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83BF644C-CA78-4217-B905-4C8E8ABCEA7C}" xr6:coauthVersionLast="47" xr6:coauthVersionMax="47" xr10:uidLastSave="{00000000-0000-0000-0000-000000000000}"/>
  <bookViews>
    <workbookView xWindow="-120" yWindow="-120" windowWidth="20730" windowHeight="11160" xr2:uid="{F5DA53F3-9347-4857-B01C-B0533397D55F}"/>
  </bookViews>
  <sheets>
    <sheet name="Procedural View" sheetId="2" r:id="rId1"/>
    <sheet name="CPI Data" sheetId="1" r:id="rId2"/>
    <sheet name="Q1" sheetId="4" r:id="rId3"/>
    <sheet name="Q2" sheetId="5" r:id="rId4"/>
    <sheet name="Q3" sheetId="8" r:id="rId5"/>
    <sheet name="Q4" sheetId="12" r:id="rId6"/>
    <sheet name="Q5" sheetId="13" r:id="rId7"/>
    <sheet name="Whole View of Statements" sheetId="14" r:id="rId8"/>
  </sheets>
  <definedNames>
    <definedName name="_xlnm._FilterDatabase" localSheetId="1" hidden="1">'CPI Data'!$A$1:$AB$373</definedName>
    <definedName name="_xlchart.v1.0" hidden="1">'Q3'!$A$19:$B$30</definedName>
    <definedName name="_xlchart.v1.1" hidden="1">'Q3'!$C$18</definedName>
    <definedName name="_xlchart.v1.2" hidden="1">'Q3'!$C$19:$C$30</definedName>
    <definedName name="_xlchart.v1.3" hidden="1">'Q3'!$A$19:$B$30</definedName>
    <definedName name="_xlchart.v1.4" hidden="1">'Q3'!$C$18</definedName>
    <definedName name="_xlchart.v1.5" hidden="1">'Q3'!$C$19:$C$30</definedName>
  </definedNames>
  <calcPr calcId="191029"/>
  <pivotCaches>
    <pivotCache cacheId="17" r:id="rId9"/>
    <pivotCache cacheId="1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4" l="1"/>
  <c r="J7" i="14"/>
  <c r="J6" i="14"/>
  <c r="J5" i="14"/>
  <c r="J4" i="14"/>
  <c r="D75" i="12"/>
  <c r="C76" i="13" a="1"/>
  <c r="C76" i="13" s="1"/>
  <c r="C77" i="13" a="1"/>
  <c r="C77" i="13" s="1"/>
  <c r="C78" i="13" a="1"/>
  <c r="C78" i="13" s="1"/>
  <c r="C79" i="13" a="1"/>
  <c r="C79" i="13" s="1"/>
  <c r="C80" i="13" a="1"/>
  <c r="C80" i="13" s="1"/>
  <c r="C81" i="13" a="1"/>
  <c r="C81" i="13"/>
  <c r="C82" i="13" a="1"/>
  <c r="C82" i="13" s="1"/>
  <c r="C83" i="13" a="1"/>
  <c r="C83" i="13" s="1"/>
  <c r="C84" i="13" a="1"/>
  <c r="C84" i="13" s="1"/>
  <c r="C85" i="13" a="1"/>
  <c r="C85" i="13" s="1"/>
  <c r="C86" i="13" a="1"/>
  <c r="C86" i="13" s="1"/>
  <c r="C87" i="13" a="1"/>
  <c r="C87" i="13" s="1"/>
  <c r="C75" i="13" a="1"/>
  <c r="C75" i="13" s="1"/>
  <c r="G34" i="13"/>
  <c r="H34" i="13"/>
  <c r="I34" i="13"/>
  <c r="J34" i="13"/>
  <c r="K34" i="13"/>
  <c r="L34" i="13"/>
  <c r="M34" i="13"/>
  <c r="N34" i="13"/>
  <c r="O34" i="13"/>
  <c r="P34" i="13"/>
  <c r="Q34" i="13"/>
  <c r="R34" i="13"/>
  <c r="F34" i="13"/>
  <c r="G11" i="4"/>
  <c r="F11" i="4" s="1"/>
  <c r="H22" i="8"/>
  <c r="D15" i="12"/>
  <c r="D32" i="12"/>
  <c r="D6" i="12"/>
  <c r="D7" i="12"/>
  <c r="D8" i="12"/>
  <c r="D9" i="12"/>
  <c r="D10" i="12"/>
  <c r="D11" i="12"/>
  <c r="D12" i="12"/>
  <c r="D13" i="12"/>
  <c r="D5" i="12"/>
  <c r="D74" i="12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6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Q5" i="4"/>
  <c r="Q6" i="4"/>
  <c r="Q4" i="4"/>
  <c r="B25" i="4" s="1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4" i="12"/>
  <c r="D21" i="8"/>
  <c r="D22" i="8"/>
  <c r="D23" i="8"/>
  <c r="D24" i="8"/>
  <c r="D25" i="8"/>
  <c r="D26" i="8"/>
  <c r="D27" i="8"/>
  <c r="D28" i="8"/>
  <c r="D29" i="8"/>
  <c r="D30" i="8"/>
  <c r="D20" i="8"/>
  <c r="B64" i="8"/>
  <c r="P6" i="8"/>
  <c r="P7" i="8"/>
  <c r="Q7" i="8" s="1"/>
  <c r="P8" i="8"/>
  <c r="P9" i="8"/>
  <c r="P10" i="8"/>
  <c r="P11" i="8"/>
  <c r="Q11" i="8" s="1"/>
  <c r="P12" i="8"/>
  <c r="Q12" i="8" s="1"/>
  <c r="P13" i="8"/>
  <c r="Q13" i="8" s="1"/>
  <c r="P14" i="8"/>
  <c r="Q14" i="8" s="1"/>
  <c r="P15" i="8"/>
  <c r="Q15" i="8" s="1"/>
  <c r="P16" i="8"/>
  <c r="Q16" i="8" s="1"/>
  <c r="P5" i="8"/>
  <c r="H6" i="5"/>
  <c r="H7" i="5"/>
  <c r="H8" i="5"/>
  <c r="H9" i="5"/>
  <c r="H5" i="5"/>
  <c r="E11" i="4" l="1"/>
  <c r="Q10" i="8"/>
  <c r="Q9" i="8"/>
  <c r="Q8" i="8"/>
  <c r="Q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<sst xmlns="http://schemas.openxmlformats.org/spreadsheetml/2006/main" count="1853" uniqueCount="285">
  <si>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</si>
  <si>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</si>
  <si>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</si>
  <si>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</si>
  <si>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</si>
  <si>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</si>
  <si>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</si>
  <si>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</si>
  <si>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</si>
  <si>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</si>
  <si>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</si>
  <si>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</si>
  <si>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</si>
  <si>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</si>
  <si>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</si>
  <si>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</si>
  <si>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</si>
  <si>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</si>
  <si>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</si>
  <si>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</si>
  <si>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</si>
  <si>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</si>
  <si>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</si>
  <si>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</si>
  <si>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</si>
  <si>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</si>
  <si>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</si>
  <si>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</si>
  <si>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</si>
  <si>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</si>
  <si>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</si>
  <si>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</si>
  <si>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</si>
  <si>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</si>
  <si>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</si>
  <si>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</si>
  <si>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</si>
  <si>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</si>
  <si>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</si>
  <si>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</si>
  <si>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</si>
  <si>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</si>
  <si>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</si>
  <si>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</si>
  <si>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</si>
  <si>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</si>
  <si>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</si>
  <si>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-</t>
  </si>
  <si>
    <t>Data Cleaning</t>
  </si>
  <si>
    <t>In Month column,Replace Marcrh as March</t>
  </si>
  <si>
    <t>Replacing Values:</t>
  </si>
  <si>
    <t>Combining similar categories into Buckets:</t>
  </si>
  <si>
    <t xml:space="preserve">       Food and Beverages</t>
  </si>
  <si>
    <t xml:space="preserve">              1)</t>
  </si>
  <si>
    <t xml:space="preserve">              2)</t>
  </si>
  <si>
    <t>Total of all Indexes</t>
  </si>
  <si>
    <t xml:space="preserve">In Housing column, For all the category of Rural the housing data is NA </t>
  </si>
  <si>
    <t>Many rural households own their homes outright, meaning they do not pay rent</t>
  </si>
  <si>
    <t>Housing price data (like rent or property values) may not be consistently available in rural areas</t>
  </si>
  <si>
    <t>Unlike urban areas, where rent and mortgage payments are common, rural housing costs may not significantly contribute to CPI calculations.</t>
  </si>
  <si>
    <t>If partial data is available, an imputed value can be estimated based on similar rural regions.</t>
  </si>
  <si>
    <t>A separate index can be created for rural housing costs if needed.</t>
  </si>
  <si>
    <t>The data between the month of April-May 2020 is NA</t>
  </si>
  <si>
    <t>COVID-19 Lockdown Disruptions</t>
  </si>
  <si>
    <t>India was under a strict nationwide lockdown from March 25, 2020, which extended through April and May.</t>
  </si>
  <si>
    <t>Lack of Sufficient Price Data</t>
  </si>
  <si>
    <t>The CPI is calculated based on price data from physical markets across urban and rural India.</t>
  </si>
  <si>
    <t>Due to movement restrictions, there was no adequate price data available to compute a reliable index.</t>
  </si>
  <si>
    <t>Question 1</t>
  </si>
  <si>
    <t>Which broader category has the highest contribution towards CPI calculation</t>
  </si>
  <si>
    <t>Required data is extracted using FILTER function</t>
  </si>
  <si>
    <t>Question :1</t>
  </si>
  <si>
    <t>Buckets</t>
  </si>
  <si>
    <t xml:space="preserve"> Percentage Contribution </t>
  </si>
  <si>
    <t xml:space="preserve">CPI of Each Category </t>
  </si>
  <si>
    <t>Supply Chain Disruptions:</t>
  </si>
  <si>
    <t xml:space="preserve">                                      Reason:</t>
  </si>
  <si>
    <t xml:space="preserve">                                      Insight: </t>
  </si>
  <si>
    <t>1). Using Filter function extract the information of May 2023 data</t>
  </si>
  <si>
    <t>2). After extraction calcuate the CPI of each Boarded categories.</t>
  </si>
  <si>
    <t>3). In order to calculates how much percentages does each buckets contribute , using a formula as</t>
  </si>
  <si>
    <t>Question:2</t>
  </si>
  <si>
    <t>Row Labels</t>
  </si>
  <si>
    <t>Column Labels</t>
  </si>
  <si>
    <t>Average of General index</t>
  </si>
  <si>
    <t>Handling the NA values as it is:</t>
  </si>
  <si>
    <t>The NA value for CPI data in April-May 2020 can be valued by using Fill up / Fill down methods.</t>
  </si>
  <si>
    <t>1). Using Filter function extract the data of Rural +Urban from 2017-2022(Since 2023 data is incomplete for an year)</t>
  </si>
  <si>
    <t>2). In order to find the YOY trends,</t>
  </si>
  <si>
    <t>3). After finding the inflation on YOY , Finded which year have highest contribution .</t>
  </si>
  <si>
    <t>Question 3:</t>
  </si>
  <si>
    <t>Surge in Food Prices:</t>
  </si>
  <si>
    <t>Trading Economics</t>
  </si>
  <si>
    <t>This rise indicates a significant escalation in the cost of goods and services during that period(Covid-19).​</t>
  </si>
  <si>
    <t>Disruptions in supply chains can lead to shortages of essential food items, causing prices to rise.​</t>
  </si>
  <si>
    <t>Global Price Fluctuations:</t>
  </si>
  <si>
    <t>Changes in global commodity prices can impact the cost of imported food items, contributing to domestic inflation.</t>
  </si>
  <si>
    <t>Impact on Lower-Income Households:</t>
  </si>
  <si>
    <t xml:space="preserve"> Rising food prices disproportionately affect lower-income families, as a larger portion of their income is allocated to essential food items.​</t>
  </si>
  <si>
    <t>Policy Implications:</t>
  </si>
  <si>
    <t xml:space="preserve"> Policymakers need to address the underlying causes of food inflation, such as improving supply chain efficiency and supporting agricultural productivity.</t>
  </si>
  <si>
    <t>Volatility in Energy Prices:</t>
  </si>
  <si>
    <t>Insights:</t>
  </si>
  <si>
    <t>Dominance of Food Prices:</t>
  </si>
  <si>
    <t xml:space="preserve">The significant influence of food prices on India's overall inflation highlights the need for policies that stabilize agricultural production and improve supply chains. </t>
  </si>
  <si>
    <t>Energy Price Management:</t>
  </si>
  <si>
    <t>Understanding these factors is crucial for policymakers to develop strategies that ensure price stability and support sustainable economic growth.</t>
  </si>
  <si>
    <t>Diversifying energy sources and investing in renewable energy can reduce dependency on imports.</t>
  </si>
  <si>
    <t>Thereby minimizing the impact of global price fluctuations on domestic inflation.​</t>
  </si>
  <si>
    <t>General Index</t>
  </si>
  <si>
    <t>N/A</t>
  </si>
  <si>
    <t>Factors Contributing to Inflation in 2022:</t>
  </si>
  <si>
    <t>MOM Inflation</t>
  </si>
  <si>
    <t>May-2023</t>
  </si>
  <si>
    <t>Month-Year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</si>
  <si>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</si>
  <si>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</si>
  <si>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</si>
  <si>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</si>
  <si>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</si>
  <si>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</si>
  <si>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</si>
  <si>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</si>
  <si>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</si>
  <si>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</si>
  <si>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</si>
  <si>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Sum of Cereals and products</t>
  </si>
  <si>
    <t>Sum of Meat and fish</t>
  </si>
  <si>
    <t>Sum of Egg</t>
  </si>
  <si>
    <t>Sum of Milk and products</t>
  </si>
  <si>
    <t>Values</t>
  </si>
  <si>
    <t>Sum of Oils and fats</t>
  </si>
  <si>
    <t>Sum of Fruits</t>
  </si>
  <si>
    <t>Sum of Vegetables</t>
  </si>
  <si>
    <t>Sum of Pulses and products</t>
  </si>
  <si>
    <t>Sum of Sugar and Confectionery</t>
  </si>
  <si>
    <t>Sum of Spices</t>
  </si>
  <si>
    <t>Sum of Non-alcoholic beverages</t>
  </si>
  <si>
    <t>Sum of Prepared meals, snacks, sweets etc.</t>
  </si>
  <si>
    <t>Fluctuating Food Inflation</t>
  </si>
  <si>
    <t>The graph shows month-on-month (MOM) percentage changes in food prices across urban and rural areas.</t>
  </si>
  <si>
    <t>There are periods of increase (blue bars) and decrease (orange bars) in food inflation, indicating volatility in food prices.</t>
  </si>
  <si>
    <t>May 2023 had the highest positive MOM inflation of 0.8%, suggesting a significant rise in food prices compared to April 2023.</t>
  </si>
  <si>
    <t>Lowest MOM Inflation (February 2023: -0.7%)</t>
  </si>
  <si>
    <t>February 2023 saw the sharpest decline in food inflation (-0.7%), indicating a price drop in certain food categories.</t>
  </si>
  <si>
    <t>Stable or Neutral Periods</t>
  </si>
  <si>
    <t>Gradual Build-up in Inflation Towards Year-End</t>
  </si>
  <si>
    <t>Food inflation rose steadily from June 2022 to November 2022, peaking at 0.7% in November 2022 before stabilizing in December.</t>
  </si>
  <si>
    <t>November 2022, March 2023 had 0.0% change, showing no significant inflationary pressure during these months.</t>
  </si>
  <si>
    <t>MOM Inflation(Percentage)</t>
  </si>
  <si>
    <t>Absolute Change in Inflation</t>
  </si>
  <si>
    <t>(Percentage)</t>
  </si>
  <si>
    <t>Year-Month</t>
  </si>
  <si>
    <t>Inflation</t>
  </si>
  <si>
    <t>Average of Food and Beverages</t>
  </si>
  <si>
    <t>2017-2018</t>
  </si>
  <si>
    <t>2018-2019</t>
  </si>
  <si>
    <t>2019-2020</t>
  </si>
  <si>
    <t>2020-2021</t>
  </si>
  <si>
    <t>2021-2022</t>
  </si>
  <si>
    <t>Food and Beverages</t>
  </si>
  <si>
    <t>Crude oil</t>
  </si>
  <si>
    <t>MOM</t>
  </si>
  <si>
    <t>F.Inflation</t>
  </si>
  <si>
    <t>Household.Inflation</t>
  </si>
  <si>
    <t>Health.Inflation</t>
  </si>
  <si>
    <t>2017-April</t>
  </si>
  <si>
    <t>2018-April</t>
  </si>
  <si>
    <t>2019-April</t>
  </si>
  <si>
    <t>2020-April</t>
  </si>
  <si>
    <t>2021-April</t>
  </si>
  <si>
    <t>2022-April</t>
  </si>
  <si>
    <t>Timeline</t>
  </si>
  <si>
    <t>2022-2023</t>
  </si>
  <si>
    <t xml:space="preserve">NA </t>
  </si>
  <si>
    <t>Extract the required data of Rural Sector from Year 2017-2022 : Food and Beverages, Household goods and services and Health</t>
  </si>
  <si>
    <t>Extract the required data of Rural+Urban Sector of 12 months data from June 2022 to May 2023</t>
  </si>
  <si>
    <t>Converted into Positive</t>
  </si>
  <si>
    <t>After calculating the Absolute change in inflation from June 2022 to May 2023 , have to find the Biggest individual category contributor within Food Bucket</t>
  </si>
  <si>
    <t>Biggest individual category contributor:</t>
  </si>
  <si>
    <t>Highest MOM Increase (May 2023: +0.8%)</t>
  </si>
  <si>
    <t>Inflation of YOY(%)</t>
  </si>
  <si>
    <r>
      <t xml:space="preserve">Between 2017 and 2022, India's Consumer Price Index (CPI) data reveals a </t>
    </r>
    <r>
      <rPr>
        <b/>
        <i/>
        <sz val="14"/>
        <color theme="1"/>
        <rFont val="Calibri"/>
        <family val="2"/>
        <scheme val="minor"/>
      </rPr>
      <t xml:space="preserve">notable uptick in inflation during 2022. </t>
    </r>
  </si>
  <si>
    <r>
      <t xml:space="preserve">The General Index, representing the overall price level, increased from </t>
    </r>
    <r>
      <rPr>
        <b/>
        <i/>
        <sz val="14"/>
        <color theme="1"/>
        <rFont val="Calibri"/>
        <family val="2"/>
        <scheme val="minor"/>
      </rPr>
      <t>166.2</t>
    </r>
    <r>
      <rPr>
        <i/>
        <sz val="14"/>
        <color theme="1"/>
        <rFont val="Calibri"/>
        <family val="2"/>
        <scheme val="minor"/>
      </rPr>
      <t xml:space="preserve"> in December 2021 to </t>
    </r>
    <r>
      <rPr>
        <b/>
        <i/>
        <sz val="14"/>
        <color theme="1"/>
        <rFont val="Calibri"/>
        <family val="2"/>
        <scheme val="minor"/>
      </rPr>
      <t>175.7</t>
    </r>
    <r>
      <rPr>
        <i/>
        <sz val="14"/>
        <color theme="1"/>
        <rFont val="Calibri"/>
        <family val="2"/>
        <scheme val="minor"/>
      </rPr>
      <t xml:space="preserve"> in December 2022. </t>
    </r>
  </si>
  <si>
    <r>
      <t xml:space="preserve"> Substantial weight , that any price fluctuations in food items significantly impact the </t>
    </r>
    <r>
      <rPr>
        <b/>
        <i/>
        <sz val="14"/>
        <color theme="1"/>
        <rFont val="Calibri"/>
        <family val="2"/>
        <scheme val="minor"/>
      </rPr>
      <t>overall inflation rate</t>
    </r>
    <r>
      <rPr>
        <i/>
        <sz val="14"/>
        <color theme="1"/>
        <rFont val="Calibri"/>
        <family val="2"/>
        <scheme val="minor"/>
      </rPr>
      <t>.​</t>
    </r>
  </si>
  <si>
    <r>
      <t xml:space="preserve">Factors such as </t>
    </r>
    <r>
      <rPr>
        <b/>
        <i/>
        <sz val="14"/>
        <color theme="1"/>
        <rFont val="Calibri"/>
        <family val="2"/>
        <scheme val="minor"/>
      </rPr>
      <t>agricultural scarcities</t>
    </r>
    <r>
      <rPr>
        <i/>
        <sz val="14"/>
        <color theme="1"/>
        <rFont val="Calibri"/>
        <family val="2"/>
        <scheme val="minor"/>
      </rPr>
      <t xml:space="preserve"> or damage during transit can create shortages, leading to high inflationary pressures. </t>
    </r>
  </si>
  <si>
    <r>
      <t xml:space="preserve">Variations in </t>
    </r>
    <r>
      <rPr>
        <b/>
        <i/>
        <sz val="14"/>
        <color theme="1"/>
        <rFont val="Calibri"/>
        <family val="2"/>
        <scheme val="minor"/>
      </rPr>
      <t>fuel prices</t>
    </r>
    <r>
      <rPr>
        <i/>
        <sz val="14"/>
        <color theme="1"/>
        <rFont val="Calibri"/>
        <family val="2"/>
        <scheme val="minor"/>
      </rPr>
      <t xml:space="preserve"> can directly affect transportation and production costs, contributing to inflation. </t>
    </r>
  </si>
  <si>
    <r>
      <rPr>
        <b/>
        <i/>
        <sz val="14"/>
        <color theme="1"/>
        <rFont val="Calibri"/>
        <family val="2"/>
        <scheme val="minor"/>
      </rPr>
      <t xml:space="preserve"> Enhancing storage facilities and transportation</t>
    </r>
    <r>
      <rPr>
        <i/>
        <sz val="14"/>
        <color theme="1"/>
        <rFont val="Calibri"/>
        <family val="2"/>
        <scheme val="minor"/>
      </rPr>
      <t xml:space="preserve"> infrastructure can mitigate price volatility.​</t>
    </r>
  </si>
  <si>
    <t xml:space="preserve">Russia-Ukraine War Contributed to Inflation </t>
  </si>
  <si>
    <t>Surge in Global Crude Oil Prices</t>
  </si>
  <si>
    <t>Rise in Food Prices Due to Wheat &amp; Sunflower Oil Shortages</t>
  </si>
  <si>
    <t>The war disrupted supplies, causing global wheat and edible oil prices to rise sharply.</t>
  </si>
  <si>
    <t>Higher Fertilizer Prices Raised Agricultural Costs</t>
  </si>
  <si>
    <t>Higher input costs led to rising food prices, worsening CPI inflation.</t>
  </si>
  <si>
    <r>
      <t xml:space="preserve">Russia is one of the largest </t>
    </r>
    <r>
      <rPr>
        <b/>
        <i/>
        <sz val="14"/>
        <color theme="1"/>
        <rFont val="Calibri"/>
        <family val="2"/>
        <scheme val="minor"/>
      </rPr>
      <t>oil exporters</t>
    </r>
    <r>
      <rPr>
        <i/>
        <sz val="14"/>
        <color theme="1"/>
        <rFont val="Calibri"/>
        <family val="2"/>
        <scheme val="minor"/>
      </rPr>
      <t>. After the invasion (Feb 2022), Western sanctions on Russian oil led to a</t>
    </r>
    <r>
      <rPr>
        <b/>
        <i/>
        <sz val="14"/>
        <color theme="1"/>
        <rFont val="Calibri"/>
        <family val="2"/>
        <scheme val="minor"/>
      </rPr>
      <t xml:space="preserve"> supply shock</t>
    </r>
    <r>
      <rPr>
        <i/>
        <sz val="14"/>
        <color theme="1"/>
        <rFont val="Calibri"/>
        <family val="2"/>
        <scheme val="minor"/>
      </rPr>
      <t>.</t>
    </r>
  </si>
  <si>
    <r>
      <t xml:space="preserve">Ukraine and Russia export </t>
    </r>
    <r>
      <rPr>
        <b/>
        <i/>
        <sz val="14"/>
        <color theme="1"/>
        <rFont val="Calibri"/>
        <family val="2"/>
        <scheme val="minor"/>
      </rPr>
      <t>30% of the world's wheat and 60% of sunflower oil.</t>
    </r>
  </si>
  <si>
    <r>
      <t>Russia is a major exporter of</t>
    </r>
    <r>
      <rPr>
        <b/>
        <i/>
        <sz val="14"/>
        <color theme="1"/>
        <rFont val="Calibri"/>
        <family val="2"/>
        <scheme val="minor"/>
      </rPr>
      <t xml:space="preserve"> fertilizers (Urea, Potash, Phosphate)</t>
    </r>
    <r>
      <rPr>
        <i/>
        <sz val="14"/>
        <color theme="1"/>
        <rFont val="Calibri"/>
        <family val="2"/>
        <scheme val="minor"/>
      </rPr>
      <t>. War-related sanctions disrupted supply, increasing fertilizer costs in India.</t>
    </r>
  </si>
  <si>
    <t xml:space="preserve"> Percentage Contribution (%)</t>
  </si>
  <si>
    <t>The graph shows inflation trends for Food &amp; Beverages, Household Goods &amp; Services, and Health from 2018–2023 in rural areas, highlighting pre- and post-COVID impacts.</t>
  </si>
  <si>
    <t>1. Pre-COVID (2018-2019 &amp; 2019-2020):</t>
  </si>
  <si>
    <t>2018-2019:</t>
  </si>
  <si>
    <t>2019-2020:</t>
  </si>
  <si>
    <t>2. COVID Impact (2020-2021):</t>
  </si>
  <si>
    <t>Sharp Inflation Surge:</t>
  </si>
  <si>
    <t>All three categories peaked in 2020-2021 due to COVID disruptions.</t>
  </si>
  <si>
    <t>3. Post-COVID Recovery (2021-2023):</t>
  </si>
  <si>
    <t>2021-2022:</t>
  </si>
  <si>
    <t>2022-2023:</t>
  </si>
  <si>
    <t>Food inflation slowed (4.8%), likely due to better supply chain recovery and agricultural stability.</t>
  </si>
  <si>
    <t>Household Goods (3.5%) continued declining, reflecting demand normalization.</t>
  </si>
  <si>
    <t>Health inflation remained high (7.1%), suggesting persistent healthcare cost pressures post-COVID.</t>
  </si>
  <si>
    <t>Economic Resilience:</t>
  </si>
  <si>
    <r>
      <t xml:space="preserve"> Food &amp; Beverages had negative inflation (-1.5%), indicating a price drop, while </t>
    </r>
    <r>
      <rPr>
        <b/>
        <i/>
        <sz val="14"/>
        <color theme="1"/>
        <rFont val="Calibri"/>
        <family val="2"/>
        <scheme val="minor"/>
      </rPr>
      <t>Household Goods (6.4%)</t>
    </r>
    <r>
      <rPr>
        <i/>
        <sz val="14"/>
        <color theme="1"/>
        <rFont val="Calibri"/>
        <family val="2"/>
        <scheme val="minor"/>
      </rPr>
      <t xml:space="preserve"> and </t>
    </r>
    <r>
      <rPr>
        <b/>
        <i/>
        <sz val="14"/>
        <color theme="1"/>
        <rFont val="Calibri"/>
        <family val="2"/>
        <scheme val="minor"/>
      </rPr>
      <t>Health (5.0%)</t>
    </r>
    <r>
      <rPr>
        <i/>
        <sz val="14"/>
        <color theme="1"/>
        <rFont val="Calibri"/>
        <family val="2"/>
        <scheme val="minor"/>
      </rPr>
      <t xml:space="preserve"> saw </t>
    </r>
    <r>
      <rPr>
        <b/>
        <i/>
        <sz val="14"/>
        <color theme="1"/>
        <rFont val="Calibri"/>
        <family val="2"/>
        <scheme val="minor"/>
      </rPr>
      <t>moderate inflation.</t>
    </r>
  </si>
  <si>
    <r>
      <t>Inflation increased across all categories, with Food &amp; Beverages rising to 6.5%, suggesting rising</t>
    </r>
    <r>
      <rPr>
        <b/>
        <i/>
        <sz val="14"/>
        <color theme="1"/>
        <rFont val="Calibri"/>
        <family val="2"/>
        <scheme val="minor"/>
      </rPr>
      <t xml:space="preserve"> food prices </t>
    </r>
    <r>
      <rPr>
        <i/>
        <sz val="14"/>
        <color theme="1"/>
        <rFont val="Calibri"/>
        <family val="2"/>
        <scheme val="minor"/>
      </rPr>
      <t>before the pandemic</t>
    </r>
  </si>
  <si>
    <r>
      <t xml:space="preserve">Health (12.1%) saw the </t>
    </r>
    <r>
      <rPr>
        <b/>
        <i/>
        <sz val="14"/>
        <color theme="1"/>
        <rFont val="Calibri"/>
        <family val="2"/>
        <scheme val="minor"/>
      </rPr>
      <t>highest inflation</t>
    </r>
    <r>
      <rPr>
        <i/>
        <sz val="14"/>
        <color theme="1"/>
        <rFont val="Calibri"/>
        <family val="2"/>
        <scheme val="minor"/>
      </rPr>
      <t>, reflecting rising medical expenses and demand for healthcare during the pandemic.</t>
    </r>
  </si>
  <si>
    <r>
      <t xml:space="preserve">Food &amp; Beverages (9.4%) rose due to </t>
    </r>
    <r>
      <rPr>
        <b/>
        <i/>
        <sz val="14"/>
        <color theme="1"/>
        <rFont val="Calibri"/>
        <family val="2"/>
        <scheme val="minor"/>
      </rPr>
      <t>panic buying, supply shortages, and transport disruptions.</t>
    </r>
  </si>
  <si>
    <r>
      <t xml:space="preserve">Household Goods (10.4%) also spiked due to supply chain disruptions and </t>
    </r>
    <r>
      <rPr>
        <b/>
        <i/>
        <sz val="14"/>
        <color theme="1"/>
        <rFont val="Calibri"/>
        <family val="2"/>
        <scheme val="minor"/>
      </rPr>
      <t>higher demand for essentials</t>
    </r>
    <r>
      <rPr>
        <i/>
        <sz val="14"/>
        <color theme="1"/>
        <rFont val="Calibri"/>
        <family val="2"/>
        <scheme val="minor"/>
      </rPr>
      <t>.</t>
    </r>
  </si>
  <si>
    <r>
      <t xml:space="preserve"> Inflation declined but remained high, with Health (7.1%) still elevated, indicating </t>
    </r>
    <r>
      <rPr>
        <b/>
        <i/>
        <sz val="14"/>
        <color theme="1"/>
        <rFont val="Calibri"/>
        <family val="2"/>
        <scheme val="minor"/>
      </rPr>
      <t>continued medical expenses</t>
    </r>
    <r>
      <rPr>
        <i/>
        <sz val="14"/>
        <color theme="1"/>
        <rFont val="Calibri"/>
        <family val="2"/>
        <scheme val="minor"/>
      </rPr>
      <t>.</t>
    </r>
  </si>
  <si>
    <r>
      <t xml:space="preserve"> The post-COVID trend shows gradual inflation control, but external shocks (like </t>
    </r>
    <r>
      <rPr>
        <b/>
        <i/>
        <sz val="14"/>
        <color theme="1"/>
        <rFont val="Calibri"/>
        <family val="2"/>
        <scheme val="minor"/>
      </rPr>
      <t>oil prices</t>
    </r>
    <r>
      <rPr>
        <i/>
        <sz val="14"/>
        <color theme="1"/>
        <rFont val="Calibri"/>
        <family val="2"/>
        <scheme val="minor"/>
      </rPr>
      <t>) could still affect rural inflation.</t>
    </r>
  </si>
  <si>
    <t>Category</t>
  </si>
  <si>
    <t>Correlation with CrudeOil</t>
  </si>
  <si>
    <t>Relation</t>
  </si>
  <si>
    <t>If Correlation &gt; 0.7 = Strong Positive Correlation</t>
  </si>
  <si>
    <t>If Correlation &lt; - 0.7 = Strong Negative Correlation</t>
  </si>
  <si>
    <t>Moderate Correlation=(0.3-0.7)</t>
  </si>
  <si>
    <t>Weak Relationship=(-0.3-0.3)</t>
  </si>
  <si>
    <t>Correlation</t>
  </si>
  <si>
    <t>1. Sharp Surge in Crude Oil Prices (Feb – Mar 2022)</t>
  </si>
  <si>
    <t>The crude oil price change peaked in March 2022 (+20.16%), reflecting the immediate impact of the Russia-Ukraine war on global oil markets.</t>
  </si>
  <si>
    <t>However, the CPI increase remained gradual, indicating a delayed transmission of higher oil prices into consumer inflation.</t>
  </si>
  <si>
    <t>2. Moderation in Crude Oil Prices (Apr – Jun 2022)</t>
  </si>
  <si>
    <t>April saw a drop in oil prices (-8%), but prices rebounded in May (+6.47%) and June (+6.09%).</t>
  </si>
  <si>
    <t>CPI growth remained steady, suggesting that inflationary pressure persisted despite temporary oil price declines.</t>
  </si>
  <si>
    <t>3. Continuous Decline in Crude Oil Prices (Jul – Sep 2022)</t>
  </si>
  <si>
    <t>Crude oil prices dropped sharply from July (-10.03%) to September (-8.08%), reflecting reduced global demand and market adjustments.</t>
  </si>
  <si>
    <t>Despite falling oil prices, CPI did not decline—showing that inflation was sticky, likely due to lagging effects of past price surges, supply chain disruptions, and domestic demand.</t>
  </si>
  <si>
    <t>4. Mild Rebound in Crude Oil Prices (Oct 2022)</t>
  </si>
  <si>
    <t>Oil prices rose slightly (+2.39%) in October, yet CPI inflation remained stable.</t>
  </si>
  <si>
    <t>Strongest Correlation: Transport and Communication</t>
  </si>
  <si>
    <t>This category has the highest correlation with crude oil prices.</t>
  </si>
  <si>
    <t>The surge in crude oil prices during the Russia-Ukraine war (Feb–Jun 2022) led to higher fuel costs, transportation expenses, and logistics disruptions.</t>
  </si>
  <si>
    <t>This direct link reflects how fuel price fluctuations immediately impact transportation and communication costs.</t>
  </si>
  <si>
    <t>Moderately High Correlation: Fuel &amp; Light, Housing, Clothing &amp; Footwear, Food &amp; Beverages</t>
  </si>
  <si>
    <t>Fuel &amp; Light, Housing, and Essential Goods saw inflationary effects from oil price spikes.</t>
  </si>
  <si>
    <t>Lower Correlation: Health, Education, Household Goods &amp; Services, Personal Care</t>
  </si>
  <si>
    <t>These sectors are less directly impacted by crude oil but still affected through secondary cost increases.</t>
  </si>
  <si>
    <t xml:space="preserve"> Correlation:General Index</t>
  </si>
  <si>
    <t>The General CPI Index has a moderate correlation with crude oil prices.</t>
  </si>
  <si>
    <t>This confirms that while oil price fluctuations impact inflation, other factors (like demand, supply chain, government policies) also play a role.</t>
  </si>
  <si>
    <t>The correlation suggests oil price movements partially drive overall inflation, but not entirely.</t>
  </si>
  <si>
    <r>
      <rPr>
        <b/>
        <i/>
        <sz val="14"/>
        <color rgb="FF0070C0"/>
        <rFont val="Calibri"/>
        <family val="2"/>
        <scheme val="minor"/>
      </rPr>
      <t>Fuel &amp; Light:</t>
    </r>
    <r>
      <rPr>
        <i/>
        <sz val="14"/>
        <color theme="1"/>
        <rFont val="Calibri"/>
        <family val="2"/>
        <scheme val="minor"/>
      </rPr>
      <t xml:space="preserve"> Crude oil is a primary input in </t>
    </r>
    <r>
      <rPr>
        <b/>
        <i/>
        <sz val="14"/>
        <color theme="1"/>
        <rFont val="Calibri"/>
        <family val="2"/>
        <scheme val="minor"/>
      </rPr>
      <t>energy production</t>
    </r>
    <r>
      <rPr>
        <i/>
        <sz val="14"/>
        <color theme="1"/>
        <rFont val="Calibri"/>
        <family val="2"/>
        <scheme val="minor"/>
      </rPr>
      <t>, so a rise in oil prices increased household energy costs.</t>
    </r>
  </si>
  <si>
    <r>
      <rPr>
        <b/>
        <i/>
        <sz val="14"/>
        <color rgb="FF0070C0"/>
        <rFont val="Calibri"/>
        <family val="2"/>
        <scheme val="minor"/>
      </rPr>
      <t>Housing:</t>
    </r>
    <r>
      <rPr>
        <i/>
        <sz val="14"/>
        <color theme="1"/>
        <rFont val="Calibri"/>
        <family val="2"/>
        <scheme val="minor"/>
      </rPr>
      <t xml:space="preserve"> </t>
    </r>
    <r>
      <rPr>
        <b/>
        <i/>
        <sz val="14"/>
        <color theme="1"/>
        <rFont val="Calibri"/>
        <family val="2"/>
        <scheme val="minor"/>
      </rPr>
      <t xml:space="preserve">Construction materials and logistics </t>
    </r>
    <r>
      <rPr>
        <i/>
        <sz val="14"/>
        <color theme="1"/>
        <rFont val="Calibri"/>
        <family val="2"/>
        <scheme val="minor"/>
      </rPr>
      <t>saw cost increases due to transportation fuel price hikes.</t>
    </r>
  </si>
  <si>
    <r>
      <rPr>
        <b/>
        <i/>
        <sz val="14"/>
        <color rgb="FF0070C0"/>
        <rFont val="Calibri"/>
        <family val="2"/>
        <scheme val="minor"/>
      </rPr>
      <t>Clothing &amp; Footwear</t>
    </r>
    <r>
      <rPr>
        <i/>
        <sz val="14"/>
        <color rgb="FF0070C0"/>
        <rFont val="Calibri"/>
        <family val="2"/>
        <scheme val="minor"/>
      </rPr>
      <t>:</t>
    </r>
    <r>
      <rPr>
        <i/>
        <sz val="14"/>
        <color theme="1"/>
        <rFont val="Calibri"/>
        <family val="2"/>
        <scheme val="minor"/>
      </rPr>
      <t xml:space="preserve"> Supply chain disruptions, including </t>
    </r>
    <r>
      <rPr>
        <b/>
        <i/>
        <sz val="14"/>
        <color theme="1"/>
        <rFont val="Calibri"/>
        <family val="2"/>
        <scheme val="minor"/>
      </rPr>
      <t>higher transportation costs</t>
    </r>
    <r>
      <rPr>
        <i/>
        <sz val="14"/>
        <color theme="1"/>
        <rFont val="Calibri"/>
        <family val="2"/>
        <scheme val="minor"/>
      </rPr>
      <t>, contributed to inflation in apparel.</t>
    </r>
  </si>
  <si>
    <r>
      <rPr>
        <b/>
        <i/>
        <sz val="14"/>
        <color rgb="FF0070C0"/>
        <rFont val="Calibri"/>
        <family val="2"/>
        <scheme val="minor"/>
      </rPr>
      <t>Food &amp; Beverages</t>
    </r>
    <r>
      <rPr>
        <i/>
        <sz val="14"/>
        <color rgb="FF0070C0"/>
        <rFont val="Calibri"/>
        <family val="2"/>
        <scheme val="minor"/>
      </rPr>
      <t>:</t>
    </r>
    <r>
      <rPr>
        <i/>
        <sz val="14"/>
        <color theme="1"/>
        <rFont val="Calibri"/>
        <family val="2"/>
        <scheme val="minor"/>
      </rPr>
      <t xml:space="preserve"> </t>
    </r>
    <r>
      <rPr>
        <b/>
        <i/>
        <sz val="14"/>
        <color theme="1"/>
        <rFont val="Calibri"/>
        <family val="2"/>
        <scheme val="minor"/>
      </rPr>
      <t>Transportation and fertilizer costs</t>
    </r>
    <r>
      <rPr>
        <i/>
        <sz val="14"/>
        <color theme="1"/>
        <rFont val="Calibri"/>
        <family val="2"/>
        <scheme val="minor"/>
      </rPr>
      <t xml:space="preserve"> (which are linked to crude oil) raised food prices.</t>
    </r>
  </si>
  <si>
    <r>
      <rPr>
        <b/>
        <i/>
        <sz val="14"/>
        <color rgb="FF0070C0"/>
        <rFont val="Calibri"/>
        <family val="2"/>
        <scheme val="minor"/>
      </rPr>
      <t>Health and Education</t>
    </r>
    <r>
      <rPr>
        <i/>
        <sz val="14"/>
        <color theme="1"/>
        <rFont val="Calibri"/>
        <family val="2"/>
        <scheme val="minor"/>
      </rPr>
      <t xml:space="preserve"> have </t>
    </r>
    <r>
      <rPr>
        <b/>
        <i/>
        <sz val="14"/>
        <color theme="1"/>
        <rFont val="Calibri"/>
        <family val="2"/>
        <scheme val="minor"/>
      </rPr>
      <t xml:space="preserve">weaker correlations </t>
    </r>
    <r>
      <rPr>
        <i/>
        <sz val="14"/>
        <color theme="1"/>
        <rFont val="Calibri"/>
        <family val="2"/>
        <scheme val="minor"/>
      </rPr>
      <t>because their pricing is more controlled or demand-driven.</t>
    </r>
  </si>
  <si>
    <r>
      <rPr>
        <b/>
        <i/>
        <sz val="14"/>
        <color rgb="FF0070C0"/>
        <rFont val="Calibri"/>
        <family val="2"/>
        <scheme val="minor"/>
      </rPr>
      <t>Personal Care &amp; Household Goods</t>
    </r>
    <r>
      <rPr>
        <i/>
        <sz val="14"/>
        <color theme="1"/>
        <rFont val="Calibri"/>
        <family val="2"/>
        <scheme val="minor"/>
      </rPr>
      <t xml:space="preserve"> show some correlation, likely due to transportation and packaging costs.</t>
    </r>
  </si>
  <si>
    <t>From the above data of Crude oil Index with all the other cateogries, it seems to be an sudden</t>
  </si>
  <si>
    <t xml:space="preserve">                  increase on crude oil data from Feb 2022 to Oct 2022.</t>
  </si>
  <si>
    <t>For Rural+Urban Sector, the comparsion of MOM data for Crude oil and General Index</t>
  </si>
  <si>
    <t xml:space="preserve">                 is performed below.</t>
  </si>
  <si>
    <t>4). Finded the Hightest contribution based on the result obtained as percentage.</t>
  </si>
  <si>
    <t>1). Extracted Rural+Urban sector data from June 2022-May2023(12 Months)</t>
  </si>
  <si>
    <t>2). In order to calculate absolute change in inflation, MOM of Food and beverages is calculated .</t>
  </si>
  <si>
    <t>3). After calculating the Absolute change in inflation from June 2022 to May 2023 , have to find the Biggest individual category contributor within Food Bucket.</t>
  </si>
  <si>
    <t>4). Using Pivot table the biggest individual category within Food Bucket is Identified.</t>
  </si>
  <si>
    <t>Question 4:</t>
  </si>
  <si>
    <t>1). Extract the required data from 2017-2022 for Rural sector, Inorder to visualize the inflation in categories of pre and post COVID.</t>
  </si>
  <si>
    <t xml:space="preserve">2). YOY inflation is calcuated for Food and beverages,Household goods and services and Health. </t>
  </si>
  <si>
    <t>3). After calculated it is observed the inflation over pre and post covid period.</t>
  </si>
  <si>
    <t>Question 5:</t>
  </si>
  <si>
    <t>Obtain Crude oil inflation for the year 2021-2023, Inorder to indentify category whose inflation strongly changes with change in Imported Crude oil.</t>
  </si>
  <si>
    <t>1). Obtain Crude oil inflation for the year 2021-2023, Inorder to indentify category whose inflation strongly changes with change in Imported Crude oil.</t>
  </si>
  <si>
    <t>2). Calculate MOM Inflation of Crude oil and General Index.</t>
  </si>
  <si>
    <t>3). Vizualized the comparsions.</t>
  </si>
  <si>
    <t>4). Using Correlation function, it is identifed which are the categories have strongest to moderate Correlation in change with the Crude oil Index.</t>
  </si>
  <si>
    <t>Question:3</t>
  </si>
  <si>
    <t>Category Contribution</t>
  </si>
  <si>
    <t>Question:4</t>
  </si>
  <si>
    <t>Question:5</t>
  </si>
  <si>
    <t>Bucket</t>
  </si>
  <si>
    <t>Disruptions in supply chains can lead to shortages of essential food items.</t>
  </si>
  <si>
    <t>Changes in global commodity prices can impact the cost of imported food items.</t>
  </si>
  <si>
    <r>
      <t xml:space="preserve">                                </t>
    </r>
    <r>
      <rPr>
        <b/>
        <i/>
        <u/>
        <sz val="14"/>
        <color theme="1"/>
        <rFont val="Calibri"/>
        <family val="2"/>
        <scheme val="minor"/>
      </rPr>
      <t xml:space="preserve"> Statement:</t>
    </r>
  </si>
  <si>
    <r>
      <t>In May 2023, the  category food and beverages exhibited a</t>
    </r>
    <r>
      <rPr>
        <b/>
        <i/>
        <sz val="14"/>
        <color theme="1"/>
        <rFont val="Calibri"/>
        <family val="2"/>
        <scheme val="minor"/>
      </rPr>
      <t xml:space="preserve"> high increase</t>
    </r>
    <r>
      <rPr>
        <i/>
        <sz val="14"/>
        <color theme="1"/>
        <rFont val="Calibri"/>
        <family val="2"/>
        <scheme val="minor"/>
      </rPr>
      <t xml:space="preserve"> in its Consumer Price Index (CPI) value in India.</t>
    </r>
  </si>
  <si>
    <r>
      <t xml:space="preserve">Biggest individual category contributor is </t>
    </r>
    <r>
      <rPr>
        <b/>
        <i/>
        <sz val="14"/>
        <color theme="1"/>
        <rFont val="Calibri"/>
        <family val="2"/>
        <scheme val="minor"/>
      </rPr>
      <t>Meat and fish</t>
    </r>
    <r>
      <rPr>
        <i/>
        <sz val="14"/>
        <color theme="1"/>
        <rFont val="Calibri"/>
        <family val="2"/>
        <scheme val="minor"/>
      </rPr>
      <t xml:space="preserve"> which contributes about </t>
    </r>
    <r>
      <rPr>
        <b/>
        <i/>
        <sz val="14"/>
        <color theme="1"/>
        <rFont val="Calibri"/>
        <family val="2"/>
        <scheme val="minor"/>
      </rPr>
      <t>10%</t>
    </r>
    <r>
      <rPr>
        <i/>
        <sz val="14"/>
        <color theme="1"/>
        <rFont val="Calibri"/>
        <family val="2"/>
        <scheme val="minor"/>
      </rPr>
      <t xml:space="preserve"> from the total Food bucket for the time duration.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</si>
</sst>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b/>
      <i/>
      <sz val="14"/>
      <color rgb="FF00B0F0"/>
      <name val="Calibri"/>
      <family val="2"/>
      <scheme val="minor"/>
    </font>
    <font>
      <b/>
      <i/>
      <sz val="16"/>
      <color theme="9" tint="-0.499984740745262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i/>
      <sz val="14"/>
      <color rgb="FF0070C0"/>
      <name val="Calibri"/>
      <family val="2"/>
      <scheme val="minor"/>
    </font>
    <font>
      <b/>
      <i/>
      <sz val="16"/>
      <color rgb="FF0070C0"/>
      <name val="Calibri"/>
      <family val="2"/>
      <scheme val="minor"/>
    </font>
    <font>
      <b/>
      <i/>
      <sz val="13"/>
      <color theme="9" tint="-0.499984740745262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8"/>
      <color rgb="FF00B050"/>
      <name val="Calibri"/>
      <family val="2"/>
      <scheme val="minor"/>
    </font>
    <font>
      <b/>
      <i/>
      <sz val="14"/>
      <color theme="0" tint="-0.499984740745262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/>
      <top style="thin">
        <color theme="5" tint="-0.499984740745262"/>
      </top>
      <bottom/>
      <diagonal/>
    </border>
    <border>
      <left/>
      <right/>
      <top style="thin">
        <color theme="5" tint="-0.499984740745262"/>
      </top>
      <bottom/>
      <diagonal/>
    </border>
    <border>
      <left/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/>
      <bottom style="thin">
        <color theme="5" tint="-0.499984740745262"/>
      </bottom>
      <diagonal/>
    </border>
    <border>
      <left/>
      <right/>
      <top/>
      <bottom style="thin">
        <color theme="5" tint="-0.499984740745262"/>
      </bottom>
      <diagonal/>
    </border>
    <border>
      <left/>
      <right style="thin">
        <color theme="5" tint="-0.499984740745262"/>
      </right>
      <top/>
      <bottom style="thin">
        <color theme="5" tint="-0.499984740745262"/>
      </bottom>
      <diagonal/>
    </border>
    <border>
      <left style="thin">
        <color theme="5" tint="-0.499984740745262"/>
      </left>
      <right/>
      <top/>
      <bottom/>
      <diagonal/>
    </border>
    <border>
      <left/>
      <right style="thin">
        <color theme="5" tint="-0.49998474074526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 style="thin">
        <color theme="5" tint="-0.499984740745262"/>
      </right>
      <top/>
      <bottom style="thin">
        <color theme="5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8">
    <xf numFmtId="0" fontId="0" fillId="0" borderId="0" xfId="0"/>
    <xf numFmtId="0" fontId="2" fillId="0" borderId="0" xfId="0" applyFont="1"/>
    <xf numFmtId="0" fontId="4" fillId="0" borderId="0" xfId="0" applyFont="1"/>
    <xf numFmtId="165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5" borderId="0" xfId="0" applyFont="1" applyFill="1"/>
    <xf numFmtId="0" fontId="7" fillId="6" borderId="18" xfId="0" applyFont="1" applyFill="1" applyBorder="1"/>
    <xf numFmtId="0" fontId="7" fillId="6" borderId="19" xfId="0" applyFont="1" applyFill="1" applyBorder="1"/>
    <xf numFmtId="0" fontId="7" fillId="6" borderId="20" xfId="0" applyFont="1" applyFill="1" applyBorder="1"/>
    <xf numFmtId="0" fontId="7" fillId="6" borderId="21" xfId="0" applyFont="1" applyFill="1" applyBorder="1"/>
    <xf numFmtId="0" fontId="7" fillId="6" borderId="22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6" borderId="17" xfId="0" applyFont="1" applyFill="1" applyBorder="1"/>
    <xf numFmtId="0" fontId="8" fillId="0" borderId="1" xfId="0" applyFont="1" applyBorder="1"/>
    <xf numFmtId="0" fontId="7" fillId="0" borderId="11" xfId="0" applyFont="1" applyBorder="1"/>
    <xf numFmtId="165" fontId="7" fillId="0" borderId="0" xfId="0" applyNumberFormat="1" applyFont="1"/>
    <xf numFmtId="2" fontId="7" fillId="0" borderId="0" xfId="0" applyNumberFormat="1" applyFont="1"/>
    <xf numFmtId="0" fontId="7" fillId="0" borderId="12" xfId="0" applyFont="1" applyBorder="1"/>
    <xf numFmtId="164" fontId="7" fillId="0" borderId="0" xfId="1" applyNumberFormat="1" applyFont="1" applyBorder="1"/>
    <xf numFmtId="164" fontId="7" fillId="0" borderId="12" xfId="1" applyNumberFormat="1" applyFont="1" applyBorder="1"/>
    <xf numFmtId="0" fontId="7" fillId="0" borderId="8" xfId="0" applyFont="1" applyBorder="1"/>
    <xf numFmtId="0" fontId="7" fillId="0" borderId="9" xfId="0" applyFont="1" applyBorder="1"/>
    <xf numFmtId="165" fontId="7" fillId="0" borderId="9" xfId="0" applyNumberFormat="1" applyFont="1" applyBorder="1"/>
    <xf numFmtId="0" fontId="7" fillId="0" borderId="1" xfId="0" applyFont="1" applyBorder="1"/>
    <xf numFmtId="0" fontId="7" fillId="0" borderId="10" xfId="0" applyFont="1" applyBorder="1"/>
    <xf numFmtId="0" fontId="17" fillId="0" borderId="0" xfId="0" applyFont="1"/>
    <xf numFmtId="0" fontId="7" fillId="0" borderId="14" xfId="0" applyFont="1" applyBorder="1"/>
    <xf numFmtId="0" fontId="7" fillId="9" borderId="0" xfId="0" applyFont="1" applyFill="1"/>
    <xf numFmtId="0" fontId="19" fillId="0" borderId="0" xfId="0" applyFont="1"/>
    <xf numFmtId="0" fontId="17" fillId="8" borderId="2" xfId="0" applyFont="1" applyFill="1" applyBorder="1"/>
    <xf numFmtId="0" fontId="7" fillId="8" borderId="3" xfId="0" applyFont="1" applyFill="1" applyBorder="1"/>
    <xf numFmtId="0" fontId="7" fillId="8" borderId="4" xfId="0" applyFont="1" applyFill="1" applyBorder="1"/>
    <xf numFmtId="0" fontId="7" fillId="0" borderId="15" xfId="0" applyFont="1" applyBorder="1"/>
    <xf numFmtId="165" fontId="7" fillId="0" borderId="14" xfId="0" applyNumberFormat="1" applyFont="1" applyBorder="1" applyAlignment="1">
      <alignment horizontal="center"/>
    </xf>
    <xf numFmtId="165" fontId="7" fillId="0" borderId="26" xfId="0" applyNumberFormat="1" applyFont="1" applyBorder="1" applyAlignment="1">
      <alignment horizontal="center"/>
    </xf>
    <xf numFmtId="165" fontId="7" fillId="0" borderId="25" xfId="0" applyNumberFormat="1" applyFont="1" applyBorder="1" applyAlignment="1">
      <alignment horizontal="center"/>
    </xf>
    <xf numFmtId="165" fontId="7" fillId="0" borderId="27" xfId="0" applyNumberFormat="1" applyFont="1" applyBorder="1" applyAlignment="1">
      <alignment horizontal="center"/>
    </xf>
    <xf numFmtId="0" fontId="7" fillId="8" borderId="14" xfId="0" applyFont="1" applyFill="1" applyBorder="1" applyAlignment="1">
      <alignment horizontal="left"/>
    </xf>
    <xf numFmtId="0" fontId="7" fillId="7" borderId="16" xfId="0" applyFont="1" applyFill="1" applyBorder="1" applyAlignment="1">
      <alignment horizontal="left"/>
    </xf>
    <xf numFmtId="0" fontId="8" fillId="4" borderId="14" xfId="0" applyFont="1" applyFill="1" applyBorder="1"/>
    <xf numFmtId="165" fontId="8" fillId="4" borderId="14" xfId="0" applyNumberFormat="1" applyFont="1" applyFill="1" applyBorder="1" applyAlignment="1">
      <alignment horizontal="center"/>
    </xf>
    <xf numFmtId="165" fontId="8" fillId="4" borderId="14" xfId="0" applyNumberFormat="1" applyFont="1" applyFill="1" applyBorder="1" applyAlignment="1">
      <alignment horizontal="left"/>
    </xf>
    <xf numFmtId="0" fontId="7" fillId="5" borderId="5" xfId="0" applyFont="1" applyFill="1" applyBorder="1"/>
    <xf numFmtId="0" fontId="7" fillId="5" borderId="7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7" fillId="5" borderId="8" xfId="0" applyFont="1" applyFill="1" applyBorder="1"/>
    <xf numFmtId="0" fontId="7" fillId="5" borderId="10" xfId="0" applyFont="1" applyFill="1" applyBorder="1"/>
    <xf numFmtId="164" fontId="7" fillId="5" borderId="1" xfId="1" applyNumberFormat="1" applyFont="1" applyFill="1" applyBorder="1"/>
    <xf numFmtId="164" fontId="7" fillId="8" borderId="1" xfId="1" applyNumberFormat="1" applyFont="1" applyFill="1" applyBorder="1"/>
    <xf numFmtId="0" fontId="8" fillId="4" borderId="1" xfId="0" applyFont="1" applyFill="1" applyBorder="1"/>
    <xf numFmtId="0" fontId="11" fillId="2" borderId="0" xfId="0" applyFont="1" applyFill="1"/>
    <xf numFmtId="0" fontId="20" fillId="0" borderId="0" xfId="0" applyFont="1"/>
    <xf numFmtId="0" fontId="7" fillId="0" borderId="0" xfId="0" pivotButton="1" applyFont="1"/>
    <xf numFmtId="0" fontId="8" fillId="4" borderId="2" xfId="0" applyFont="1" applyFill="1" applyBorder="1"/>
    <xf numFmtId="0" fontId="8" fillId="4" borderId="3" xfId="0" applyFont="1" applyFill="1" applyBorder="1"/>
    <xf numFmtId="0" fontId="8" fillId="4" borderId="4" xfId="0" applyFont="1" applyFill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2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165" fontId="7" fillId="0" borderId="1" xfId="0" applyNumberFormat="1" applyFont="1" applyBorder="1"/>
    <xf numFmtId="0" fontId="21" fillId="0" borderId="0" xfId="0" applyFont="1"/>
    <xf numFmtId="0" fontId="22" fillId="0" borderId="0" xfId="0" applyFont="1"/>
    <xf numFmtId="0" fontId="23" fillId="0" borderId="12" xfId="0" applyFont="1" applyBorder="1"/>
    <xf numFmtId="0" fontId="24" fillId="0" borderId="0" xfId="0" applyFont="1"/>
    <xf numFmtId="0" fontId="23" fillId="0" borderId="0" xfId="0" applyFont="1"/>
    <xf numFmtId="0" fontId="25" fillId="0" borderId="0" xfId="0" applyFont="1"/>
    <xf numFmtId="0" fontId="7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left"/>
    </xf>
    <xf numFmtId="0" fontId="7" fillId="0" borderId="23" xfId="0" applyFont="1" applyBorder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7" fillId="0" borderId="24" xfId="0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165" fontId="7" fillId="0" borderId="21" xfId="0" applyNumberFormat="1" applyFont="1" applyBorder="1" applyAlignment="1">
      <alignment horizontal="center"/>
    </xf>
    <xf numFmtId="164" fontId="7" fillId="0" borderId="21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7" borderId="2" xfId="0" applyFont="1" applyFill="1" applyBorder="1"/>
    <xf numFmtId="0" fontId="8" fillId="7" borderId="3" xfId="0" applyFont="1" applyFill="1" applyBorder="1" applyAlignment="1">
      <alignment horizontal="center"/>
    </xf>
    <xf numFmtId="0" fontId="7" fillId="7" borderId="4" xfId="0" applyFont="1" applyFill="1" applyBorder="1"/>
    <xf numFmtId="164" fontId="7" fillId="0" borderId="1" xfId="0" applyNumberFormat="1" applyFont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11" xfId="0" applyFont="1" applyFill="1" applyBorder="1"/>
    <xf numFmtId="0" fontId="4" fillId="5" borderId="0" xfId="0" applyFont="1" applyFill="1"/>
    <xf numFmtId="0" fontId="4" fillId="5" borderId="12" xfId="0" applyFont="1" applyFill="1" applyBorder="1"/>
    <xf numFmtId="0" fontId="4" fillId="5" borderId="1" xfId="0" applyFont="1" applyFill="1" applyBorder="1"/>
    <xf numFmtId="2" fontId="4" fillId="5" borderId="1" xfId="0" applyNumberFormat="1" applyFont="1" applyFill="1" applyBorder="1"/>
    <xf numFmtId="0" fontId="4" fillId="5" borderId="1" xfId="0" applyFont="1" applyFill="1" applyBorder="1" applyAlignment="1">
      <alignment horizontal="center"/>
    </xf>
    <xf numFmtId="165" fontId="4" fillId="5" borderId="1" xfId="0" applyNumberFormat="1" applyFont="1" applyFill="1" applyBorder="1"/>
    <xf numFmtId="0" fontId="0" fillId="5" borderId="0" xfId="0" applyFill="1"/>
    <xf numFmtId="0" fontId="0" fillId="5" borderId="11" xfId="0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3" fillId="11" borderId="1" xfId="0" applyFont="1" applyFill="1" applyBorder="1"/>
    <xf numFmtId="0" fontId="4" fillId="12" borderId="5" xfId="0" applyFont="1" applyFill="1" applyBorder="1"/>
    <xf numFmtId="0" fontId="4" fillId="12" borderId="6" xfId="0" applyFont="1" applyFill="1" applyBorder="1"/>
    <xf numFmtId="0" fontId="0" fillId="12" borderId="6" xfId="0" applyFill="1" applyBorder="1"/>
    <xf numFmtId="0" fontId="0" fillId="12" borderId="7" xfId="0" applyFill="1" applyBorder="1"/>
    <xf numFmtId="0" fontId="4" fillId="12" borderId="11" xfId="0" applyFont="1" applyFill="1" applyBorder="1"/>
    <xf numFmtId="0" fontId="4" fillId="12" borderId="0" xfId="0" applyFont="1" applyFill="1"/>
    <xf numFmtId="0" fontId="0" fillId="12" borderId="0" xfId="0" applyFill="1"/>
    <xf numFmtId="0" fontId="0" fillId="12" borderId="12" xfId="0" applyFill="1" applyBorder="1"/>
    <xf numFmtId="0" fontId="4" fillId="12" borderId="12" xfId="0" applyFont="1" applyFill="1" applyBorder="1"/>
    <xf numFmtId="0" fontId="4" fillId="12" borderId="8" xfId="0" applyFont="1" applyFill="1" applyBorder="1"/>
    <xf numFmtId="0" fontId="4" fillId="12" borderId="9" xfId="0" applyFont="1" applyFill="1" applyBorder="1"/>
    <xf numFmtId="0" fontId="4" fillId="12" borderId="10" xfId="0" applyFont="1" applyFill="1" applyBorder="1"/>
    <xf numFmtId="0" fontId="4" fillId="12" borderId="1" xfId="0" applyFont="1" applyFill="1" applyBorder="1"/>
    <xf numFmtId="165" fontId="4" fillId="12" borderId="1" xfId="0" applyNumberFormat="1" applyFont="1" applyFill="1" applyBorder="1"/>
    <xf numFmtId="0" fontId="4" fillId="13" borderId="1" xfId="0" applyFont="1" applyFill="1" applyBorder="1"/>
    <xf numFmtId="0" fontId="0" fillId="13" borderId="0" xfId="0" applyFill="1"/>
    <xf numFmtId="2" fontId="0" fillId="13" borderId="0" xfId="0" applyNumberFormat="1" applyFill="1"/>
    <xf numFmtId="0" fontId="4" fillId="14" borderId="5" xfId="0" applyFont="1" applyFill="1" applyBorder="1"/>
    <xf numFmtId="0" fontId="4" fillId="14" borderId="6" xfId="0" applyFont="1" applyFill="1" applyBorder="1"/>
    <xf numFmtId="0" fontId="4" fillId="14" borderId="11" xfId="0" applyFont="1" applyFill="1" applyBorder="1"/>
    <xf numFmtId="0" fontId="4" fillId="14" borderId="0" xfId="0" applyFont="1" applyFill="1"/>
    <xf numFmtId="0" fontId="4" fillId="14" borderId="1" xfId="0" applyFont="1" applyFill="1" applyBorder="1"/>
    <xf numFmtId="164" fontId="4" fillId="14" borderId="1" xfId="0" applyNumberFormat="1" applyFont="1" applyFill="1" applyBorder="1"/>
    <xf numFmtId="0" fontId="4" fillId="14" borderId="8" xfId="0" applyFont="1" applyFill="1" applyBorder="1"/>
    <xf numFmtId="0" fontId="4" fillId="14" borderId="9" xfId="0" applyFont="1" applyFill="1" applyBorder="1"/>
    <xf numFmtId="0" fontId="4" fillId="15" borderId="1" xfId="0" applyFont="1" applyFill="1" applyBorder="1"/>
    <xf numFmtId="0" fontId="4" fillId="16" borderId="2" xfId="0" applyFont="1" applyFill="1" applyBorder="1"/>
    <xf numFmtId="0" fontId="4" fillId="16" borderId="3" xfId="0" applyFont="1" applyFill="1" applyBorder="1"/>
    <xf numFmtId="0" fontId="4" fillId="16" borderId="4" xfId="0" applyFont="1" applyFill="1" applyBorder="1"/>
    <xf numFmtId="0" fontId="4" fillId="17" borderId="5" xfId="0" applyFont="1" applyFill="1" applyBorder="1"/>
    <xf numFmtId="0" fontId="4" fillId="17" borderId="6" xfId="0" applyFont="1" applyFill="1" applyBorder="1"/>
    <xf numFmtId="0" fontId="4" fillId="17" borderId="7" xfId="0" applyFont="1" applyFill="1" applyBorder="1"/>
    <xf numFmtId="0" fontId="4" fillId="17" borderId="11" xfId="0" applyFont="1" applyFill="1" applyBorder="1"/>
    <xf numFmtId="0" fontId="4" fillId="17" borderId="0" xfId="0" applyFont="1" applyFill="1"/>
    <xf numFmtId="0" fontId="4" fillId="17" borderId="12" xfId="0" applyFont="1" applyFill="1" applyBorder="1"/>
    <xf numFmtId="0" fontId="4" fillId="17" borderId="1" xfId="0" applyFont="1" applyFill="1" applyBorder="1"/>
    <xf numFmtId="164" fontId="4" fillId="17" borderId="1" xfId="1" applyNumberFormat="1" applyFont="1" applyFill="1" applyBorder="1"/>
    <xf numFmtId="0" fontId="4" fillId="17" borderId="8" xfId="0" applyFont="1" applyFill="1" applyBorder="1"/>
    <xf numFmtId="0" fontId="4" fillId="17" borderId="9" xfId="0" applyFont="1" applyFill="1" applyBorder="1"/>
    <xf numFmtId="0" fontId="4" fillId="17" borderId="10" xfId="0" applyFont="1" applyFill="1" applyBorder="1"/>
    <xf numFmtId="0" fontId="3" fillId="6" borderId="1" xfId="0" applyFont="1" applyFill="1" applyBorder="1"/>
    <xf numFmtId="0" fontId="4" fillId="10" borderId="5" xfId="0" applyFont="1" applyFill="1" applyBorder="1"/>
    <xf numFmtId="0" fontId="4" fillId="10" borderId="6" xfId="0" applyFont="1" applyFill="1" applyBorder="1"/>
    <xf numFmtId="0" fontId="4" fillId="10" borderId="0" xfId="0" applyFont="1" applyFill="1"/>
    <xf numFmtId="0" fontId="4" fillId="10" borderId="8" xfId="0" applyFont="1" applyFill="1" applyBorder="1"/>
    <xf numFmtId="0" fontId="4" fillId="10" borderId="1" xfId="0" applyFont="1" applyFill="1" applyBorder="1"/>
    <xf numFmtId="2" fontId="4" fillId="10" borderId="9" xfId="0" applyNumberFormat="1" applyFont="1" applyFill="1" applyBorder="1"/>
    <xf numFmtId="0" fontId="4" fillId="10" borderId="10" xfId="0" applyFont="1" applyFill="1" applyBorder="1"/>
    <xf numFmtId="0" fontId="4" fillId="10" borderId="11" xfId="0" applyFont="1" applyFill="1" applyBorder="1"/>
    <xf numFmtId="0" fontId="3" fillId="10" borderId="5" xfId="0" applyFont="1" applyFill="1" applyBorder="1"/>
    <xf numFmtId="0" fontId="4" fillId="10" borderId="7" xfId="0" applyFont="1" applyFill="1" applyBorder="1"/>
    <xf numFmtId="0" fontId="4" fillId="10" borderId="12" xfId="0" applyFont="1" applyFill="1" applyBorder="1"/>
    <xf numFmtId="0" fontId="3" fillId="10" borderId="11" xfId="0" applyFont="1" applyFill="1" applyBorder="1"/>
    <xf numFmtId="0" fontId="4" fillId="10" borderId="9" xfId="0" applyFont="1" applyFill="1" applyBorder="1"/>
    <xf numFmtId="0" fontId="0" fillId="10" borderId="11" xfId="0" applyFill="1" applyBorder="1"/>
    <xf numFmtId="0" fontId="0" fillId="10" borderId="0" xfId="0" applyFill="1"/>
    <xf numFmtId="0" fontId="3" fillId="18" borderId="2" xfId="0" applyFont="1" applyFill="1" applyBorder="1"/>
    <xf numFmtId="0" fontId="3" fillId="18" borderId="1" xfId="0" applyFont="1" applyFill="1" applyBorder="1"/>
    <xf numFmtId="0" fontId="3" fillId="18" borderId="4" xfId="0" applyFont="1" applyFill="1" applyBorder="1"/>
    <xf numFmtId="0" fontId="8" fillId="14" borderId="14" xfId="0" applyFont="1" applyFill="1" applyBorder="1" applyAlignment="1">
      <alignment horizontal="center"/>
    </xf>
    <xf numFmtId="0" fontId="8" fillId="14" borderId="14" xfId="0" applyFont="1" applyFill="1" applyBorder="1"/>
    <xf numFmtId="0" fontId="7" fillId="14" borderId="14" xfId="0" applyFont="1" applyFill="1" applyBorder="1"/>
    <xf numFmtId="0" fontId="8" fillId="14" borderId="1" xfId="0" applyFont="1" applyFill="1" applyBorder="1"/>
    <xf numFmtId="0" fontId="17" fillId="14" borderId="1" xfId="0" applyFont="1" applyFill="1" applyBorder="1"/>
    <xf numFmtId="0" fontId="13" fillId="14" borderId="1" xfId="0" applyFont="1" applyFill="1" applyBorder="1"/>
    <xf numFmtId="0" fontId="26" fillId="14" borderId="1" xfId="0" applyFont="1" applyFill="1" applyBorder="1"/>
    <xf numFmtId="165" fontId="8" fillId="4" borderId="1" xfId="0" applyNumberFormat="1" applyFont="1" applyFill="1" applyBorder="1"/>
    <xf numFmtId="0" fontId="7" fillId="4" borderId="1" xfId="0" applyFont="1" applyFill="1" applyBorder="1"/>
    <xf numFmtId="0" fontId="8" fillId="5" borderId="1" xfId="0" applyFont="1" applyFill="1" applyBorder="1"/>
    <xf numFmtId="0" fontId="8" fillId="5" borderId="13" xfId="0" applyFont="1" applyFill="1" applyBorder="1"/>
    <xf numFmtId="0" fontId="7" fillId="5" borderId="13" xfId="0" applyFont="1" applyFill="1" applyBorder="1"/>
    <xf numFmtId="2" fontId="7" fillId="0" borderId="15" xfId="0" applyNumberFormat="1" applyFont="1" applyBorder="1"/>
    <xf numFmtId="0" fontId="7" fillId="0" borderId="16" xfId="0" applyFont="1" applyBorder="1"/>
    <xf numFmtId="2" fontId="7" fillId="4" borderId="1" xfId="0" applyNumberFormat="1" applyFont="1" applyFill="1" applyBorder="1"/>
    <xf numFmtId="9" fontId="7" fillId="0" borderId="1" xfId="1" applyFont="1" applyBorder="1"/>
    <xf numFmtId="9" fontId="8" fillId="0" borderId="1" xfId="1" applyFont="1" applyBorder="1"/>
    <xf numFmtId="0" fontId="8" fillId="8" borderId="1" xfId="0" applyFont="1" applyFill="1" applyBorder="1"/>
    <xf numFmtId="0" fontId="8" fillId="3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7" fillId="3" borderId="8" xfId="0" applyFont="1" applyFill="1" applyBorder="1"/>
    <xf numFmtId="0" fontId="8" fillId="3" borderId="9" xfId="0" applyFont="1" applyFill="1" applyBorder="1"/>
    <xf numFmtId="2" fontId="9" fillId="3" borderId="10" xfId="0" applyNumberFormat="1" applyFont="1" applyFill="1" applyBorder="1"/>
    <xf numFmtId="0" fontId="7" fillId="0" borderId="1" xfId="0" pivotButton="1" applyFont="1" applyBorder="1"/>
    <xf numFmtId="0" fontId="8" fillId="0" borderId="1" xfId="0" applyFont="1" applyBorder="1" applyAlignment="1">
      <alignment horizontal="left"/>
    </xf>
    <xf numFmtId="164" fontId="7" fillId="0" borderId="1" xfId="1" applyNumberFormat="1" applyFont="1" applyBorder="1"/>
    <xf numFmtId="0" fontId="17" fillId="0" borderId="1" xfId="0" applyFont="1" applyBorder="1" applyAlignment="1">
      <alignment horizontal="left"/>
    </xf>
    <xf numFmtId="0" fontId="18" fillId="0" borderId="1" xfId="0" applyFont="1" applyBorder="1"/>
    <xf numFmtId="164" fontId="18" fillId="0" borderId="1" xfId="1" applyNumberFormat="1" applyFont="1" applyBorder="1"/>
    <xf numFmtId="0" fontId="8" fillId="10" borderId="5" xfId="0" applyFont="1" applyFill="1" applyBorder="1"/>
    <xf numFmtId="0" fontId="8" fillId="10" borderId="6" xfId="0" applyFont="1" applyFill="1" applyBorder="1"/>
    <xf numFmtId="0" fontId="7" fillId="10" borderId="6" xfId="0" applyFont="1" applyFill="1" applyBorder="1"/>
    <xf numFmtId="0" fontId="7" fillId="10" borderId="7" xfId="0" applyFont="1" applyFill="1" applyBorder="1"/>
    <xf numFmtId="0" fontId="7" fillId="10" borderId="11" xfId="0" applyFont="1" applyFill="1" applyBorder="1"/>
    <xf numFmtId="0" fontId="7" fillId="10" borderId="0" xfId="0" applyFont="1" applyFill="1"/>
    <xf numFmtId="0" fontId="7" fillId="10" borderId="12" xfId="0" applyFont="1" applyFill="1" applyBorder="1"/>
    <xf numFmtId="0" fontId="7" fillId="10" borderId="8" xfId="0" applyFont="1" applyFill="1" applyBorder="1"/>
    <xf numFmtId="0" fontId="7" fillId="10" borderId="9" xfId="0" applyFont="1" applyFill="1" applyBorder="1"/>
    <xf numFmtId="0" fontId="7" fillId="10" borderId="10" xfId="0" applyFont="1" applyFill="1" applyBorder="1"/>
  </cellXfs>
  <cellStyles count="2">
    <cellStyle name="Normal" xfId="0" builtinId="0"/>
    <cellStyle name="Percent" xfId="1" builtinId="5"/>
  </cellStyles>
  <dxfs count="40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sz val="13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color rgb="FF0070C0"/>
      </font>
    </dxf>
    <dxf>
      <font>
        <color rgb="FF0070C0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Rural</a:t>
            </a:r>
            <a:r>
              <a:rPr lang="en-US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+Urban YOY Inflation for GI(2017-2022)</a:t>
            </a:r>
            <a:endParaRPr lang="en-US" b="1" baseline="0"/>
          </a:p>
        </c:rich>
      </c:tx>
      <c:overlay val="0"/>
      <c:spPr>
        <a:gradFill rotWithShape="1">
          <a:gsLst>
            <a:gs pos="0">
              <a:schemeClr val="accent2">
                <a:lumMod val="110000"/>
                <a:satMod val="105000"/>
                <a:tint val="67000"/>
              </a:schemeClr>
            </a:gs>
            <a:gs pos="50000">
              <a:schemeClr val="accent2">
                <a:lumMod val="105000"/>
                <a:satMod val="103000"/>
                <a:tint val="73000"/>
              </a:schemeClr>
            </a:gs>
            <a:gs pos="100000">
              <a:schemeClr val="accent2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2"/>
          </a:solidFill>
          <a:prstDash val="solid"/>
          <a:miter lim="800000"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'Q2'!$H$3</c:f>
              <c:strCache>
                <c:ptCount val="1"/>
                <c:pt idx="0">
                  <c:v>Inflation of YOY(%)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'Q2'!$F$4:$F$9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'Q2'!$H$4:$H$9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3.9513108614232255</c:v>
                </c:pt>
                <c:pt idx="2">
                  <c:v>3.8961038961038952</c:v>
                </c:pt>
                <c:pt idx="3">
                  <c:v>6.0119798234552455</c:v>
                </c:pt>
                <c:pt idx="4">
                  <c:v>5.6318831098026294</c:v>
                </c:pt>
                <c:pt idx="5">
                  <c:v>6.6219354838709474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6E-4E73-9A66-31ACC9D5CEB2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919566464"/>
        <c:axId val="919565504"/>
      </c:scatterChart>
      <c:valAx>
        <c:axId val="91956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565504"/>
        <c:crosses val="autoZero"/>
        <c:crossBetween val="midCat"/>
      </c:valAx>
      <c:valAx>
        <c:axId val="91956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56646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Rural: "Inflation</a:t>
            </a:r>
            <a:r>
              <a:rPr lang="en-IN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over Post &amp; Pre Covid"</a:t>
            </a:r>
            <a:endParaRPr lang="en-IN" b="1"/>
          </a:p>
        </c:rich>
      </c:tx>
      <c:layout>
        <c:manualLayout>
          <c:xMode val="edge"/>
          <c:yMode val="edge"/>
          <c:x val="0.33576095363045388"/>
          <c:y val="2.0650588785684983E-2"/>
        </c:manualLayout>
      </c:layout>
      <c:overlay val="0"/>
      <c:spPr>
        <a:gradFill rotWithShape="1">
          <a:gsLst>
            <a:gs pos="0">
              <a:schemeClr val="accent2">
                <a:lumMod val="110000"/>
                <a:satMod val="105000"/>
                <a:tint val="67000"/>
              </a:schemeClr>
            </a:gs>
            <a:gs pos="50000">
              <a:schemeClr val="accent2">
                <a:lumMod val="105000"/>
                <a:satMod val="103000"/>
                <a:tint val="73000"/>
              </a:schemeClr>
            </a:gs>
            <a:gs pos="100000">
              <a:schemeClr val="accent2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2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8.5521067999758352E-2"/>
          <c:y val="0.1486064292440851"/>
          <c:w val="0.89211122772454043"/>
          <c:h val="0.71566802903081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'Q4'!$J$14</c:f>
              <c:strCache>
                <c:ptCount val="1"/>
                <c:pt idx="0">
                  <c:v>Food and 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'Q4'!$I$15:$I$19</c:f>
              <c:strCache>
                <c:ptCount val="5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  <c:pt idx="4">
                  <c:v>2022-2023</c:v>
                </c:pt>
              </c:strCache>
            </c:strRef>
          </c:cat>
          <c:val>
            <c:numRef>
              <c:f>'Q4'!$J$15:$J$19</c:f>
              <c:numCache>
                <c:formatCode>0.0%</c:formatCode>
                <c:ptCount val="5"/>
                <c:pt idx="0">
                  <c:v>-1.5075376884422287E-2</c:v>
                </c:pt>
                <c:pt idx="1">
                  <c:v>6.4868804664723001E-2</c:v>
                </c:pt>
                <c:pt idx="2">
                  <c:v>9.4455852156057674E-2</c:v>
                </c:pt>
                <c:pt idx="3">
                  <c:v>4.9405878674171344E-2</c:v>
                </c:pt>
                <c:pt idx="4">
                  <c:v>4.8271752085816466E-2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F-4D44-9E51-F58BBE15E261}"/>
            </c:ext>
          </c:extLst>
        </c:ser>
        <c:ser>
          <c:idx val="1"/>
          <c:order val="1"/>
          <c:tx>
            <c:strRef>
              <c:f>'Q4'!$K$14</c:f>
              <c:strCache>
                <c:ptCount val="1"/>
                <c:pt idx="0">
                  <c:v>Household goods and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'Q4'!$I$15:$I$19</c:f>
              <c:strCache>
                <c:ptCount val="5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  <c:pt idx="4">
                  <c:v>2022-2023</c:v>
                </c:pt>
              </c:strCache>
            </c:strRef>
          </c:cat>
          <c:val>
            <c:numRef>
              <c:f>'Q4'!$K$15:$K$19</c:f>
              <c:numCache>
                <c:formatCode>0.0%</c:formatCode>
                <c:ptCount val="5"/>
                <c:pt idx="0">
                  <c:v>6.4035740878629843E-2</c:v>
                </c:pt>
                <c:pt idx="1">
                  <c:v>1.39958012596221E-2</c:v>
                </c:pt>
                <c:pt idx="2">
                  <c:v>0.10432931156848824</c:v>
                </c:pt>
                <c:pt idx="3">
                  <c:v>3.7275064267352276E-2</c:v>
                </c:pt>
                <c:pt idx="4">
                  <c:v>3.4696406443618377E-2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BF-4D44-9E51-F58BBE15E261}"/>
            </c:ext>
          </c:extLst>
        </c:ser>
        <c:ser>
          <c:idx val="2"/>
          <c:order val="2"/>
          <c:tx>
            <c:strRef>
              <c:f>'Q4'!$L$14</c:f>
              <c:strCache>
                <c:ptCount val="1"/>
                <c:pt idx="0">
                  <c:v>Health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'Q4'!$I$15:$I$19</c:f>
              <c:strCache>
                <c:ptCount val="5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  <c:pt idx="4">
                  <c:v>2022-2023</c:v>
                </c:pt>
              </c:strCache>
            </c:strRef>
          </c:cat>
          <c:val>
            <c:numRef>
              <c:f>'Q4'!$L$15:$L$19</c:f>
              <c:numCache>
                <c:formatCode>0.0%</c:formatCode>
                <c:ptCount val="5"/>
                <c:pt idx="0">
                  <c:v>5.0381679389313039E-2</c:v>
                </c:pt>
                <c:pt idx="1">
                  <c:v>2.3982558139534982E-2</c:v>
                </c:pt>
                <c:pt idx="2">
                  <c:v>0.1213662790697676</c:v>
                </c:pt>
                <c:pt idx="3">
                  <c:v>7.1289695398574215E-2</c:v>
                </c:pt>
                <c:pt idx="4">
                  <c:v>7.0780399274047223E-2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BF-4D44-9E51-F58BBE15E2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40782303"/>
        <c:axId val="1540768383"/>
      </c:barChart>
      <c:catAx>
        <c:axId val="154078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768383"/>
        <c:crosses val="autoZero"/>
        <c:auto val="1"/>
        <c:lblAlgn val="ctr"/>
        <c:lblOffset val="100"/>
        <c:noMultiLvlLbl val="0"/>
      </c:catAx>
      <c:valAx>
        <c:axId val="15407683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78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b="0" cap="none" spc="0">
                <a:ln w="0"/>
                <a:solidFill>
                  <a:schemeClr val="dk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rPr>
              <a:t>Rural+Urban:MOM</a:t>
            </a:r>
            <a:r>
              <a:rPr lang="en-IN" b="0" cap="none" spc="0" baseline="0">
                <a:ln w="0"/>
                <a:solidFill>
                  <a:schemeClr val="dk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rPr>
              <a:t> of Crude oil Vs General Index</a:t>
            </a:r>
            <a:endParaRPr lang="en-IN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c:rich>
      </c:tx>
      <c:layout>
        <c:manualLayout>
          <c:xMode val="edge"/>
          <c:yMode val="edge"/>
          <c:x val="0.21120199577778162"/>
          <c:y val="3.6472757004420674E-2"/>
        </c:manualLayout>
      </c:layout>
      <c:overlay val="0"/>
      <c:spPr>
        <a:gradFill rotWithShape="1">
          <a:gsLst>
            <a:gs pos="0">
              <a:schemeClr val="accent2">
                <a:lumMod val="110000"/>
                <a:satMod val="105000"/>
                <a:tint val="67000"/>
              </a:schemeClr>
            </a:gs>
            <a:gs pos="50000">
              <a:schemeClr val="accent2">
                <a:lumMod val="105000"/>
                <a:satMod val="103000"/>
                <a:tint val="73000"/>
              </a:schemeClr>
            </a:gs>
            <a:gs pos="100000">
              <a:schemeClr val="accent2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2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1438103417125971"/>
          <c:y val="0.14763109443256289"/>
          <c:w val="0.85836329833770775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strRef>
              <c:f>'Q5'!$D$42</c:f>
              <c:strCache>
                <c:ptCount val="1"/>
                <c:pt idx="0">
                  <c:v>Crude oil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'Q5'!$C$43:$C$51</c:f>
              <c:strCache>
                <c:ptCount val="9"/>
                <c:pt idx="0">
                  <c:v>February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</c:strCache>
            </c:strRef>
          </c:cat>
          <c:val>
            <c:numRef>
              <c:f>'Q5'!$D$43:$D$51</c:f>
              <c:numCache>
                <c:formatCode>0.0%</c:formatCode>
                <c:ptCount val="9"/>
                <c:pt idx="0">
                  <c:v>0.11104057112312371</c:v>
                </c:pt>
                <c:pt idx="1">
                  <c:v>0.19993126557988883</c:v>
                </c:pt>
                <c:pt idx="2">
                  <c:v>-8.7785717712309141E-2</c:v>
                </c:pt>
                <c:pt idx="3">
                  <c:v>6.3506788685496085E-2</c:v>
                </c:pt>
                <c:pt idx="4">
                  <c:v>5.9415963389681581E-2</c:v>
                </c:pt>
                <c:pt idx="5">
                  <c:v>-9.0681941866876947E-2</c:v>
                </c:pt>
                <c:pt idx="6">
                  <c:v>-7.6658321402549356E-2</c:v>
                </c:pt>
                <c:pt idx="7">
                  <c:v>-6.8766052866020555E-2</c:v>
                </c:pt>
                <c:pt idx="8">
                  <c:v>1.0943048058662086E-2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3-48EA-BCCF-FC9510BFA70F}"/>
            </c:ext>
          </c:extLst>
        </c:ser>
        <c:ser>
          <c:idx val="1"/>
          <c:order val="1"/>
          <c:tx>
            <c:strRef>
              <c:f>'Q5'!$E$42</c:f>
              <c:strCache>
                <c:ptCount val="1"/>
                <c:pt idx="0">
                  <c:v>General Index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'Q5'!$C$43:$C$51</c:f>
              <c:strCache>
                <c:ptCount val="9"/>
                <c:pt idx="0">
                  <c:v>February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</c:strCache>
            </c:strRef>
          </c:cat>
          <c:val>
            <c:numRef>
              <c:f>'Q5'!$E$43:$E$51</c:f>
              <c:numCache>
                <c:formatCode>0.0%</c:formatCode>
                <c:ptCount val="9"/>
                <c:pt idx="0">
                  <c:v>2.4140012070006378E-3</c:v>
                </c:pt>
                <c:pt idx="1">
                  <c:v>9.6327513546057286E-3</c:v>
                </c:pt>
                <c:pt idx="2">
                  <c:v>1.4311270125223707E-2</c:v>
                </c:pt>
                <c:pt idx="3">
                  <c:v>9.4062316284537761E-3</c:v>
                </c:pt>
                <c:pt idx="4">
                  <c:v>5.2417006406524358E-3</c:v>
                </c:pt>
                <c:pt idx="5">
                  <c:v>4.6349942062573479E-3</c:v>
                </c:pt>
                <c:pt idx="6">
                  <c:v>5.1903114186850896E-3</c:v>
                </c:pt>
                <c:pt idx="7">
                  <c:v>5.7372346528972162E-3</c:v>
                </c:pt>
                <c:pt idx="8">
                  <c:v>7.986309184255358E-3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D3-48EA-BCCF-FC9510BFA70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86289776"/>
        <c:axId val="886283536"/>
      </c:lineChart>
      <c:catAx>
        <c:axId val="88628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283536"/>
        <c:crosses val="autoZero"/>
        <c:auto val="1"/>
        <c:lblAlgn val="ctr"/>
        <c:lblOffset val="100"/>
        <c:noMultiLvlLbl val="0"/>
      </c:catAx>
      <c:valAx>
        <c:axId val="886283536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2897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dk1"/>
                </a:solidFill>
                <a:latin typeface="+mn-lt"/>
                <a:ea typeface="+mn-ea"/>
                <a:cs typeface="+mn-cs"/>
              </a:rPr>
              <a:t>Rural+Urban: Correlation Of Crude oil with all Categories</a:t>
            </a:r>
            <a:endParaRPr lang="en-IN"/>
          </a:p>
        </c:rich>
      </c:tx>
      <c:overlay val="0"/>
      <c:spPr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'Q5'!$B$74</c:f>
              <c:strCache>
                <c:ptCount val="1"/>
                <c:pt idx="0">
                  <c:v>Correlation with CrudeOil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'Q5'!$A$75:$A$87</c:f>
              <c:strCache>
                <c:ptCount val="13"/>
                <c:pt idx="0">
                  <c:v>Food and beverages</c:v>
                </c:pt>
                <c:pt idx="1">
                  <c:v>Pan, tobacco and intoxicants</c:v>
                </c:pt>
                <c:pt idx="2">
                  <c:v>Clothing and footwear</c:v>
                </c:pt>
                <c:pt idx="3">
                  <c:v>Housing</c:v>
                </c:pt>
                <c:pt idx="4">
                  <c:v>Fuel and light</c:v>
                </c:pt>
                <c:pt idx="5">
                  <c:v>Household goods and services</c:v>
                </c:pt>
                <c:pt idx="6">
                  <c:v>Health</c:v>
                </c:pt>
                <c:pt idx="7">
                  <c:v>Education</c:v>
                </c:pt>
                <c:pt idx="8">
                  <c:v>Transport and communication</c:v>
                </c:pt>
                <c:pt idx="9">
                  <c:v>Recreation and amusement</c:v>
                </c:pt>
                <c:pt idx="10">
                  <c:v>Personal care and effects</c:v>
                </c:pt>
                <c:pt idx="11">
                  <c:v>Miscellaneous</c:v>
                </c:pt>
                <c:pt idx="12">
                  <c:v>General index</c:v>
                </c:pt>
              </c:strCache>
            </c:strRef>
          </c:cat>
          <c:val>
            <c:numRef>
              <c:f>'Q5'!$B$75:$B$87</c:f>
              <c:numCache>
                <c:formatCode>0.0</c:formatCode>
                <c:ptCount val="13"/>
                <c:pt idx="0">
                  <c:v>0.58465021787623728</c:v>
                </c:pt>
                <c:pt idx="1">
                  <c:v>0.3988405005174494</c:v>
                </c:pt>
                <c:pt idx="2">
                  <c:v>0.53429121165308591</c:v>
                </c:pt>
                <c:pt idx="3">
                  <c:v>0.42782962698080979</c:v>
                </c:pt>
                <c:pt idx="4">
                  <c:v>0.57024198204858501</c:v>
                </c:pt>
                <c:pt idx="5">
                  <c:v>0.50593742271222386</c:v>
                </c:pt>
                <c:pt idx="6">
                  <c:v>0.47641008380737293</c:v>
                </c:pt>
                <c:pt idx="7">
                  <c:v>0.43781428177292186</c:v>
                </c:pt>
                <c:pt idx="8">
                  <c:v>0.66761514141704836</c:v>
                </c:pt>
                <c:pt idx="9">
                  <c:v>0.58945309296224691</c:v>
                </c:pt>
                <c:pt idx="10">
                  <c:v>0.39772091424664807</c:v>
                </c:pt>
                <c:pt idx="11">
                  <c:v>0.53388059253913422</c:v>
                </c:pt>
                <c:pt idx="12">
                  <c:v>0.55317625369726098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F-4D46-BE2C-3A2271B271D6}"/>
            </c:ext>
          </c:extLst>
        </c:ser>
        <c:ser>
          <c:idx val="1"/>
          <c:order val="1"/>
          <c:tx>
            <c:strRef>
              <c:f>'Q5'!$C$74</c:f>
              <c:strCache>
                <c:ptCount val="1"/>
                <c:pt idx="0">
                  <c:v>Relation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'Q5'!$A$75:$A$87</c:f>
              <c:strCache>
                <c:ptCount val="13"/>
                <c:pt idx="0">
                  <c:v>Food and beverages</c:v>
                </c:pt>
                <c:pt idx="1">
                  <c:v>Pan, tobacco and intoxicants</c:v>
                </c:pt>
                <c:pt idx="2">
                  <c:v>Clothing and footwear</c:v>
                </c:pt>
                <c:pt idx="3">
                  <c:v>Housing</c:v>
                </c:pt>
                <c:pt idx="4">
                  <c:v>Fuel and light</c:v>
                </c:pt>
                <c:pt idx="5">
                  <c:v>Household goods and services</c:v>
                </c:pt>
                <c:pt idx="6">
                  <c:v>Health</c:v>
                </c:pt>
                <c:pt idx="7">
                  <c:v>Education</c:v>
                </c:pt>
                <c:pt idx="8">
                  <c:v>Transport and communication</c:v>
                </c:pt>
                <c:pt idx="9">
                  <c:v>Recreation and amusement</c:v>
                </c:pt>
                <c:pt idx="10">
                  <c:v>Personal care and effects</c:v>
                </c:pt>
                <c:pt idx="11">
                  <c:v>Miscellaneous</c:v>
                </c:pt>
                <c:pt idx="12">
                  <c:v>General index</c:v>
                </c:pt>
              </c:strCache>
            </c:strRef>
          </c:cat>
          <c:val>
            <c:numRef>
              <c:f>'Q5'!$C$75:$C$87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EF-4D46-BE2C-3A2271B27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6366959"/>
        <c:axId val="1656370799"/>
      </c:barChart>
      <c:catAx>
        <c:axId val="1656366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370799"/>
        <c:crosses val="autoZero"/>
        <c:auto val="1"/>
        <c:lblAlgn val="ctr"/>
        <c:lblOffset val="100"/>
        <c:noMultiLvlLbl val="0"/>
      </c:catAx>
      <c:valAx>
        <c:axId val="165637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36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accent1"/>
      </a:solidFill>
      <a:prstDash val="solid"/>
      <a:round/>
      <a:headEnd type="none" w="med" len="med"/>
      <a:tailEnd type="none" w="med" len="med"/>
    </a:ln>
    <a:effectLst/>
  </c:spPr>
  <c:txPr>
    <a:bodyPr/>
    <a:lstStyle/>
    <a:p>
      <a:pPr>
        <a:defRPr>
          <a:solidFill>
            <a:schemeClr val="accen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Rural</a:t>
            </a:r>
            <a:r>
              <a:rPr lang="en-US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+Urban YOY Inflation for GI(2017-2022)</a:t>
            </a:r>
            <a:endParaRPr lang="en-US" b="1" baseline="0"/>
          </a:p>
        </c:rich>
      </c:tx>
      <c:overlay val="0"/>
      <c:spPr>
        <a:gradFill rotWithShape="1">
          <a:gsLst>
            <a:gs pos="0">
              <a:schemeClr val="accent2">
                <a:lumMod val="110000"/>
                <a:satMod val="105000"/>
                <a:tint val="67000"/>
              </a:schemeClr>
            </a:gs>
            <a:gs pos="50000">
              <a:schemeClr val="accent2">
                <a:lumMod val="105000"/>
                <a:satMod val="103000"/>
                <a:tint val="73000"/>
              </a:schemeClr>
            </a:gs>
            <a:gs pos="100000">
              <a:schemeClr val="accent2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2"/>
          </a:solidFill>
          <a:prstDash val="solid"/>
          <a:miter lim="800000"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'Q2'!$H$3</c:f>
              <c:strCache>
                <c:ptCount val="1"/>
                <c:pt idx="0">
                  <c:v>Inflation of YOY(%)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'Q2'!$F$4:$F$9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'Q2'!$H$4:$H$9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3.9513108614232255</c:v>
                </c:pt>
                <c:pt idx="2">
                  <c:v>3.8961038961038952</c:v>
                </c:pt>
                <c:pt idx="3">
                  <c:v>6.0119798234552455</c:v>
                </c:pt>
                <c:pt idx="4">
                  <c:v>5.6318831098026294</c:v>
                </c:pt>
                <c:pt idx="5">
                  <c:v>6.6219354838709474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F5-423F-8EAF-6C05493FD9D9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919566464"/>
        <c:axId val="919565504"/>
      </c:scatterChart>
      <c:valAx>
        <c:axId val="91956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565504"/>
        <c:crosses val="autoZero"/>
        <c:crossBetween val="midCat"/>
      </c:valAx>
      <c:valAx>
        <c:axId val="91956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56646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Rural: "Inflation</a:t>
            </a:r>
            <a:r>
              <a:rPr lang="en-IN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over Post &amp; Pre Covid"</a:t>
            </a:r>
            <a:endParaRPr lang="en-IN" b="1"/>
          </a:p>
        </c:rich>
      </c:tx>
      <c:overlay val="0"/>
      <c:spPr>
        <a:gradFill rotWithShape="1">
          <a:gsLst>
            <a:gs pos="0">
              <a:schemeClr val="accent4">
                <a:lumMod val="110000"/>
                <a:satMod val="105000"/>
                <a:tint val="67000"/>
              </a:schemeClr>
            </a:gs>
            <a:gs pos="50000">
              <a:schemeClr val="accent4">
                <a:lumMod val="105000"/>
                <a:satMod val="103000"/>
                <a:tint val="73000"/>
              </a:schemeClr>
            </a:gs>
            <a:gs pos="100000">
              <a:schemeClr val="accent4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4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9.5683695025926635E-2"/>
          <c:y val="0.24144457904300426"/>
          <c:w val="0.89211122772454043"/>
          <c:h val="0.71566802903081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'Q4'!$J$14</c:f>
              <c:strCache>
                <c:ptCount val="1"/>
                <c:pt idx="0">
                  <c:v>Food and 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'Q4'!$I$15:$I$19</c:f>
              <c:strCache>
                <c:ptCount val="5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  <c:pt idx="4">
                  <c:v>2022-2023</c:v>
                </c:pt>
              </c:strCache>
            </c:strRef>
          </c:cat>
          <c:val>
            <c:numRef>
              <c:f>'Q4'!$J$15:$J$19</c:f>
              <c:numCache>
                <c:formatCode>0.0%</c:formatCode>
                <c:ptCount val="5"/>
                <c:pt idx="0">
                  <c:v>-1.5075376884422287E-2</c:v>
                </c:pt>
                <c:pt idx="1">
                  <c:v>6.4868804664723001E-2</c:v>
                </c:pt>
                <c:pt idx="2">
                  <c:v>9.4455852156057674E-2</c:v>
                </c:pt>
                <c:pt idx="3">
                  <c:v>4.9405878674171344E-2</c:v>
                </c:pt>
                <c:pt idx="4">
                  <c:v>4.8271752085816466E-2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6-4D2D-B3BF-2EAEAF5145E0}"/>
            </c:ext>
          </c:extLst>
        </c:ser>
        <c:ser>
          <c:idx val="1"/>
          <c:order val="1"/>
          <c:tx>
            <c:strRef>
              <c:f>'Q4'!$K$14</c:f>
              <c:strCache>
                <c:ptCount val="1"/>
                <c:pt idx="0">
                  <c:v>Household goods and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'Q4'!$I$15:$I$19</c:f>
              <c:strCache>
                <c:ptCount val="5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  <c:pt idx="4">
                  <c:v>2022-2023</c:v>
                </c:pt>
              </c:strCache>
            </c:strRef>
          </c:cat>
          <c:val>
            <c:numRef>
              <c:f>'Q4'!$K$15:$K$19</c:f>
              <c:numCache>
                <c:formatCode>0.0%</c:formatCode>
                <c:ptCount val="5"/>
                <c:pt idx="0">
                  <c:v>6.4035740878629843E-2</c:v>
                </c:pt>
                <c:pt idx="1">
                  <c:v>1.39958012596221E-2</c:v>
                </c:pt>
                <c:pt idx="2">
                  <c:v>0.10432931156848824</c:v>
                </c:pt>
                <c:pt idx="3">
                  <c:v>3.7275064267352276E-2</c:v>
                </c:pt>
                <c:pt idx="4">
                  <c:v>3.4696406443618377E-2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6-4D2D-B3BF-2EAEAF5145E0}"/>
            </c:ext>
          </c:extLst>
        </c:ser>
        <c:ser>
          <c:idx val="2"/>
          <c:order val="2"/>
          <c:tx>
            <c:strRef>
              <c:f>'Q4'!$L$14</c:f>
              <c:strCache>
                <c:ptCount val="1"/>
                <c:pt idx="0">
                  <c:v>Health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'Q4'!$I$15:$I$19</c:f>
              <c:strCache>
                <c:ptCount val="5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  <c:pt idx="3">
                  <c:v>2021-2022</c:v>
                </c:pt>
                <c:pt idx="4">
                  <c:v>2022-2023</c:v>
                </c:pt>
              </c:strCache>
            </c:strRef>
          </c:cat>
          <c:val>
            <c:numRef>
              <c:f>'Q4'!$L$15:$L$19</c:f>
              <c:numCache>
                <c:formatCode>0.0%</c:formatCode>
                <c:ptCount val="5"/>
                <c:pt idx="0">
                  <c:v>5.0381679389313039E-2</c:v>
                </c:pt>
                <c:pt idx="1">
                  <c:v>2.3982558139534982E-2</c:v>
                </c:pt>
                <c:pt idx="2">
                  <c:v>0.1213662790697676</c:v>
                </c:pt>
                <c:pt idx="3">
                  <c:v>7.1289695398574215E-2</c:v>
                </c:pt>
                <c:pt idx="4">
                  <c:v>7.0780399274047223E-2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36-4D2D-B3BF-2EAEAF5145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40782303"/>
        <c:axId val="1540768383"/>
      </c:barChart>
      <c:catAx>
        <c:axId val="154078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768383"/>
        <c:crosses val="autoZero"/>
        <c:auto val="1"/>
        <c:lblAlgn val="ctr"/>
        <c:lblOffset val="100"/>
        <c:noMultiLvlLbl val="0"/>
      </c:catAx>
      <c:valAx>
        <c:axId val="15407683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78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b="0" cap="none" spc="0">
                <a:ln w="0"/>
                <a:solidFill>
                  <a:schemeClr val="dk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rPr>
              <a:t>Rural+Urban:MOM</a:t>
            </a:r>
            <a:r>
              <a:rPr lang="en-IN" b="0" cap="none" spc="0" baseline="0">
                <a:ln w="0"/>
                <a:solidFill>
                  <a:schemeClr val="dk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rPr>
              <a:t> of Crude oil Vs General Index</a:t>
            </a:r>
            <a:endParaRPr lang="en-IN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c:rich>
      </c:tx>
      <c:layout>
        <c:manualLayout>
          <c:xMode val="edge"/>
          <c:yMode val="edge"/>
          <c:x val="0.21120199577778162"/>
          <c:y val="3.6472757004420674E-2"/>
        </c:manualLayout>
      </c:layout>
      <c:overlay val="0"/>
      <c:spPr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1438103417125971"/>
          <c:y val="0.14763109443256289"/>
          <c:w val="0.85836329833770775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strRef>
              <c:f>'Q5'!$D$42</c:f>
              <c:strCache>
                <c:ptCount val="1"/>
                <c:pt idx="0">
                  <c:v>Crude oil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'Q5'!$C$43:$C$51</c:f>
              <c:strCache>
                <c:ptCount val="9"/>
                <c:pt idx="0">
                  <c:v>February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</c:strCache>
            </c:strRef>
          </c:cat>
          <c:val>
            <c:numRef>
              <c:f>'Q5'!$D$43:$D$51</c:f>
              <c:numCache>
                <c:formatCode>0.0%</c:formatCode>
                <c:ptCount val="9"/>
                <c:pt idx="0">
                  <c:v>0.11104057112312371</c:v>
                </c:pt>
                <c:pt idx="1">
                  <c:v>0.19993126557988883</c:v>
                </c:pt>
                <c:pt idx="2">
                  <c:v>-8.7785717712309141E-2</c:v>
                </c:pt>
                <c:pt idx="3">
                  <c:v>6.3506788685496085E-2</c:v>
                </c:pt>
                <c:pt idx="4">
                  <c:v>5.9415963389681581E-2</c:v>
                </c:pt>
                <c:pt idx="5">
                  <c:v>-9.0681941866876947E-2</c:v>
                </c:pt>
                <c:pt idx="6">
                  <c:v>-7.6658321402549356E-2</c:v>
                </c:pt>
                <c:pt idx="7">
                  <c:v>-6.8766052866020555E-2</c:v>
                </c:pt>
                <c:pt idx="8">
                  <c:v>1.0943048058662086E-2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A-41F0-B0A8-2275CE274080}"/>
            </c:ext>
          </c:extLst>
        </c:ser>
        <c:ser>
          <c:idx val="1"/>
          <c:order val="1"/>
          <c:tx>
            <c:strRef>
              <c:f>'Q5'!$E$42</c:f>
              <c:strCache>
                <c:ptCount val="1"/>
                <c:pt idx="0">
                  <c:v>General Index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'Q5'!$C$43:$C$51</c:f>
              <c:strCache>
                <c:ptCount val="9"/>
                <c:pt idx="0">
                  <c:v>February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  <c:pt idx="4">
                  <c:v>June</c:v>
                </c:pt>
                <c:pt idx="5">
                  <c:v>July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</c:strCache>
            </c:strRef>
          </c:cat>
          <c:val>
            <c:numRef>
              <c:f>'Q5'!$E$43:$E$51</c:f>
              <c:numCache>
                <c:formatCode>0.0%</c:formatCode>
                <c:ptCount val="9"/>
                <c:pt idx="0">
                  <c:v>2.4140012070006378E-3</c:v>
                </c:pt>
                <c:pt idx="1">
                  <c:v>9.6327513546057286E-3</c:v>
                </c:pt>
                <c:pt idx="2">
                  <c:v>1.4311270125223707E-2</c:v>
                </c:pt>
                <c:pt idx="3">
                  <c:v>9.4062316284537761E-3</c:v>
                </c:pt>
                <c:pt idx="4">
                  <c:v>5.2417006406524358E-3</c:v>
                </c:pt>
                <c:pt idx="5">
                  <c:v>4.6349942062573479E-3</c:v>
                </c:pt>
                <c:pt idx="6">
                  <c:v>5.1903114186850896E-3</c:v>
                </c:pt>
                <c:pt idx="7">
                  <c:v>5.7372346528972162E-3</c:v>
                </c:pt>
                <c:pt idx="8">
                  <c:v>7.986309184255358E-3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5A-41F0-B0A8-2275CE27408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86289776"/>
        <c:axId val="886283536"/>
      </c:lineChart>
      <c:catAx>
        <c:axId val="88628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283536"/>
        <c:crosses val="autoZero"/>
        <c:auto val="1"/>
        <c:lblAlgn val="ctr"/>
        <c:lblOffset val="100"/>
        <c:noMultiLvlLbl val="0"/>
      </c:catAx>
      <c:valAx>
        <c:axId val="886283536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2897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dk1"/>
                </a:solidFill>
                <a:latin typeface="+mn-lt"/>
                <a:ea typeface="+mn-ea"/>
                <a:cs typeface="+mn-cs"/>
              </a:rPr>
              <a:t>Rural+Urban: Correlation Of Crude oil with all Categories</a:t>
            </a:r>
            <a:endParaRPr lang="en-IN"/>
          </a:p>
        </c:rich>
      </c:tx>
      <c:overlay val="0"/>
      <c:spPr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'Q5'!$B$74</c:f>
              <c:strCache>
                <c:ptCount val="1"/>
                <c:pt idx="0">
                  <c:v>Correlation with CrudeOil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'Q5'!$A$75:$A$87</c:f>
              <c:strCache>
                <c:ptCount val="13"/>
                <c:pt idx="0">
                  <c:v>Food and beverages</c:v>
                </c:pt>
                <c:pt idx="1">
                  <c:v>Pan, tobacco and intoxicants</c:v>
                </c:pt>
                <c:pt idx="2">
                  <c:v>Clothing and footwear</c:v>
                </c:pt>
                <c:pt idx="3">
                  <c:v>Housing</c:v>
                </c:pt>
                <c:pt idx="4">
                  <c:v>Fuel and light</c:v>
                </c:pt>
                <c:pt idx="5">
                  <c:v>Household goods and services</c:v>
                </c:pt>
                <c:pt idx="6">
                  <c:v>Health</c:v>
                </c:pt>
                <c:pt idx="7">
                  <c:v>Education</c:v>
                </c:pt>
                <c:pt idx="8">
                  <c:v>Transport and communication</c:v>
                </c:pt>
                <c:pt idx="9">
                  <c:v>Recreation and amusement</c:v>
                </c:pt>
                <c:pt idx="10">
                  <c:v>Personal care and effects</c:v>
                </c:pt>
                <c:pt idx="11">
                  <c:v>Miscellaneous</c:v>
                </c:pt>
                <c:pt idx="12">
                  <c:v>General index</c:v>
                </c:pt>
              </c:strCache>
            </c:strRef>
          </c:cat>
          <c:val>
            <c:numRef>
              <c:f>'Q5'!$B$75:$B$87</c:f>
              <c:numCache>
                <c:formatCode>0.0</c:formatCode>
                <c:ptCount val="13"/>
                <c:pt idx="0">
                  <c:v>0.58465021787623728</c:v>
                </c:pt>
                <c:pt idx="1">
                  <c:v>0.3988405005174494</c:v>
                </c:pt>
                <c:pt idx="2">
                  <c:v>0.53429121165308591</c:v>
                </c:pt>
                <c:pt idx="3">
                  <c:v>0.42782962698080979</c:v>
                </c:pt>
                <c:pt idx="4">
                  <c:v>0.57024198204858501</c:v>
                </c:pt>
                <c:pt idx="5">
                  <c:v>0.50593742271222386</c:v>
                </c:pt>
                <c:pt idx="6">
                  <c:v>0.47641008380737293</c:v>
                </c:pt>
                <c:pt idx="7">
                  <c:v>0.43781428177292186</c:v>
                </c:pt>
                <c:pt idx="8">
                  <c:v>0.66761514141704836</c:v>
                </c:pt>
                <c:pt idx="9">
                  <c:v>0.58945309296224691</c:v>
                </c:pt>
                <c:pt idx="10">
                  <c:v>0.39772091424664807</c:v>
                </c:pt>
                <c:pt idx="11">
                  <c:v>0.53388059253913422</c:v>
                </c:pt>
                <c:pt idx="12">
                  <c:v>0.55317625369726098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2-4250-8D89-33F235E3E9A5}"/>
            </c:ext>
          </c:extLst>
        </c:ser>
        <c:ser>
          <c:idx val="1"/>
          <c:order val="1"/>
          <c:tx>
            <c:strRef>
              <c:f>'Q5'!$C$74</c:f>
              <c:strCache>
                <c:ptCount val="1"/>
                <c:pt idx="0">
                  <c:v>Relation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'Q5'!$A$75:$A$87</c:f>
              <c:strCache>
                <c:ptCount val="13"/>
                <c:pt idx="0">
                  <c:v>Food and beverages</c:v>
                </c:pt>
                <c:pt idx="1">
                  <c:v>Pan, tobacco and intoxicants</c:v>
                </c:pt>
                <c:pt idx="2">
                  <c:v>Clothing and footwear</c:v>
                </c:pt>
                <c:pt idx="3">
                  <c:v>Housing</c:v>
                </c:pt>
                <c:pt idx="4">
                  <c:v>Fuel and light</c:v>
                </c:pt>
                <c:pt idx="5">
                  <c:v>Household goods and services</c:v>
                </c:pt>
                <c:pt idx="6">
                  <c:v>Health</c:v>
                </c:pt>
                <c:pt idx="7">
                  <c:v>Education</c:v>
                </c:pt>
                <c:pt idx="8">
                  <c:v>Transport and communication</c:v>
                </c:pt>
                <c:pt idx="9">
                  <c:v>Recreation and amusement</c:v>
                </c:pt>
                <c:pt idx="10">
                  <c:v>Personal care and effects</c:v>
                </c:pt>
                <c:pt idx="11">
                  <c:v>Miscellaneous</c:v>
                </c:pt>
                <c:pt idx="12">
                  <c:v>General index</c:v>
                </c:pt>
              </c:strCache>
            </c:strRef>
          </c:cat>
          <c:val>
            <c:numRef>
              <c:f>'Q5'!$C$75:$C$87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F2-4250-8D89-33F235E3E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6366959"/>
        <c:axId val="1656370799"/>
      </c:barChart>
      <c:catAx>
        <c:axId val="1656366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370799"/>
        <c:crosses val="autoZero"/>
        <c:auto val="1"/>
        <c:lblAlgn val="ctr"/>
        <c:lblOffset val="100"/>
        <c:noMultiLvlLbl val="0"/>
      </c:catAx>
      <c:valAx>
        <c:axId val="165637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36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accent1"/>
      </a:solidFill>
      <a:prstDash val="solid"/>
      <a:round/>
      <a:headEnd type="none" w="med" len="med"/>
      <a:tailEnd type="none" w="med" len="med"/>
    </a:ln>
    <a:effectLst/>
  </c:spPr>
  <c:txPr>
    <a:bodyPr/>
    <a:lstStyle/>
    <a:p>
      <a:pPr>
        <a:defRPr>
          <a:solidFill>
            <a:schemeClr val="accen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Food: MOM Changes May 23 for Urban+Rural </cx:v>
        </cx:txData>
      </cx:tx>
      <cx:spPr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>
              <a:solidFill>
                <a:schemeClr val="dk1"/>
              </a:solidFill>
              <a:latin typeface="+mn-lt"/>
              <a:ea typeface="+mn-ea"/>
              <a:cs typeface="+mn-cs"/>
            </a:rPr>
            <a:t>Food: MOM Changes May 23 for Urban+Rural </a:t>
          </a:r>
        </a:p>
      </cx:txPr>
    </cx:title>
    <cx:plotArea>
      <cx:plotAreaRegion>
        <cx:series layoutId="waterfall" uniqueId="{D68ED216-5A15-4567-A621-BB64CD3D6025}">
          <cx:tx>
            <cx:txData>
              <cx:f>_xlchart.v1.1</cx:f>
              <cx:v>MOM Inflation(Percentage)</cx:v>
            </cx:txData>
          </cx:tx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IN">
                  <a:ln>
                    <a:noFill/>
                  </a:ln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x:txPr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IN">
            <a:ln>
              <a:noFill/>
            </a:ln>
            <a:solidFill>
              <a:sysClr val="windowText" lastClr="000000">
                <a:lumMod val="65000"/>
                <a:lumOff val="35000"/>
              </a:sysClr>
            </a:solidFill>
          </a:endParaRPr>
        </a:p>
      </cx:txPr>
    </cx:legend>
  </cx:chart>
  <cx:spPr>
    <a:ln>
      <a:solidFill>
        <a:srgbClr val="7030A0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Food: MOM Changes May 23 for Urban+Rural </cx:v>
        </cx:txData>
      </cx:tx>
      <cx:spPr>
        <a:gradFill rotWithShape="1"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3"/>
          </a:solidFill>
          <a:prstDash val="solid"/>
          <a:miter lim="800000"/>
        </a:ln>
        <a:effectLst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>
              <a:solidFill>
                <a:schemeClr val="dk1"/>
              </a:solidFill>
              <a:latin typeface="+mn-lt"/>
              <a:ea typeface="+mn-ea"/>
              <a:cs typeface="+mn-cs"/>
            </a:rPr>
            <a:t>Food: MOM Changes May 23 for Urban+Rural </a:t>
          </a:r>
        </a:p>
      </cx:txPr>
    </cx:title>
    <cx:plotArea>
      <cx:plotAreaRegion>
        <cx:series layoutId="waterfall" uniqueId="{D68ED216-5A15-4567-A621-BB64CD3D6025}">
          <cx:tx>
            <cx:txData>
              <cx:f>_xlchart.v1.4</cx:f>
              <cx:v>MOM Inflation(Percentage)</cx:v>
            </cx:txData>
          </cx:tx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IN">
                  <a:ln>
                    <a:noFill/>
                  </a:ln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x:txPr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IN">
            <a:ln>
              <a:noFill/>
            </a:ln>
            <a:solidFill>
              <a:sysClr val="windowText" lastClr="000000">
                <a:lumMod val="65000"/>
                <a:lumOff val="35000"/>
              </a:sysClr>
            </a:solidFill>
          </a:endParaRPr>
        </a:p>
      </cx:txPr>
    </cx:legend>
  </cx:chart>
  <cx:spPr>
    <a:ln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microsoft.com/office/2014/relationships/chartEx" Target="../charts/chartEx2.xml"/><Relationship Id="rId1" Type="http://schemas.openxmlformats.org/officeDocument/2006/relationships/chart" Target="../charts/chart5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2331720</xdr:colOff>
      <xdr:row>4</xdr:row>
      <xdr:rowOff>175260</xdr:rowOff>
    </xdr:from>
    <xdr:to>
      <xdr:col>2</xdr:col>
      <xdr:colOff>220980</xdr:colOff>
      <xdr:row>16</xdr:row>
      <xdr:rowOff>129540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CB392B91-D6DF-A959-A6B8-6AACA5128AD0}"/>
            </a:ext>
          </a:extLst>
        </xdr:cNvPr>
        <xdr:cNvSpPr/>
      </xdr:nvSpPr>
      <xdr:spPr>
        <a:xfrm>
          <a:off x="2941320" y="906780"/>
          <a:ext cx="426720" cy="2148840"/>
        </a:xfrm>
        <a:prstGeom prst="rightBrac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12700">
              <a:solidFill>
                <a:schemeClr val="tx1"/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243840</xdr:colOff>
      <xdr:row>9</xdr:row>
      <xdr:rowOff>160020</xdr:rowOff>
    </xdr:from>
    <xdr:to>
      <xdr:col>4</xdr:col>
      <xdr:colOff>434340</xdr:colOff>
      <xdr:row>11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A7BDEA4-8AB0-0430-58EC-C8FA4AAFD6D3}"/>
            </a:ext>
          </a:extLst>
        </xdr:cNvPr>
        <xdr:cNvSpPr/>
      </xdr:nvSpPr>
      <xdr:spPr>
        <a:xfrm>
          <a:off x="3390900" y="1882140"/>
          <a:ext cx="1409700" cy="3200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Food and Beverages</a:t>
          </a:r>
        </a:p>
      </xdr:txBody>
    </xdr:sp>
    <xdr:clientData/>
  </xdr:twoCellAnchor>
  <xdr:twoCellAnchor>
    <xdr:from>
      <xdr:col>1</xdr:col>
      <xdr:colOff>2400300</xdr:colOff>
      <xdr:row>17</xdr:row>
      <xdr:rowOff>175260</xdr:rowOff>
    </xdr:from>
    <xdr:to>
      <xdr:col>2</xdr:col>
      <xdr:colOff>45720</xdr:colOff>
      <xdr:row>19</xdr:row>
      <xdr:rowOff>99060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04061DB6-0A68-88A6-ACD7-9483B0E9C566}"/>
            </a:ext>
          </a:extLst>
        </xdr:cNvPr>
        <xdr:cNvSpPr/>
      </xdr:nvSpPr>
      <xdr:spPr>
        <a:xfrm>
          <a:off x="3009900" y="3284220"/>
          <a:ext cx="182880" cy="28956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68581</xdr:colOff>
      <xdr:row>17</xdr:row>
      <xdr:rowOff>160021</xdr:rowOff>
    </xdr:from>
    <xdr:to>
      <xdr:col>4</xdr:col>
      <xdr:colOff>565080</xdr:colOff>
      <xdr:row>19</xdr:row>
      <xdr:rowOff>34248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D77E940-8A4E-467B-96F6-1D7CD880D27E}"/>
            </a:ext>
          </a:extLst>
        </xdr:cNvPr>
        <xdr:cNvSpPr/>
      </xdr:nvSpPr>
      <xdr:spPr>
        <a:xfrm>
          <a:off x="3459053" y="3944336"/>
          <a:ext cx="1712274" cy="3194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Clothing</a:t>
          </a:r>
          <a:r>
            <a:rPr lang="en-IN" sz="1100" baseline="0">
              <a:solidFill>
                <a:sysClr val="windowText" lastClr="000000"/>
              </a:solidFill>
            </a:rPr>
            <a:t> and Footwear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1097280</xdr:colOff>
      <xdr:row>45</xdr:row>
      <xdr:rowOff>0</xdr:rowOff>
    </xdr:from>
    <xdr:to>
      <xdr:col>5</xdr:col>
      <xdr:colOff>289367</xdr:colOff>
      <xdr:row>47</xdr:row>
      <xdr:rowOff>22860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894C324-57A0-4D36-AE41-509D877E090D}"/>
            </a:ext>
          </a:extLst>
        </xdr:cNvPr>
        <xdr:cNvSpPr/>
      </xdr:nvSpPr>
      <xdr:spPr>
        <a:xfrm>
          <a:off x="1849634" y="9983165"/>
          <a:ext cx="3551885" cy="46655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ysClr val="windowText" lastClr="000000"/>
              </a:solidFill>
            </a:rPr>
            <a:t>=(CPI</a:t>
          </a:r>
          <a:r>
            <a:rPr lang="en-IN" sz="1100" b="1" baseline="0">
              <a:solidFill>
                <a:sysClr val="windowText" lastClr="000000"/>
              </a:solidFill>
            </a:rPr>
            <a:t> of Category/ Total of General index)*100%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1059180</xdr:colOff>
      <xdr:row>53</xdr:row>
      <xdr:rowOff>129540</xdr:rowOff>
    </xdr:from>
    <xdr:to>
      <xdr:col>5</xdr:col>
      <xdr:colOff>77164</xdr:colOff>
      <xdr:row>55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836E848-E2CA-4D1F-BD09-4F0A90613ECC}"/>
            </a:ext>
          </a:extLst>
        </xdr:cNvPr>
        <xdr:cNvSpPr/>
      </xdr:nvSpPr>
      <xdr:spPr>
        <a:xfrm>
          <a:off x="1811534" y="9977667"/>
          <a:ext cx="3377782" cy="38939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=(Index</a:t>
          </a:r>
          <a:r>
            <a:rPr lang="en-IN" sz="1100" b="1" baseline="0">
              <a:solidFill>
                <a:schemeClr val="tx1"/>
              </a:solidFill>
            </a:rPr>
            <a:t> of Current year/</a:t>
          </a:r>
          <a:r>
            <a:rPr lang="en-I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IN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Previous year)-1</a:t>
          </a:r>
          <a:r>
            <a:rPr lang="en-IN" sz="1100" b="1" baseline="0">
              <a:solidFill>
                <a:schemeClr val="tx1"/>
              </a:solidFill>
            </a:rPr>
            <a:t> 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1118885</xdr:colOff>
      <xdr:row>61</xdr:row>
      <xdr:rowOff>183265</xdr:rowOff>
    </xdr:from>
    <xdr:to>
      <xdr:col>5</xdr:col>
      <xdr:colOff>520860</xdr:colOff>
      <xdr:row>64</xdr:row>
      <xdr:rowOff>22858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ADDFEBE-CD3F-4842-97BA-DBA07EC0AA60}"/>
            </a:ext>
          </a:extLst>
        </xdr:cNvPr>
        <xdr:cNvSpPr/>
      </xdr:nvSpPr>
      <xdr:spPr>
        <a:xfrm>
          <a:off x="1871239" y="11497518"/>
          <a:ext cx="3761773" cy="38939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=(Index</a:t>
          </a:r>
          <a:r>
            <a:rPr lang="en-IN" sz="1100" b="1" baseline="0">
              <a:solidFill>
                <a:schemeClr val="tx1"/>
              </a:solidFill>
            </a:rPr>
            <a:t> of Current Month/</a:t>
          </a:r>
          <a:r>
            <a:rPr lang="en-I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IN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Previous Month)-1</a:t>
          </a:r>
          <a:r>
            <a:rPr lang="en-IN" sz="1100" b="1" baseline="0">
              <a:solidFill>
                <a:schemeClr val="tx1"/>
              </a:solidFill>
            </a:rPr>
            <a:t> 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1147822</xdr:colOff>
      <xdr:row>71</xdr:row>
      <xdr:rowOff>67519</xdr:rowOff>
    </xdr:from>
    <xdr:to>
      <xdr:col>5</xdr:col>
      <xdr:colOff>165806</xdr:colOff>
      <xdr:row>73</xdr:row>
      <xdr:rowOff>90378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420EA89-6395-4492-B47C-A64D5645ACD5}"/>
            </a:ext>
          </a:extLst>
        </xdr:cNvPr>
        <xdr:cNvSpPr/>
      </xdr:nvSpPr>
      <xdr:spPr>
        <a:xfrm>
          <a:off x="1900176" y="13214430"/>
          <a:ext cx="3377782" cy="38939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=(Index</a:t>
          </a:r>
          <a:r>
            <a:rPr lang="en-IN" sz="1100" b="1" baseline="0">
              <a:solidFill>
                <a:schemeClr val="tx1"/>
              </a:solidFill>
            </a:rPr>
            <a:t> of Current year/</a:t>
          </a:r>
          <a:r>
            <a:rPr lang="en-I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IN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Previous year)-1</a:t>
          </a:r>
          <a:r>
            <a:rPr lang="en-IN" sz="1100" b="1" baseline="0">
              <a:solidFill>
                <a:schemeClr val="tx1"/>
              </a:solidFill>
            </a:rPr>
            <a:t> 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334537</xdr:colOff>
      <xdr:row>14</xdr:row>
      <xdr:rowOff>157976</xdr:rowOff>
    </xdr:from>
    <xdr:to>
      <xdr:col>11</xdr:col>
      <xdr:colOff>966439</xdr:colOff>
      <xdr:row>32</xdr:row>
      <xdr:rowOff>55756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721EBB-6E81-2D8B-67C1-D9B64D1C4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152291</xdr:colOff>
      <xdr:row>21</xdr:row>
      <xdr:rowOff>77518</xdr:rowOff>
    </xdr:from>
    <xdr:to>
      <xdr:col>16</xdr:col>
      <xdr:colOff>836221</xdr:colOff>
      <xdr:row>42</xdr:row>
      <xdr:rowOff>42083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FE48E22-A493-E001-124B-31A65DFD24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58091" y="5078143"/>
              <a:ext cx="9542180" cy="5079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817753</xdr:colOff>
      <xdr:row>20</xdr:row>
      <xdr:rowOff>184924</xdr:rowOff>
    </xdr:from>
    <xdr:to>
      <xdr:col>19</xdr:col>
      <xdr:colOff>362262</xdr:colOff>
      <xdr:row>39</xdr:row>
      <xdr:rowOff>49966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089CC1-E8A7-56F8-00D6-42833B511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467032</xdr:colOff>
      <xdr:row>35</xdr:row>
      <xdr:rowOff>173790</xdr:rowOff>
    </xdr:from>
    <xdr:to>
      <xdr:col>16</xdr:col>
      <xdr:colOff>497417</xdr:colOff>
      <xdr:row>54</xdr:row>
      <xdr:rowOff>196646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87FBEB-99A3-5C74-A976-BD7FB0B3C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394392</xdr:colOff>
      <xdr:row>71</xdr:row>
      <xdr:rowOff>39134</xdr:rowOff>
    </xdr:from>
    <xdr:to>
      <xdr:col>13</xdr:col>
      <xdr:colOff>519496</xdr:colOff>
      <xdr:row>90</xdr:row>
      <xdr:rowOff>104514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9015F5-2B97-96C3-1E76-48F668367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480060</xdr:colOff>
      <xdr:row>0</xdr:row>
      <xdr:rowOff>129540</xdr:rowOff>
    </xdr:from>
    <xdr:to>
      <xdr:col>17</xdr:col>
      <xdr:colOff>114300</xdr:colOff>
      <xdr:row>12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E0ACD-5152-4545-9C59-97B26580F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50801</xdr:colOff>
      <xdr:row>16</xdr:row>
      <xdr:rowOff>111760</xdr:rowOff>
    </xdr:from>
    <xdr:to>
      <xdr:col>14</xdr:col>
      <xdr:colOff>50801</xdr:colOff>
      <xdr:row>30</xdr:row>
      <xdr:rowOff>20320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A17F348-B082-4463-BDBF-F75A89E203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08726" y="3159760"/>
              <a:ext cx="5381625" cy="2575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46</xdr:row>
      <xdr:rowOff>63500</xdr:rowOff>
    </xdr:from>
    <xdr:to>
      <xdr:col>6</xdr:col>
      <xdr:colOff>419100</xdr:colOff>
      <xdr:row>57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BAD2BE-AF9D-4B66-A8D8-6FF945B1B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20320</xdr:colOff>
      <xdr:row>45</xdr:row>
      <xdr:rowOff>127000</xdr:rowOff>
    </xdr:from>
    <xdr:to>
      <xdr:col>15</xdr:col>
      <xdr:colOff>203200</xdr:colOff>
      <xdr:row>57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45E04C-D303-46E6-805A-1646E4A9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381000</xdr:colOff>
      <xdr:row>59</xdr:row>
      <xdr:rowOff>88900</xdr:rowOff>
    </xdr:from>
    <xdr:to>
      <xdr:col>15</xdr:col>
      <xdr:colOff>457200</xdr:colOff>
      <xdr:row>73</xdr:row>
      <xdr:rowOff>136232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0375B3-A5B7-427B-8082-798D62A341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514865</xdr:colOff>
      <xdr:row>0</xdr:row>
      <xdr:rowOff>154459</xdr:rowOff>
    </xdr:from>
    <xdr:to>
      <xdr:col>5</xdr:col>
      <xdr:colOff>401595</xdr:colOff>
      <xdr:row>3</xdr:row>
      <xdr:rowOff>82378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621C480-B20A-CE1A-73C0-BD638C48BBAC}"/>
            </a:ext>
          </a:extLst>
        </xdr:cNvPr>
        <xdr:cNvSpPr/>
      </xdr:nvSpPr>
      <xdr:spPr>
        <a:xfrm>
          <a:off x="5117757" y="154459"/>
          <a:ext cx="494270" cy="483973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5</xdr:col>
      <xdr:colOff>0</xdr:colOff>
      <xdr:row>1</xdr:row>
      <xdr:rowOff>30893</xdr:rowOff>
    </xdr:from>
    <xdr:ext cx="301686" cy="37414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380D7E8-F6B7-6BA0-9E54-FC57EC025C79}"/>
            </a:ext>
          </a:extLst>
        </xdr:cNvPr>
        <xdr:cNvSpPr txBox="1"/>
      </xdr:nvSpPr>
      <xdr:spPr>
        <a:xfrm>
          <a:off x="5210432" y="216244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8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1</a:t>
          </a:r>
        </a:p>
      </xdr:txBody>
    </xdr:sp>
    <xdr:clientData/>
  </xdr:oneCellAnchor>
  <xdr:twoCellAnchor>
    <xdr:from>
      <xdr:col>9</xdr:col>
      <xdr:colOff>185351</xdr:colOff>
      <xdr:row>9</xdr:row>
      <xdr:rowOff>175055</xdr:rowOff>
    </xdr:from>
    <xdr:to>
      <xdr:col>9</xdr:col>
      <xdr:colOff>679621</xdr:colOff>
      <xdr:row>12</xdr:row>
      <xdr:rowOff>102974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3859151-0C5B-4527-8C33-E9E3E10EF8F1}"/>
            </a:ext>
          </a:extLst>
        </xdr:cNvPr>
        <xdr:cNvSpPr/>
      </xdr:nvSpPr>
      <xdr:spPr>
        <a:xfrm>
          <a:off x="7825946" y="1843217"/>
          <a:ext cx="494270" cy="483973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9</xdr:col>
      <xdr:colOff>288323</xdr:colOff>
      <xdr:row>10</xdr:row>
      <xdr:rowOff>51486</xdr:rowOff>
    </xdr:from>
    <xdr:ext cx="314638" cy="40543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FA7A7D6-9768-A950-9407-3D3B11BFB3D3}"/>
            </a:ext>
          </a:extLst>
        </xdr:cNvPr>
        <xdr:cNvSpPr txBox="1"/>
      </xdr:nvSpPr>
      <xdr:spPr>
        <a:xfrm>
          <a:off x="7928918" y="190500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2</a:t>
          </a:r>
        </a:p>
      </xdr:txBody>
    </xdr:sp>
    <xdr:clientData/>
  </xdr:oneCellAnchor>
  <xdr:twoCellAnchor>
    <xdr:from>
      <xdr:col>5</xdr:col>
      <xdr:colOff>0</xdr:colOff>
      <xdr:row>16</xdr:row>
      <xdr:rowOff>0</xdr:rowOff>
    </xdr:from>
    <xdr:to>
      <xdr:col>5</xdr:col>
      <xdr:colOff>494270</xdr:colOff>
      <xdr:row>18</xdr:row>
      <xdr:rowOff>113271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C51FAC4-8556-420B-AB4E-D0A84A04DCCD}"/>
            </a:ext>
          </a:extLst>
        </xdr:cNvPr>
        <xdr:cNvSpPr/>
      </xdr:nvSpPr>
      <xdr:spPr>
        <a:xfrm>
          <a:off x="5210432" y="2965622"/>
          <a:ext cx="494270" cy="483973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5</xdr:col>
      <xdr:colOff>102973</xdr:colOff>
      <xdr:row>16</xdr:row>
      <xdr:rowOff>41190</xdr:rowOff>
    </xdr:from>
    <xdr:ext cx="314638" cy="40543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5F1AAFB-F99C-98A5-E771-DDEF41F444C2}"/>
            </a:ext>
          </a:extLst>
        </xdr:cNvPr>
        <xdr:cNvSpPr txBox="1"/>
      </xdr:nvSpPr>
      <xdr:spPr>
        <a:xfrm>
          <a:off x="5313405" y="3006812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r>
            <a:rPr lang="en-IN" sz="2000" b="1" cap="none" spc="0">
              <a:ln/>
              <a:solidFill>
                <a:schemeClr val="accent3"/>
              </a:solidFill>
              <a:effectLst/>
            </a:rPr>
            <a:t>3</a:t>
          </a:r>
        </a:p>
      </xdr:txBody>
    </xdr:sp>
    <xdr:clientData/>
  </xdr:oneCellAnchor>
  <xdr:twoCellAnchor>
    <xdr:from>
      <xdr:col>6</xdr:col>
      <xdr:colOff>30892</xdr:colOff>
      <xdr:row>35</xdr:row>
      <xdr:rowOff>133866</xdr:rowOff>
    </xdr:from>
    <xdr:to>
      <xdr:col>6</xdr:col>
      <xdr:colOff>525162</xdr:colOff>
      <xdr:row>38</xdr:row>
      <xdr:rowOff>61785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CE8DFE38-3297-400B-9A16-1F1E289EE854}"/>
            </a:ext>
          </a:extLst>
        </xdr:cNvPr>
        <xdr:cNvSpPr/>
      </xdr:nvSpPr>
      <xdr:spPr>
        <a:xfrm>
          <a:off x="5848865" y="6621163"/>
          <a:ext cx="494270" cy="483973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6</xdr:col>
      <xdr:colOff>133865</xdr:colOff>
      <xdr:row>35</xdr:row>
      <xdr:rowOff>175054</xdr:rowOff>
    </xdr:from>
    <xdr:ext cx="301686" cy="37414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B783439-95F2-EC8C-C0D8-0AFDF2695FE0}"/>
            </a:ext>
          </a:extLst>
        </xdr:cNvPr>
        <xdr:cNvSpPr txBox="1"/>
      </xdr:nvSpPr>
      <xdr:spPr>
        <a:xfrm>
          <a:off x="5951838" y="6662351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4</a:t>
          </a:r>
        </a:p>
      </xdr:txBody>
    </xdr:sp>
    <xdr:clientData/>
  </xdr:oneCellAnchor>
  <xdr:twoCellAnchor>
    <xdr:from>
      <xdr:col>14</xdr:col>
      <xdr:colOff>298621</xdr:colOff>
      <xdr:row>35</xdr:row>
      <xdr:rowOff>72081</xdr:rowOff>
    </xdr:from>
    <xdr:to>
      <xdr:col>15</xdr:col>
      <xdr:colOff>185350</xdr:colOff>
      <xdr:row>38</xdr:row>
      <xdr:rowOff>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6C26F0DA-01E3-45D8-A737-3B42AFFB7C8E}"/>
            </a:ext>
          </a:extLst>
        </xdr:cNvPr>
        <xdr:cNvSpPr/>
      </xdr:nvSpPr>
      <xdr:spPr>
        <a:xfrm>
          <a:off x="12264080" y="6559378"/>
          <a:ext cx="494270" cy="483973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14</xdr:col>
      <xdr:colOff>391299</xdr:colOff>
      <xdr:row>35</xdr:row>
      <xdr:rowOff>102974</xdr:rowOff>
    </xdr:from>
    <xdr:ext cx="314638" cy="405432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9CE36F1-FF01-75CD-9B2F-ED00E3182C7A}"/>
            </a:ext>
          </a:extLst>
        </xdr:cNvPr>
        <xdr:cNvSpPr txBox="1"/>
      </xdr:nvSpPr>
      <xdr:spPr>
        <a:xfrm>
          <a:off x="12356758" y="6590271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5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VA SRI" refreshedDate="45741.731371296293" createdVersion="8" refreshedVersion="8" minRefreshableVersion="3" recordCount="71" xr:uid="{70F833C1-22CB-4565-A861-25C8AAF04F8B}">
  <cacheSource type="worksheet">
    <worksheetSource ref="A3:D74" sheet="Q2"/>
  </cacheSource>
  <cacheFields count="4">
    <cacheField name="Sector" numFmtId="0">
      <sharedItems/>
    </cacheField>
    <cacheField name="Year" numFmtId="0">
      <sharedItems containsSemiMixedTypes="0" containsString="0" containsNumber="1" containsInteger="1" minValue="2017" maxValue="2022" count="6">
        <n v="2017"/>
        <n v="2018"/>
        <n v="2019"/>
        <n v="2020"/>
        <n v="2021"/>
        <n v="2022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General index" numFmtId="0">
      <sharedItems containsSemiMixedTypes="0" containsString="0" containsNumber="1" minValue="130.30000000000001" maxValue="176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VA SRI" refreshedDate="45742.500084143518" createdVersion="8" refreshedVersion="8" minRefreshableVersion="3" recordCount="12" xr:uid="{06173C78-8CA2-41C1-A5FC-45E3E6ADB85A}">
  <cacheSource type="worksheet">
    <worksheetSource ref="A4:O16" sheet="Q3"/>
  </cacheSource>
  <cacheFields count="15">
    <cacheField name="Sector" numFmtId="0">
      <sharedItems/>
    </cacheField>
    <cacheField name="Year" numFmtId="0">
      <sharedItems containsSemiMixedTypes="0" containsString="0" containsNumber="1" containsInteger="1" minValue="2022" maxValue="2023"/>
    </cacheField>
    <cacheField name="Month" numFmtId="0">
      <sharedItems count="12">
        <s v="June"/>
        <s v="July"/>
        <s v="August"/>
        <s v="September"/>
        <s v="October"/>
        <s v="November"/>
        <s v="December"/>
        <s v="January"/>
        <s v="February"/>
        <s v="March"/>
        <s v="April"/>
        <s v="May"/>
      </sharedItems>
    </cacheField>
    <cacheField name="Cereals and products" numFmtId="0">
      <sharedItems containsSemiMixedTypes="0" containsString="0" containsNumber="1" minValue="155" maxValue="174.4"/>
    </cacheField>
    <cacheField name="Meat and fish" numFmtId="0">
      <sharedItems containsSemiMixedTypes="0" containsString="0" containsNumber="1" minValue="206.5" maxValue="219.4"/>
    </cacheField>
    <cacheField name="Egg" numFmtId="0">
      <sharedItems containsSemiMixedTypes="0" containsString="0" containsNumber="1" minValue="169.2" maxValue="194.5"/>
    </cacheField>
    <cacheField name="Milk and products" numFmtId="0">
      <sharedItems containsSemiMixedTypes="0" containsString="0" containsNumber="1" minValue="165.8" maxValue="179.5"/>
    </cacheField>
    <cacheField name="Oils and fats" numFmtId="0">
      <sharedItems containsSemiMixedTypes="0" containsString="0" containsNumber="1" minValue="170" maxValue="200.9"/>
    </cacheField>
    <cacheField name="Fruits" numFmtId="0">
      <sharedItems containsSemiMixedTypes="0" containsString="0" containsNumber="1" minValue="158" maxValue="176.3"/>
    </cacheField>
    <cacheField name="Vegetables" numFmtId="0">
      <sharedItems containsSemiMixedTypes="0" containsString="0" containsNumber="1" minValue="152.69999999999999" maxValue="199.7"/>
    </cacheField>
    <cacheField name="Pulses and products" numFmtId="0">
      <sharedItems containsSemiMixedTypes="0" containsString="0" containsNumber="1" minValue="164.3" maxValue="175.6"/>
    </cacheField>
    <cacheField name="Sugar and Confectionery" numFmtId="0">
      <sharedItems containsSemiMixedTypes="0" containsString="0" containsNumber="1" minValue="119.9" maxValue="122.7"/>
    </cacheField>
    <cacheField name="Spices" numFmtId="0">
      <sharedItems containsSemiMixedTypes="0" containsString="0" containsNumber="1" minValue="187.1" maxValue="218"/>
    </cacheField>
    <cacheField name="Non-alcoholic beverages" numFmtId="0">
      <sharedItems containsSemiMixedTypes="0" containsString="0" containsNumber="1" minValue="167.9" maxValue="173.4"/>
    </cacheField>
    <cacheField name="Prepared meals, snacks, sweets etc." numFmtId="0">
      <sharedItems containsSemiMixedTypes="0" containsString="0" containsNumber="1" minValue="183.9" maxValue="194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s v="Rural+Urban"/>
    <x v="0"/>
    <x v="0"/>
    <n v="130.30000000000001"/>
  </r>
  <r>
    <s v="Rural+Urban"/>
    <x v="0"/>
    <x v="1"/>
    <n v="130.6"/>
  </r>
  <r>
    <s v="Rural+Urban"/>
    <x v="0"/>
    <x v="2"/>
    <n v="130.9"/>
  </r>
  <r>
    <s v="Rural+Urban"/>
    <x v="0"/>
    <x v="3"/>
    <n v="131.1"/>
  </r>
  <r>
    <s v="Rural+Urban"/>
    <x v="0"/>
    <x v="4"/>
    <n v="131.4"/>
  </r>
  <r>
    <s v="Rural+Urban"/>
    <x v="0"/>
    <x v="5"/>
    <n v="132"/>
  </r>
  <r>
    <s v="Rural+Urban"/>
    <x v="0"/>
    <x v="6"/>
    <n v="134.19999999999999"/>
  </r>
  <r>
    <s v="Rural+Urban"/>
    <x v="0"/>
    <x v="7"/>
    <n v="135.4"/>
  </r>
  <r>
    <s v="Rural+Urban"/>
    <x v="0"/>
    <x v="8"/>
    <n v="135.19999999999999"/>
  </r>
  <r>
    <s v="Rural+Urban"/>
    <x v="0"/>
    <x v="9"/>
    <n v="136.1"/>
  </r>
  <r>
    <s v="Rural+Urban"/>
    <x v="0"/>
    <x v="10"/>
    <n v="137.6"/>
  </r>
  <r>
    <s v="Rural+Urban"/>
    <x v="0"/>
    <x v="11"/>
    <n v="137.19999999999999"/>
  </r>
  <r>
    <s v="Rural+Urban"/>
    <x v="1"/>
    <x v="0"/>
    <n v="136.9"/>
  </r>
  <r>
    <s v="Rural+Urban"/>
    <x v="1"/>
    <x v="1"/>
    <n v="136.4"/>
  </r>
  <r>
    <s v="Rural+Urban"/>
    <x v="1"/>
    <x v="2"/>
    <n v="136.5"/>
  </r>
  <r>
    <s v="Rural+Urban"/>
    <x v="1"/>
    <x v="3"/>
    <n v="137.1"/>
  </r>
  <r>
    <s v="Rural+Urban"/>
    <x v="1"/>
    <x v="4"/>
    <n v="137.80000000000001"/>
  </r>
  <r>
    <s v="Rural+Urban"/>
    <x v="1"/>
    <x v="5"/>
    <n v="138.5"/>
  </r>
  <r>
    <s v="Rural+Urban"/>
    <x v="1"/>
    <x v="6"/>
    <n v="139.80000000000001"/>
  </r>
  <r>
    <s v="Rural+Urban"/>
    <x v="1"/>
    <x v="7"/>
    <n v="140.4"/>
  </r>
  <r>
    <s v="Rural+Urban"/>
    <x v="1"/>
    <x v="8"/>
    <n v="140.19999999999999"/>
  </r>
  <r>
    <s v="Rural+Urban"/>
    <x v="1"/>
    <x v="9"/>
    <n v="140.80000000000001"/>
  </r>
  <r>
    <s v="Rural+Urban"/>
    <x v="1"/>
    <x v="10"/>
    <n v="140.80000000000001"/>
  </r>
  <r>
    <s v="Rural+Urban"/>
    <x v="1"/>
    <x v="11"/>
    <n v="140.1"/>
  </r>
  <r>
    <s v="Rural+Urban"/>
    <x v="2"/>
    <x v="0"/>
    <n v="139.6"/>
  </r>
  <r>
    <s v="Rural+Urban"/>
    <x v="2"/>
    <x v="1"/>
    <n v="139.9"/>
  </r>
  <r>
    <s v="Rural+Urban"/>
    <x v="2"/>
    <x v="2"/>
    <n v="140.4"/>
  </r>
  <r>
    <s v="Rural+Urban"/>
    <x v="2"/>
    <x v="4"/>
    <n v="142"/>
  </r>
  <r>
    <s v="Rural+Urban"/>
    <x v="2"/>
    <x v="5"/>
    <n v="142.9"/>
  </r>
  <r>
    <s v="Rural+Urban"/>
    <x v="2"/>
    <x v="6"/>
    <n v="144.19999999999999"/>
  </r>
  <r>
    <s v="Rural+Urban"/>
    <x v="2"/>
    <x v="7"/>
    <n v="145"/>
  </r>
  <r>
    <s v="Rural+Urban"/>
    <x v="2"/>
    <x v="8"/>
    <n v="145.80000000000001"/>
  </r>
  <r>
    <s v="Rural+Urban"/>
    <x v="2"/>
    <x v="9"/>
    <n v="147.19999999999999"/>
  </r>
  <r>
    <s v="Rural+Urban"/>
    <x v="2"/>
    <x v="10"/>
    <n v="148.6"/>
  </r>
  <r>
    <s v="Rural+Urban"/>
    <x v="2"/>
    <x v="11"/>
    <n v="150.4"/>
  </r>
  <r>
    <s v="Rural+Urban"/>
    <x v="3"/>
    <x v="0"/>
    <n v="150.19999999999999"/>
  </r>
  <r>
    <s v="Rural+Urban"/>
    <x v="3"/>
    <x v="1"/>
    <n v="149.1"/>
  </r>
  <r>
    <s v="Rural+Urban"/>
    <x v="3"/>
    <x v="2"/>
    <n v="148.6"/>
  </r>
  <r>
    <s v="Rural+Urban"/>
    <x v="3"/>
    <x v="3"/>
    <n v="148.6"/>
  </r>
  <r>
    <s v="Rural+Urban"/>
    <x v="3"/>
    <x v="4"/>
    <n v="151.80000000000001"/>
  </r>
  <r>
    <s v="Rural+Urban"/>
    <x v="3"/>
    <x v="5"/>
    <n v="151.80000000000001"/>
  </r>
  <r>
    <s v="Rural+Urban"/>
    <x v="3"/>
    <x v="6"/>
    <n v="151.80000000000001"/>
  </r>
  <r>
    <s v="Rural+Urban"/>
    <x v="3"/>
    <x v="7"/>
    <n v="153.9"/>
  </r>
  <r>
    <s v="Rural+Urban"/>
    <x v="3"/>
    <x v="8"/>
    <n v="154.69999999999999"/>
  </r>
  <r>
    <s v="Rural+Urban"/>
    <x v="3"/>
    <x v="9"/>
    <n v="156.4"/>
  </r>
  <r>
    <s v="Rural+Urban"/>
    <x v="3"/>
    <x v="10"/>
    <n v="158.4"/>
  </r>
  <r>
    <s v="Rural+Urban"/>
    <x v="3"/>
    <x v="11"/>
    <n v="158.9"/>
  </r>
  <r>
    <s v="Rural+Urban"/>
    <x v="4"/>
    <x v="0"/>
    <n v="157.30000000000001"/>
  </r>
  <r>
    <s v="Rural+Urban"/>
    <x v="4"/>
    <x v="1"/>
    <n v="156.6"/>
  </r>
  <r>
    <s v="Rural+Urban"/>
    <x v="4"/>
    <x v="2"/>
    <n v="156.80000000000001"/>
  </r>
  <r>
    <s v="Rural+Urban"/>
    <x v="4"/>
    <x v="3"/>
    <n v="157.80000000000001"/>
  </r>
  <r>
    <s v="Rural+Urban"/>
    <x v="4"/>
    <x v="4"/>
    <n v="160.4"/>
  </r>
  <r>
    <s v="Rural+Urban"/>
    <x v="4"/>
    <x v="5"/>
    <n v="161.30000000000001"/>
  </r>
  <r>
    <s v="Rural+Urban"/>
    <x v="4"/>
    <x v="6"/>
    <n v="162.5"/>
  </r>
  <r>
    <s v="Rural+Urban"/>
    <x v="4"/>
    <x v="7"/>
    <n v="163.19999999999999"/>
  </r>
  <r>
    <s v="Rural+Urban"/>
    <x v="4"/>
    <x v="8"/>
    <n v="163.19999999999999"/>
  </r>
  <r>
    <s v="Rural+Urban"/>
    <x v="4"/>
    <x v="9"/>
    <n v="165.5"/>
  </r>
  <r>
    <s v="Rural+Urban"/>
    <x v="4"/>
    <x v="10"/>
    <n v="166.7"/>
  </r>
  <r>
    <s v="Rural+Urban"/>
    <x v="4"/>
    <x v="11"/>
    <n v="166.2"/>
  </r>
  <r>
    <s v="Rural+Urban"/>
    <x v="5"/>
    <x v="0"/>
    <n v="165.7"/>
  </r>
  <r>
    <s v="Rural+Urban"/>
    <x v="5"/>
    <x v="1"/>
    <n v="166.1"/>
  </r>
  <r>
    <s v="Rural+Urban"/>
    <x v="5"/>
    <x v="2"/>
    <n v="167.7"/>
  </r>
  <r>
    <s v="Rural+Urban"/>
    <x v="5"/>
    <x v="3"/>
    <n v="170.1"/>
  </r>
  <r>
    <s v="Rural+Urban"/>
    <x v="5"/>
    <x v="4"/>
    <n v="171.7"/>
  </r>
  <r>
    <s v="Rural+Urban"/>
    <x v="5"/>
    <x v="5"/>
    <n v="172.6"/>
  </r>
  <r>
    <s v="Rural+Urban"/>
    <x v="5"/>
    <x v="6"/>
    <n v="173.4"/>
  </r>
  <r>
    <s v="Rural+Urban"/>
    <x v="5"/>
    <x v="7"/>
    <n v="174.3"/>
  </r>
  <r>
    <s v="Rural+Urban"/>
    <x v="5"/>
    <x v="8"/>
    <n v="175.3"/>
  </r>
  <r>
    <s v="Rural+Urban"/>
    <x v="5"/>
    <x v="9"/>
    <n v="176.7"/>
  </r>
  <r>
    <s v="Rural+Urban"/>
    <x v="5"/>
    <x v="10"/>
    <n v="176.5"/>
  </r>
  <r>
    <s v="Rural+Urban"/>
    <x v="5"/>
    <x v="11"/>
    <n v="175.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Rural+Urban"/>
    <n v="2022"/>
    <x v="0"/>
    <n v="155"/>
    <n v="219.4"/>
    <n v="170.8"/>
    <n v="165.8"/>
    <n v="200.9"/>
    <n v="169.7"/>
    <n v="182.3"/>
    <n v="164.3"/>
    <n v="119.9"/>
    <n v="187.1"/>
    <n v="167.9"/>
    <n v="183.9"/>
  </r>
  <r>
    <s v="Rural+Urban"/>
    <n v="2022"/>
    <x v="1"/>
    <n v="156.5"/>
    <n v="213"/>
    <n v="175.2"/>
    <n v="166.6"/>
    <n v="195.8"/>
    <n v="174.2"/>
    <n v="182.1"/>
    <n v="164.3"/>
    <n v="120"/>
    <n v="190"/>
    <n v="168.4"/>
    <n v="185.2"/>
  </r>
  <r>
    <s v="Rural+Urban"/>
    <n v="2022"/>
    <x v="2"/>
    <n v="160.30000000000001"/>
    <n v="206.5"/>
    <n v="169.2"/>
    <n v="168.1"/>
    <n v="192.4"/>
    <n v="172.9"/>
    <n v="186.7"/>
    <n v="167.2"/>
    <n v="120.9"/>
    <n v="193.6"/>
    <n v="168.8"/>
    <n v="186.3"/>
  </r>
  <r>
    <s v="Rural+Urban"/>
    <n v="2022"/>
    <x v="3"/>
    <n v="163.5"/>
    <n v="209.2"/>
    <n v="169.7"/>
    <n v="169.7"/>
    <n v="188.7"/>
    <n v="165.7"/>
    <n v="191.8"/>
    <n v="169.1"/>
    <n v="121.6"/>
    <n v="197.3"/>
    <n v="169.4"/>
    <n v="187.4"/>
  </r>
  <r>
    <s v="Rural+Urban"/>
    <n v="2022"/>
    <x v="4"/>
    <n v="165.2"/>
    <n v="210.9"/>
    <n v="170.9"/>
    <n v="170.9"/>
    <n v="186.5"/>
    <n v="163.80000000000001"/>
    <n v="199.7"/>
    <n v="169.8"/>
    <n v="121.9"/>
    <n v="199.9"/>
    <n v="169.9"/>
    <n v="188.3"/>
  </r>
  <r>
    <s v="Rural+Urban"/>
    <n v="2022"/>
    <x v="5"/>
    <n v="167.4"/>
    <n v="209.4"/>
    <n v="181.4"/>
    <n v="172.3"/>
    <n v="188.9"/>
    <n v="160.69999999999999"/>
    <n v="183.1"/>
    <n v="170.5"/>
    <n v="122.1"/>
    <n v="202.8"/>
    <n v="170.4"/>
    <n v="189.5"/>
  </r>
  <r>
    <s v="Rural+Urban"/>
    <n v="2022"/>
    <x v="6"/>
    <n v="169.2"/>
    <n v="209"/>
    <n v="190.2"/>
    <n v="173.6"/>
    <n v="188.5"/>
    <n v="158"/>
    <n v="159.9"/>
    <n v="170.8"/>
    <n v="121.8"/>
    <n v="205.2"/>
    <n v="171"/>
    <n v="190.3"/>
  </r>
  <r>
    <s v="Rural+Urban"/>
    <n v="2023"/>
    <x v="7"/>
    <n v="173.8"/>
    <n v="210.7"/>
    <n v="194.5"/>
    <n v="174.6"/>
    <n v="187.2"/>
    <n v="158.30000000000001"/>
    <n v="153.9"/>
    <n v="170.9"/>
    <n v="121.1"/>
    <n v="208.4"/>
    <n v="171.4"/>
    <n v="191.2"/>
  </r>
  <r>
    <s v="Rural+Urban"/>
    <n v="2023"/>
    <x v="8"/>
    <n v="174.4"/>
    <n v="207.7"/>
    <n v="175.2"/>
    <n v="177.3"/>
    <n v="179.3"/>
    <n v="169.5"/>
    <n v="152.69999999999999"/>
    <n v="171"/>
    <n v="120"/>
    <n v="209.7"/>
    <n v="172.3"/>
    <n v="193"/>
  </r>
  <r>
    <s v="Rural+Urban"/>
    <n v="2023"/>
    <x v="9"/>
    <n v="174.4"/>
    <n v="207.7"/>
    <n v="175.2"/>
    <n v="177.3"/>
    <n v="179.2"/>
    <n v="169.5"/>
    <n v="152.80000000000001"/>
    <n v="171.1"/>
    <n v="120"/>
    <n v="209.7"/>
    <n v="172.3"/>
    <n v="193"/>
  </r>
  <r>
    <s v="Rural+Urban"/>
    <n v="2023"/>
    <x v="10"/>
    <n v="173.8"/>
    <n v="209.3"/>
    <n v="169.6"/>
    <n v="178.4"/>
    <n v="174.9"/>
    <n v="176.3"/>
    <n v="155.4"/>
    <n v="173.4"/>
    <n v="121.3"/>
    <n v="212.9"/>
    <n v="172.9"/>
    <n v="193.5"/>
  </r>
  <r>
    <s v="Rural+Urban"/>
    <n v="2023"/>
    <x v="11"/>
    <n v="173.7"/>
    <n v="214.3"/>
    <n v="173.2"/>
    <n v="179.5"/>
    <n v="170"/>
    <n v="172.2"/>
    <n v="161"/>
    <n v="175.6"/>
    <n v="122.7"/>
    <n v="218"/>
    <n v="173.4"/>
    <n v="194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13D983-16D6-440D-9526-272BCBAB9B29}" name="PivotTable2" cacheId="17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outline="1" outlineData="1" multipleFieldFilters="0">
  <location ref="J2:L9" firstHeaderRow="1" firstDataRow="2" firstDataCol="1"/>
  <pivotFields count="4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multipleItemSelectionAllowed="1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2"/>
  </colFields>
  <colItems count="2">
    <i>
      <x/>
    </i>
    <i>
      <x v="11"/>
    </i>
  </colItems>
  <dataFields count="1">
    <dataField name="Average of General index" fld="3" subtotal="average" baseField="1" baseItem="0"/>
  </dataFields>
  <formats count="17">
    <format dxfId="39">
      <pivotArea type="topRight" dataOnly="0" labelOnly="1" outline="0" fieldPosition="0"/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field="2" type="button" dataOnly="0" labelOnly="1" outline="0" axis="axisCol" fieldPosition="0"/>
    </format>
    <format dxfId="34">
      <pivotArea type="topRight" dataOnly="0" labelOnly="1" outline="0" fieldPosition="0"/>
    </format>
    <format dxfId="33">
      <pivotArea field="1" type="button" dataOnly="0" labelOnly="1" outline="0" axis="axisRow" fieldPosition="0"/>
    </format>
    <format dxfId="32">
      <pivotArea dataOnly="0" labelOnly="1" fieldPosition="0">
        <references count="1">
          <reference field="1" count="0"/>
        </references>
      </pivotArea>
    </format>
    <format dxfId="31">
      <pivotArea dataOnly="0" labelOnly="1" fieldPosition="0">
        <references count="1">
          <reference field="2" count="0"/>
        </references>
      </pivotArea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type="origin" dataOnly="0" labelOnly="1" outline="0" fieldPosition="0"/>
    </format>
    <format dxfId="27">
      <pivotArea field="2" type="button" dataOnly="0" labelOnly="1" outline="0" axis="axisCol" fieldPosition="0"/>
    </format>
    <format dxfId="26">
      <pivotArea type="topRight" dataOnly="0" labelOnly="1" outline="0" fieldPosition="0"/>
    </format>
    <format dxfId="25">
      <pivotArea field="1" type="button" dataOnly="0" labelOnly="1" outline="0" axis="axisRow" fieldPosition="0"/>
    </format>
    <format dxfId="24">
      <pivotArea dataOnly="0" labelOnly="1" fieldPosition="0">
        <references count="1">
          <reference field="1" count="0"/>
        </references>
      </pivotArea>
    </format>
    <format dxfId="23">
      <pivotArea dataOnly="0" labelOnly="1" fieldPosition="0">
        <references count="1">
          <reference field="2" count="0"/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31E7A-6F42-485A-8855-FE9720C013AC}" name="PivotTable5" cacheId="18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1:B63" firstHeaderRow="1" firstDataRow="1" firstDataCol="1"/>
  <pivotFields count="15">
    <pivotField showAll="0"/>
    <pivotField showAll="0"/>
    <pivotField showAll="0">
      <items count="13">
        <item x="7"/>
        <item x="8"/>
        <item x="9"/>
        <item x="10"/>
        <item x="11"/>
        <item x="0"/>
        <item x="1"/>
        <item x="2"/>
        <item x="3"/>
        <item x="4"/>
        <item x="5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rowItems>
  <colItems count="1">
    <i/>
  </colItems>
  <dataFields count="12">
    <dataField name="Sum of Cereals and products" fld="3" baseField="0" baseItem="0"/>
    <dataField name="Sum of Meat and fish" fld="4" baseField="0" baseItem="0"/>
    <dataField name="Sum of Egg" fld="5" baseField="0" baseItem="0"/>
    <dataField name="Sum of Milk and products" fld="6" baseField="0" baseItem="0"/>
    <dataField name="Sum of Oils and fats" fld="7" baseField="0" baseItem="0"/>
    <dataField name="Sum of Fruits" fld="8" baseField="0" baseItem="0"/>
    <dataField name="Sum of Vegetables" fld="9" baseField="0" baseItem="0"/>
    <dataField name="Sum of Pulses and products" fld="10" baseField="0" baseItem="0"/>
    <dataField name="Sum of Sugar and Confectionery" fld="11" baseField="0" baseItem="0"/>
    <dataField name="Sum of Spices" fld="12" baseField="0" baseItem="0"/>
    <dataField name="Sum of Non-alcoholic beverages" fld="13" baseField="0" baseItem="0"/>
    <dataField name="Sum of Prepared meals, snacks, sweets etc." fld="14" baseField="0" baseItem="0"/>
  </dataFields>
  <formats count="23">
    <format dxfId="22">
      <pivotArea collapsedLevelsAreSubtotals="1" fieldPosition="0">
        <references count="1">
          <reference field="4294967294" count="1">
            <x v="1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-2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">
      <pivotArea dataOnly="0" labelOnly="1" grandCol="1" outline="0" axis="axisCol" fieldPosition="0"/>
    </format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-2" type="button" dataOnly="0" labelOnly="1" outline="0" axis="axisRow" fieldPosition="0"/>
    </format>
    <format dxfId="1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">
      <pivotArea dataOnly="0" labelOnly="1" grandCol="1" outline="0" axis="axisCol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-2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">
      <pivotArea dataOnly="0" labelOnly="1" grandCol="1" outline="0" axis="axisCol" fieldPosition="0"/>
    </format>
    <format dxfId="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field="-2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0">
      <pivotArea dataOnly="0" labelOnly="1" grandCol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3D9E-8DB7-489E-A3F2-082399901A18}">
  <dimension ref="A1:C81"/>
  <sheetViews>
    <sheetView showGridLines="0" tabSelected="1" zoomScale="89" zoomScaleNormal="89" workbookViewId="0"/>
  </sheetViews>
  <sheetFormatPr defaultColWidth="8.85546875" defaultRowHeight="17.25" x14ac:dyDescent="0.3"/>
  <cols>
    <col min="1" max="1" width="12.42578125" style="7" customWidth="1"/>
    <col min="2" max="2" width="37" style="7" bestFit="1" customWidth="1"/>
    <col min="3" max="16384" width="8.85546875" style="7"/>
  </cols>
  <sheetData>
    <row r="1" spans="1:3" x14ac:dyDescent="0.3">
      <c r="A1" s="8" t="s">
        <v>48</v>
      </c>
    </row>
    <row r="2" spans="1:3" x14ac:dyDescent="0.3">
      <c r="B2" s="8" t="s">
        <v>50</v>
      </c>
    </row>
    <row r="3" spans="1:3" x14ac:dyDescent="0.3">
      <c r="B3" s="7" t="s">
        <v>49</v>
      </c>
    </row>
    <row r="5" spans="1:3" x14ac:dyDescent="0.3">
      <c r="B5" s="8" t="s">
        <v>51</v>
      </c>
    </row>
    <row r="6" spans="1:3" x14ac:dyDescent="0.3">
      <c r="A6" s="7" t="s">
        <v>53</v>
      </c>
      <c r="B6" s="7" t="s">
        <v>3</v>
      </c>
    </row>
    <row r="7" spans="1:3" x14ac:dyDescent="0.3">
      <c r="B7" s="7" t="s">
        <v>4</v>
      </c>
    </row>
    <row r="8" spans="1:3" x14ac:dyDescent="0.3">
      <c r="B8" s="7" t="s">
        <v>5</v>
      </c>
    </row>
    <row r="9" spans="1:3" x14ac:dyDescent="0.3">
      <c r="B9" s="7" t="s">
        <v>6</v>
      </c>
    </row>
    <row r="10" spans="1:3" x14ac:dyDescent="0.3">
      <c r="B10" s="7" t="s">
        <v>7</v>
      </c>
    </row>
    <row r="11" spans="1:3" x14ac:dyDescent="0.3">
      <c r="B11" s="7" t="s">
        <v>8</v>
      </c>
      <c r="C11" s="7" t="s">
        <v>52</v>
      </c>
    </row>
    <row r="12" spans="1:3" x14ac:dyDescent="0.3">
      <c r="B12" s="7" t="s">
        <v>9</v>
      </c>
    </row>
    <row r="13" spans="1:3" x14ac:dyDescent="0.3">
      <c r="B13" s="7" t="s">
        <v>10</v>
      </c>
    </row>
    <row r="14" spans="1:3" x14ac:dyDescent="0.3">
      <c r="B14" s="7" t="s">
        <v>11</v>
      </c>
    </row>
    <row r="15" spans="1:3" x14ac:dyDescent="0.3">
      <c r="B15" s="7" t="s">
        <v>12</v>
      </c>
    </row>
    <row r="16" spans="1:3" x14ac:dyDescent="0.3">
      <c r="B16" s="7" t="s">
        <v>13</v>
      </c>
    </row>
    <row r="17" spans="1:2" x14ac:dyDescent="0.3">
      <c r="B17" s="7" t="s">
        <v>14</v>
      </c>
    </row>
    <row r="19" spans="1:2" x14ac:dyDescent="0.3">
      <c r="A19" s="7" t="s">
        <v>54</v>
      </c>
      <c r="B19" s="7" t="s">
        <v>17</v>
      </c>
    </row>
    <row r="20" spans="1:2" x14ac:dyDescent="0.3">
      <c r="B20" s="7" t="s">
        <v>18</v>
      </c>
    </row>
    <row r="22" spans="1:2" x14ac:dyDescent="0.3">
      <c r="B22" s="8" t="s">
        <v>85</v>
      </c>
    </row>
    <row r="23" spans="1:2" x14ac:dyDescent="0.3">
      <c r="A23" s="7" t="s">
        <v>53</v>
      </c>
      <c r="B23" s="7" t="s">
        <v>56</v>
      </c>
    </row>
    <row r="24" spans="1:2" x14ac:dyDescent="0.3">
      <c r="B24" s="7" t="s">
        <v>57</v>
      </c>
    </row>
    <row r="25" spans="1:2" x14ac:dyDescent="0.3">
      <c r="B25" s="7" t="s">
        <v>58</v>
      </c>
    </row>
    <row r="26" spans="1:2" x14ac:dyDescent="0.3">
      <c r="B26" s="7" t="s">
        <v>59</v>
      </c>
    </row>
    <row r="28" spans="1:2" x14ac:dyDescent="0.3">
      <c r="B28" s="7" t="s">
        <v>60</v>
      </c>
    </row>
    <row r="29" spans="1:2" x14ac:dyDescent="0.3">
      <c r="B29" s="7" t="s">
        <v>61</v>
      </c>
    </row>
    <row r="31" spans="1:2" x14ac:dyDescent="0.3">
      <c r="A31" s="7" t="s">
        <v>54</v>
      </c>
      <c r="B31" s="8" t="s">
        <v>62</v>
      </c>
    </row>
    <row r="32" spans="1:2" x14ac:dyDescent="0.3">
      <c r="B32" s="60" t="s">
        <v>63</v>
      </c>
    </row>
    <row r="33" spans="1:2" x14ac:dyDescent="0.3">
      <c r="B33" s="7" t="s">
        <v>64</v>
      </c>
    </row>
    <row r="35" spans="1:2" x14ac:dyDescent="0.3">
      <c r="B35" s="60" t="s">
        <v>65</v>
      </c>
    </row>
    <row r="36" spans="1:2" x14ac:dyDescent="0.3">
      <c r="B36" s="7" t="s">
        <v>66</v>
      </c>
    </row>
    <row r="37" spans="1:2" x14ac:dyDescent="0.3">
      <c r="B37" s="7" t="s">
        <v>67</v>
      </c>
    </row>
    <row r="39" spans="1:2" s="8" customFormat="1" x14ac:dyDescent="0.3">
      <c r="A39" s="7"/>
      <c r="B39" s="8" t="s">
        <v>86</v>
      </c>
    </row>
    <row r="41" spans="1:2" x14ac:dyDescent="0.3">
      <c r="A41" s="59" t="s">
        <v>68</v>
      </c>
    </row>
    <row r="42" spans="1:2" x14ac:dyDescent="0.3">
      <c r="B42" s="7" t="s">
        <v>78</v>
      </c>
    </row>
    <row r="43" spans="1:2" x14ac:dyDescent="0.3">
      <c r="B43" s="7" t="s">
        <v>79</v>
      </c>
    </row>
    <row r="44" spans="1:2" x14ac:dyDescent="0.3">
      <c r="B44" s="7" t="s">
        <v>80</v>
      </c>
    </row>
    <row r="49" spans="1:2" x14ac:dyDescent="0.3">
      <c r="B49" s="7" t="s">
        <v>260</v>
      </c>
    </row>
    <row r="51" spans="1:2" x14ac:dyDescent="0.3">
      <c r="A51" s="59" t="s">
        <v>81</v>
      </c>
    </row>
    <row r="52" spans="1:2" x14ac:dyDescent="0.3">
      <c r="B52" s="7" t="s">
        <v>87</v>
      </c>
    </row>
    <row r="53" spans="1:2" x14ac:dyDescent="0.3">
      <c r="B53" s="7" t="s">
        <v>88</v>
      </c>
    </row>
    <row r="57" spans="1:2" x14ac:dyDescent="0.3">
      <c r="B57" s="7" t="s">
        <v>89</v>
      </c>
    </row>
    <row r="59" spans="1:2" x14ac:dyDescent="0.3">
      <c r="A59" s="59" t="s">
        <v>90</v>
      </c>
    </row>
    <row r="60" spans="1:2" x14ac:dyDescent="0.3">
      <c r="B60" s="7" t="s">
        <v>261</v>
      </c>
    </row>
    <row r="61" spans="1:2" x14ac:dyDescent="0.3">
      <c r="B61" s="7" t="s">
        <v>262</v>
      </c>
    </row>
    <row r="66" spans="1:2" x14ac:dyDescent="0.3">
      <c r="B66" s="7" t="s">
        <v>263</v>
      </c>
    </row>
    <row r="67" spans="1:2" x14ac:dyDescent="0.3">
      <c r="B67" s="7" t="s">
        <v>264</v>
      </c>
    </row>
    <row r="69" spans="1:2" x14ac:dyDescent="0.3">
      <c r="A69" s="59" t="s">
        <v>265</v>
      </c>
    </row>
    <row r="70" spans="1:2" x14ac:dyDescent="0.3">
      <c r="B70" s="7" t="s">
        <v>266</v>
      </c>
    </row>
    <row r="71" spans="1:2" x14ac:dyDescent="0.3">
      <c r="B71" s="7" t="s">
        <v>267</v>
      </c>
    </row>
    <row r="75" spans="1:2" x14ac:dyDescent="0.3">
      <c r="B75" s="7" t="s">
        <v>268</v>
      </c>
    </row>
    <row r="77" spans="1:2" x14ac:dyDescent="0.3">
      <c r="A77" s="59" t="s">
        <v>269</v>
      </c>
    </row>
    <row r="78" spans="1:2" x14ac:dyDescent="0.3">
      <c r="B78" s="7" t="s">
        <v>271</v>
      </c>
    </row>
    <row r="79" spans="1:2" x14ac:dyDescent="0.3">
      <c r="B79" s="7" t="s">
        <v>272</v>
      </c>
    </row>
    <row r="80" spans="1:2" x14ac:dyDescent="0.3">
      <c r="B80" s="7" t="s">
        <v>273</v>
      </c>
    </row>
    <row r="81" spans="2:2" x14ac:dyDescent="0.3">
      <c r="B81" s="7" t="s">
        <v>274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ADB4-B140-4501-B506-287FC797A286}">
  <dimension ref="A1:AF373"/>
  <sheetViews>
    <sheetView showGridLines="0" zoomScale="76" zoomScaleNormal="76" workbookViewId="0"/>
  </sheetViews>
  <sheetFormatPr defaultRowHeight="15" x14ac:dyDescent="0.25"/>
  <cols>
    <col min="1" max="1" width="11.28515625" bestFit="1" customWidth="1"/>
    <col min="2" max="2" width="5" bestFit="1" customWidth="1"/>
    <col min="3" max="3" width="10" bestFit="1" customWidth="1"/>
    <col min="4" max="4" width="18.7109375" bestFit="1" customWidth="1"/>
    <col min="5" max="5" width="12.5703125" bestFit="1" customWidth="1"/>
    <col min="6" max="6" width="6" bestFit="1" customWidth="1"/>
    <col min="7" max="7" width="16.28515625" bestFit="1" customWidth="1"/>
    <col min="8" max="8" width="11.28515625" bestFit="1" customWidth="1"/>
    <col min="9" max="9" width="6" bestFit="1" customWidth="1"/>
    <col min="10" max="10" width="10.28515625" bestFit="1" customWidth="1"/>
    <col min="11" max="11" width="18" bestFit="1" customWidth="1"/>
    <col min="12" max="12" width="22.140625" bestFit="1" customWidth="1"/>
    <col min="13" max="13" width="6.28515625" bestFit="1" customWidth="1"/>
    <col min="14" max="14" width="22" bestFit="1" customWidth="1"/>
    <col min="15" max="15" width="31.28515625" bestFit="1" customWidth="1"/>
    <col min="16" max="17" width="31.28515625" customWidth="1"/>
    <col min="18" max="18" width="25.7109375" bestFit="1" customWidth="1"/>
    <col min="19" max="19" width="8" bestFit="1" customWidth="1"/>
    <col min="22" max="22" width="7.7109375" bestFit="1" customWidth="1"/>
    <col min="23" max="23" width="12.28515625" bestFit="1" customWidth="1"/>
    <col min="24" max="24" width="26.7109375" bestFit="1" customWidth="1"/>
    <col min="25" max="25" width="6.42578125" bestFit="1" customWidth="1"/>
    <col min="26" max="26" width="9.42578125" bestFit="1" customWidth="1"/>
    <col min="27" max="27" width="26.85546875" bestFit="1" customWidth="1"/>
    <col min="28" max="28" width="24.42578125" bestFit="1" customWidth="1"/>
    <col min="30" max="30" width="22.28515625" bestFit="1" customWidth="1"/>
    <col min="31" max="31" width="12.85546875" bestFit="1" customWidth="1"/>
    <col min="32" max="32" width="12.42578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26</v>
      </c>
      <c r="AA1" s="1" t="s">
        <v>24</v>
      </c>
      <c r="AB1" s="1" t="s">
        <v>25</v>
      </c>
      <c r="AD1" s="1" t="s">
        <v>27</v>
      </c>
      <c r="AE1" s="1" t="s">
        <v>28</v>
      </c>
      <c r="AF1" s="1" t="s">
        <v>29</v>
      </c>
    </row>
    <row r="2" spans="1:32" x14ac:dyDescent="0.25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 s="3">
        <v>105.51666666666665</v>
      </c>
      <c r="Q2">
        <v>1266.1999999999998</v>
      </c>
      <c r="R2">
        <v>105.1</v>
      </c>
      <c r="S2">
        <v>106.5</v>
      </c>
      <c r="T2">
        <v>105.8</v>
      </c>
      <c r="U2">
        <v>212.3</v>
      </c>
      <c r="V2" t="s">
        <v>32</v>
      </c>
      <c r="W2">
        <v>105.5</v>
      </c>
      <c r="X2">
        <v>104.8</v>
      </c>
      <c r="Y2">
        <v>104</v>
      </c>
      <c r="Z2">
        <v>103.8</v>
      </c>
      <c r="AA2">
        <v>103.3</v>
      </c>
      <c r="AB2">
        <v>103.4</v>
      </c>
      <c r="AD2">
        <v>104.7</v>
      </c>
      <c r="AE2">
        <v>104</v>
      </c>
      <c r="AF2">
        <v>105.1</v>
      </c>
    </row>
    <row r="3" spans="1:32" x14ac:dyDescent="0.25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 s="3">
        <v>105.875</v>
      </c>
      <c r="Q3">
        <v>1270.5</v>
      </c>
      <c r="R3">
        <v>105.2</v>
      </c>
      <c r="S3">
        <v>105.9</v>
      </c>
      <c r="T3">
        <v>105</v>
      </c>
      <c r="U3">
        <v>210.9</v>
      </c>
      <c r="V3">
        <v>100.3</v>
      </c>
      <c r="W3">
        <v>105.4</v>
      </c>
      <c r="X3">
        <v>104.8</v>
      </c>
      <c r="Y3">
        <v>104.1</v>
      </c>
      <c r="Z3">
        <v>103.5</v>
      </c>
      <c r="AA3">
        <v>103.2</v>
      </c>
      <c r="AB3">
        <v>102.9</v>
      </c>
      <c r="AD3">
        <v>104.3</v>
      </c>
      <c r="AE3">
        <v>103.7</v>
      </c>
      <c r="AF3">
        <v>104</v>
      </c>
    </row>
    <row r="4" spans="1:32" x14ac:dyDescent="0.25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 s="3">
        <v>105.64166666666669</v>
      </c>
      <c r="Q4">
        <v>1267.7000000000003</v>
      </c>
      <c r="R4">
        <v>105.1</v>
      </c>
      <c r="S4">
        <v>106.3</v>
      </c>
      <c r="T4">
        <v>105.5</v>
      </c>
      <c r="U4">
        <v>211.8</v>
      </c>
      <c r="V4">
        <v>100.3</v>
      </c>
      <c r="W4">
        <v>105.5</v>
      </c>
      <c r="X4">
        <v>104.8</v>
      </c>
      <c r="Y4">
        <v>104</v>
      </c>
      <c r="Z4">
        <v>103.6</v>
      </c>
      <c r="AA4">
        <v>103.2</v>
      </c>
      <c r="AB4">
        <v>103.1</v>
      </c>
      <c r="AD4">
        <v>104.5</v>
      </c>
      <c r="AE4">
        <v>103.9</v>
      </c>
      <c r="AF4">
        <v>104.6</v>
      </c>
    </row>
    <row r="5" spans="1:32" x14ac:dyDescent="0.25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 s="3">
        <v>106.175</v>
      </c>
      <c r="Q5">
        <v>1274.0999999999999</v>
      </c>
      <c r="R5">
        <v>105.6</v>
      </c>
      <c r="S5">
        <v>107.1</v>
      </c>
      <c r="T5">
        <v>106.3</v>
      </c>
      <c r="U5">
        <v>213.39999999999998</v>
      </c>
      <c r="V5" t="s">
        <v>32</v>
      </c>
      <c r="W5">
        <v>106.2</v>
      </c>
      <c r="X5">
        <v>105.2</v>
      </c>
      <c r="Y5">
        <v>104.4</v>
      </c>
      <c r="Z5">
        <v>104.1</v>
      </c>
      <c r="AA5">
        <v>103.9</v>
      </c>
      <c r="AB5">
        <v>104</v>
      </c>
      <c r="AD5">
        <v>104.6</v>
      </c>
      <c r="AE5">
        <v>104.4</v>
      </c>
      <c r="AF5">
        <v>105.8</v>
      </c>
    </row>
    <row r="6" spans="1:32" x14ac:dyDescent="0.25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 s="3">
        <v>106.95</v>
      </c>
      <c r="Q6">
        <v>1283.4000000000001</v>
      </c>
      <c r="R6">
        <v>106</v>
      </c>
      <c r="S6">
        <v>106.6</v>
      </c>
      <c r="T6">
        <v>105.5</v>
      </c>
      <c r="U6">
        <v>212.1</v>
      </c>
      <c r="V6">
        <v>100.4</v>
      </c>
      <c r="W6">
        <v>105.7</v>
      </c>
      <c r="X6">
        <v>105.2</v>
      </c>
      <c r="Y6">
        <v>104.7</v>
      </c>
      <c r="Z6">
        <v>103.7</v>
      </c>
      <c r="AA6">
        <v>104.4</v>
      </c>
      <c r="AB6">
        <v>103.3</v>
      </c>
      <c r="AD6">
        <v>104.3</v>
      </c>
      <c r="AE6">
        <v>104.3</v>
      </c>
      <c r="AF6">
        <v>104.7</v>
      </c>
    </row>
    <row r="7" spans="1:32" x14ac:dyDescent="0.25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 s="3">
        <v>106.46666666666668</v>
      </c>
      <c r="Q7">
        <v>1277.6000000000001</v>
      </c>
      <c r="R7">
        <v>105.7</v>
      </c>
      <c r="S7">
        <v>106.9</v>
      </c>
      <c r="T7">
        <v>106</v>
      </c>
      <c r="U7">
        <v>212.9</v>
      </c>
      <c r="V7">
        <v>100.4</v>
      </c>
      <c r="W7">
        <v>106</v>
      </c>
      <c r="X7">
        <v>105.2</v>
      </c>
      <c r="Y7">
        <v>104.5</v>
      </c>
      <c r="Z7">
        <v>103.9</v>
      </c>
      <c r="AA7">
        <v>104.2</v>
      </c>
      <c r="AB7">
        <v>103.6</v>
      </c>
      <c r="AD7">
        <v>104.5</v>
      </c>
      <c r="AE7">
        <v>104.4</v>
      </c>
      <c r="AF7">
        <v>105.3</v>
      </c>
    </row>
    <row r="8" spans="1:32" x14ac:dyDescent="0.25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 s="3">
        <v>106.30000000000001</v>
      </c>
      <c r="Q8">
        <v>1275.6000000000001</v>
      </c>
      <c r="R8">
        <v>106.5</v>
      </c>
      <c r="S8">
        <v>107.6</v>
      </c>
      <c r="T8">
        <v>106.8</v>
      </c>
      <c r="U8">
        <v>214.39999999999998</v>
      </c>
      <c r="V8" t="s">
        <v>32</v>
      </c>
      <c r="W8">
        <v>106.1</v>
      </c>
      <c r="X8">
        <v>105.6</v>
      </c>
      <c r="Y8">
        <v>104.7</v>
      </c>
      <c r="Z8">
        <v>104.3</v>
      </c>
      <c r="AA8">
        <v>104.6</v>
      </c>
      <c r="AB8">
        <v>104</v>
      </c>
      <c r="AD8">
        <v>104.3</v>
      </c>
      <c r="AE8">
        <v>104.6</v>
      </c>
      <c r="AF8">
        <v>106</v>
      </c>
    </row>
    <row r="9" spans="1:32" x14ac:dyDescent="0.25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 s="3">
        <v>106.625</v>
      </c>
      <c r="Q9">
        <v>1279.5</v>
      </c>
      <c r="R9">
        <v>106.8</v>
      </c>
      <c r="S9">
        <v>107.2</v>
      </c>
      <c r="T9">
        <v>106</v>
      </c>
      <c r="U9">
        <v>213.2</v>
      </c>
      <c r="V9">
        <v>100.4</v>
      </c>
      <c r="W9">
        <v>106</v>
      </c>
      <c r="X9">
        <v>105.7</v>
      </c>
      <c r="Y9">
        <v>105.2</v>
      </c>
      <c r="Z9">
        <v>103.8</v>
      </c>
      <c r="AA9">
        <v>105.5</v>
      </c>
      <c r="AB9">
        <v>103.5</v>
      </c>
      <c r="AD9">
        <v>104.2</v>
      </c>
      <c r="AE9">
        <v>104.9</v>
      </c>
      <c r="AF9">
        <v>105</v>
      </c>
    </row>
    <row r="10" spans="1:32" x14ac:dyDescent="0.25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 s="3">
        <v>106.42500000000001</v>
      </c>
      <c r="Q10">
        <v>1277.1000000000001</v>
      </c>
      <c r="R10">
        <v>106.6</v>
      </c>
      <c r="S10">
        <v>107.4</v>
      </c>
      <c r="T10">
        <v>106.5</v>
      </c>
      <c r="U10">
        <v>213.9</v>
      </c>
      <c r="V10">
        <v>100.4</v>
      </c>
      <c r="W10">
        <v>106.1</v>
      </c>
      <c r="X10">
        <v>105.6</v>
      </c>
      <c r="Y10">
        <v>104.9</v>
      </c>
      <c r="Z10">
        <v>104</v>
      </c>
      <c r="AA10">
        <v>105.1</v>
      </c>
      <c r="AB10">
        <v>103.7</v>
      </c>
      <c r="AD10">
        <v>104.3</v>
      </c>
      <c r="AE10">
        <v>104.7</v>
      </c>
      <c r="AF10">
        <v>105.5</v>
      </c>
    </row>
    <row r="11" spans="1:32" x14ac:dyDescent="0.25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 s="3">
        <v>106.55833333333334</v>
      </c>
      <c r="Q11">
        <v>1278.7</v>
      </c>
      <c r="R11">
        <v>107.1</v>
      </c>
      <c r="S11">
        <v>108.1</v>
      </c>
      <c r="T11">
        <v>107.4</v>
      </c>
      <c r="U11">
        <v>215.5</v>
      </c>
      <c r="V11" t="s">
        <v>32</v>
      </c>
      <c r="W11">
        <v>106.5</v>
      </c>
      <c r="X11">
        <v>106.1</v>
      </c>
      <c r="Y11">
        <v>105.1</v>
      </c>
      <c r="Z11">
        <v>104.8</v>
      </c>
      <c r="AA11">
        <v>104.4</v>
      </c>
      <c r="AB11">
        <v>104.5</v>
      </c>
      <c r="AD11">
        <v>102.7</v>
      </c>
      <c r="AE11">
        <v>104.6</v>
      </c>
      <c r="AF11">
        <v>106.4</v>
      </c>
    </row>
    <row r="12" spans="1:32" x14ac:dyDescent="0.25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 s="3">
        <v>107.40833333333332</v>
      </c>
      <c r="Q12">
        <v>1288.8999999999999</v>
      </c>
      <c r="R12">
        <v>108.5</v>
      </c>
      <c r="S12">
        <v>107.9</v>
      </c>
      <c r="T12">
        <v>106.4</v>
      </c>
      <c r="U12">
        <v>214.3</v>
      </c>
      <c r="V12">
        <v>100.5</v>
      </c>
      <c r="W12">
        <v>106.4</v>
      </c>
      <c r="X12">
        <v>106.5</v>
      </c>
      <c r="Y12">
        <v>105.7</v>
      </c>
      <c r="Z12">
        <v>105.2</v>
      </c>
      <c r="AA12">
        <v>105</v>
      </c>
      <c r="AB12">
        <v>104</v>
      </c>
      <c r="AD12">
        <v>103.2</v>
      </c>
      <c r="AE12">
        <v>105.1</v>
      </c>
      <c r="AF12">
        <v>105.7</v>
      </c>
    </row>
    <row r="13" spans="1:32" x14ac:dyDescent="0.25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 s="3">
        <v>106.875</v>
      </c>
      <c r="Q13">
        <v>1282.5</v>
      </c>
      <c r="R13">
        <v>107.5</v>
      </c>
      <c r="S13">
        <v>108</v>
      </c>
      <c r="T13">
        <v>107</v>
      </c>
      <c r="U13">
        <v>215</v>
      </c>
      <c r="V13">
        <v>100.5</v>
      </c>
      <c r="W13">
        <v>106.5</v>
      </c>
      <c r="X13">
        <v>106.3</v>
      </c>
      <c r="Y13">
        <v>105.3</v>
      </c>
      <c r="Z13">
        <v>105</v>
      </c>
      <c r="AA13">
        <v>104.7</v>
      </c>
      <c r="AB13">
        <v>104.2</v>
      </c>
      <c r="AD13">
        <v>102.9</v>
      </c>
      <c r="AE13">
        <v>104.8</v>
      </c>
      <c r="AF13">
        <v>106.1</v>
      </c>
    </row>
    <row r="14" spans="1:32" x14ac:dyDescent="0.25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 s="3">
        <v>107.15833333333335</v>
      </c>
      <c r="Q14">
        <v>1285.9000000000001</v>
      </c>
      <c r="R14">
        <v>108.1</v>
      </c>
      <c r="S14">
        <v>108.8</v>
      </c>
      <c r="T14">
        <v>107.9</v>
      </c>
      <c r="U14">
        <v>216.7</v>
      </c>
      <c r="V14" t="s">
        <v>32</v>
      </c>
      <c r="W14">
        <v>107.5</v>
      </c>
      <c r="X14">
        <v>106.8</v>
      </c>
      <c r="Y14">
        <v>105.7</v>
      </c>
      <c r="Z14">
        <v>105.5</v>
      </c>
      <c r="AA14">
        <v>104.1</v>
      </c>
      <c r="AB14">
        <v>105</v>
      </c>
      <c r="AD14">
        <v>102.1</v>
      </c>
      <c r="AE14">
        <v>104.8</v>
      </c>
      <c r="AF14">
        <v>107.2</v>
      </c>
    </row>
    <row r="15" spans="1:32" x14ac:dyDescent="0.25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 s="3">
        <v>108.84166666666665</v>
      </c>
      <c r="Q15">
        <v>1306.0999999999999</v>
      </c>
      <c r="R15">
        <v>109.8</v>
      </c>
      <c r="S15">
        <v>108.5</v>
      </c>
      <c r="T15">
        <v>106.7</v>
      </c>
      <c r="U15">
        <v>215.2</v>
      </c>
      <c r="V15">
        <v>100.5</v>
      </c>
      <c r="W15">
        <v>107.2</v>
      </c>
      <c r="X15">
        <v>107.1</v>
      </c>
      <c r="Y15">
        <v>106.2</v>
      </c>
      <c r="Z15">
        <v>105.7</v>
      </c>
      <c r="AA15">
        <v>103.9</v>
      </c>
      <c r="AB15">
        <v>104.6</v>
      </c>
      <c r="AD15">
        <v>102.6</v>
      </c>
      <c r="AE15">
        <v>104.9</v>
      </c>
      <c r="AF15">
        <v>106.6</v>
      </c>
    </row>
    <row r="16" spans="1:32" x14ac:dyDescent="0.25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 s="3">
        <v>107.74999999999999</v>
      </c>
      <c r="Q16">
        <v>1292.9999999999998</v>
      </c>
      <c r="R16">
        <v>108.6</v>
      </c>
      <c r="S16">
        <v>108.7</v>
      </c>
      <c r="T16">
        <v>107.4</v>
      </c>
      <c r="U16">
        <v>216.10000000000002</v>
      </c>
      <c r="V16">
        <v>100.5</v>
      </c>
      <c r="W16">
        <v>107.4</v>
      </c>
      <c r="X16">
        <v>106.9</v>
      </c>
      <c r="Y16">
        <v>105.9</v>
      </c>
      <c r="Z16">
        <v>105.6</v>
      </c>
      <c r="AA16">
        <v>104</v>
      </c>
      <c r="AB16">
        <v>104.8</v>
      </c>
      <c r="AD16">
        <v>102.3</v>
      </c>
      <c r="AE16">
        <v>104.8</v>
      </c>
      <c r="AF16">
        <v>106.9</v>
      </c>
    </row>
    <row r="17" spans="1:32" x14ac:dyDescent="0.25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 s="3">
        <v>109.11666666666667</v>
      </c>
      <c r="Q17">
        <v>1309.4000000000001</v>
      </c>
      <c r="R17">
        <v>109</v>
      </c>
      <c r="S17">
        <v>109.7</v>
      </c>
      <c r="T17">
        <v>108.8</v>
      </c>
      <c r="U17">
        <v>218.5</v>
      </c>
      <c r="V17" t="s">
        <v>32</v>
      </c>
      <c r="W17">
        <v>108.5</v>
      </c>
      <c r="X17">
        <v>107.5</v>
      </c>
      <c r="Y17">
        <v>106.3</v>
      </c>
      <c r="Z17">
        <v>106.5</v>
      </c>
      <c r="AA17">
        <v>105</v>
      </c>
      <c r="AB17">
        <v>105.6</v>
      </c>
      <c r="AD17">
        <v>102.5</v>
      </c>
      <c r="AE17">
        <v>105.5</v>
      </c>
      <c r="AF17">
        <v>108.9</v>
      </c>
    </row>
    <row r="18" spans="1:32" x14ac:dyDescent="0.25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 s="3">
        <v>112.46666666666668</v>
      </c>
      <c r="Q18">
        <v>1349.6000000000001</v>
      </c>
      <c r="R18">
        <v>110.9</v>
      </c>
      <c r="S18">
        <v>109.2</v>
      </c>
      <c r="T18">
        <v>107.2</v>
      </c>
      <c r="U18">
        <v>216.4</v>
      </c>
      <c r="V18">
        <v>106.6</v>
      </c>
      <c r="W18">
        <v>108</v>
      </c>
      <c r="X18">
        <v>107.7</v>
      </c>
      <c r="Y18">
        <v>106.5</v>
      </c>
      <c r="Z18">
        <v>108.1</v>
      </c>
      <c r="AA18">
        <v>105.2</v>
      </c>
      <c r="AB18">
        <v>105.2</v>
      </c>
      <c r="AD18">
        <v>103.3</v>
      </c>
      <c r="AE18">
        <v>106.1</v>
      </c>
      <c r="AF18">
        <v>109.7</v>
      </c>
    </row>
    <row r="19" spans="1:32" x14ac:dyDescent="0.25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 s="3">
        <v>110.31666666666666</v>
      </c>
      <c r="Q19">
        <v>1323.8</v>
      </c>
      <c r="R19">
        <v>109.5</v>
      </c>
      <c r="S19">
        <v>109.5</v>
      </c>
      <c r="T19">
        <v>108.1</v>
      </c>
      <c r="U19">
        <v>217.6</v>
      </c>
      <c r="V19">
        <v>106.6</v>
      </c>
      <c r="W19">
        <v>108.3</v>
      </c>
      <c r="X19">
        <v>107.6</v>
      </c>
      <c r="Y19">
        <v>106.4</v>
      </c>
      <c r="Z19">
        <v>107.4</v>
      </c>
      <c r="AA19">
        <v>105.1</v>
      </c>
      <c r="AB19">
        <v>105.4</v>
      </c>
      <c r="AD19">
        <v>102.8</v>
      </c>
      <c r="AE19">
        <v>105.8</v>
      </c>
      <c r="AF19">
        <v>109.3</v>
      </c>
    </row>
    <row r="20" spans="1:32" x14ac:dyDescent="0.25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 s="3">
        <v>111.06666666666665</v>
      </c>
      <c r="Q20">
        <v>1332.7999999999997</v>
      </c>
      <c r="R20">
        <v>109.8</v>
      </c>
      <c r="S20">
        <v>110.5</v>
      </c>
      <c r="T20">
        <v>109.5</v>
      </c>
      <c r="U20">
        <v>220</v>
      </c>
      <c r="V20" t="s">
        <v>32</v>
      </c>
      <c r="W20">
        <v>109.5</v>
      </c>
      <c r="X20">
        <v>108.3</v>
      </c>
      <c r="Y20">
        <v>106.9</v>
      </c>
      <c r="Z20">
        <v>107.8</v>
      </c>
      <c r="AA20">
        <v>106.8</v>
      </c>
      <c r="AB20">
        <v>106.4</v>
      </c>
      <c r="AD20">
        <v>102.5</v>
      </c>
      <c r="AE20">
        <v>106.5</v>
      </c>
      <c r="AF20">
        <v>110.7</v>
      </c>
    </row>
    <row r="21" spans="1:32" x14ac:dyDescent="0.25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 s="3">
        <v>114.325</v>
      </c>
      <c r="Q21">
        <v>1371.9</v>
      </c>
      <c r="R21">
        <v>111.7</v>
      </c>
      <c r="S21">
        <v>109.8</v>
      </c>
      <c r="T21">
        <v>107.8</v>
      </c>
      <c r="U21">
        <v>217.6</v>
      </c>
      <c r="V21">
        <v>107.7</v>
      </c>
      <c r="W21">
        <v>108.6</v>
      </c>
      <c r="X21">
        <v>108.1</v>
      </c>
      <c r="Y21">
        <v>107.1</v>
      </c>
      <c r="Z21">
        <v>110.1</v>
      </c>
      <c r="AA21">
        <v>107.3</v>
      </c>
      <c r="AB21">
        <v>105.9</v>
      </c>
      <c r="AD21">
        <v>103.2</v>
      </c>
      <c r="AE21">
        <v>107.3</v>
      </c>
      <c r="AF21">
        <v>111.4</v>
      </c>
    </row>
    <row r="22" spans="1:32" x14ac:dyDescent="0.25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 s="3">
        <v>112.22499999999998</v>
      </c>
      <c r="Q22">
        <v>1346.6999999999998</v>
      </c>
      <c r="R22">
        <v>110.3</v>
      </c>
      <c r="S22">
        <v>110.2</v>
      </c>
      <c r="T22">
        <v>108.8</v>
      </c>
      <c r="U22">
        <v>219</v>
      </c>
      <c r="V22">
        <v>107.7</v>
      </c>
      <c r="W22">
        <v>109.2</v>
      </c>
      <c r="X22">
        <v>108.2</v>
      </c>
      <c r="Y22">
        <v>107</v>
      </c>
      <c r="Z22">
        <v>109.1</v>
      </c>
      <c r="AA22">
        <v>107.1</v>
      </c>
      <c r="AB22">
        <v>106.1</v>
      </c>
      <c r="AD22">
        <v>102.8</v>
      </c>
      <c r="AE22">
        <v>106.9</v>
      </c>
      <c r="AF22">
        <v>111</v>
      </c>
    </row>
    <row r="23" spans="1:32" x14ac:dyDescent="0.25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 s="3">
        <v>112.3</v>
      </c>
      <c r="Q23">
        <v>1347.6</v>
      </c>
      <c r="R23">
        <v>110.7</v>
      </c>
      <c r="S23">
        <v>111.3</v>
      </c>
      <c r="T23">
        <v>110.2</v>
      </c>
      <c r="U23">
        <v>221.5</v>
      </c>
      <c r="V23" t="s">
        <v>32</v>
      </c>
      <c r="W23">
        <v>109.9</v>
      </c>
      <c r="X23">
        <v>108.7</v>
      </c>
      <c r="Y23">
        <v>107.5</v>
      </c>
      <c r="Z23">
        <v>108.7</v>
      </c>
      <c r="AA23">
        <v>107.8</v>
      </c>
      <c r="AB23">
        <v>106.8</v>
      </c>
      <c r="AD23">
        <v>105</v>
      </c>
      <c r="AE23">
        <v>107.5</v>
      </c>
      <c r="AF23">
        <v>112.1</v>
      </c>
    </row>
    <row r="24" spans="1:32" x14ac:dyDescent="0.25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 s="3">
        <v>115.54166666666669</v>
      </c>
      <c r="Q24">
        <v>1386.5000000000002</v>
      </c>
      <c r="R24">
        <v>112.4</v>
      </c>
      <c r="S24">
        <v>110.6</v>
      </c>
      <c r="T24">
        <v>108.3</v>
      </c>
      <c r="U24">
        <v>218.89999999999998</v>
      </c>
      <c r="V24">
        <v>108.9</v>
      </c>
      <c r="W24">
        <v>109.3</v>
      </c>
      <c r="X24">
        <v>108.7</v>
      </c>
      <c r="Y24">
        <v>107.6</v>
      </c>
      <c r="Z24">
        <v>110.8</v>
      </c>
      <c r="AA24">
        <v>108.1</v>
      </c>
      <c r="AB24">
        <v>106.5</v>
      </c>
      <c r="AD24">
        <v>106</v>
      </c>
      <c r="AE24">
        <v>108.3</v>
      </c>
      <c r="AF24">
        <v>112.7</v>
      </c>
    </row>
    <row r="25" spans="1:32" x14ac:dyDescent="0.25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 s="3">
        <v>113.40000000000002</v>
      </c>
      <c r="Q25">
        <v>1360.8000000000002</v>
      </c>
      <c r="R25">
        <v>111.2</v>
      </c>
      <c r="S25">
        <v>111</v>
      </c>
      <c r="T25">
        <v>109.4</v>
      </c>
      <c r="U25">
        <v>220.4</v>
      </c>
      <c r="V25">
        <v>108.9</v>
      </c>
      <c r="W25">
        <v>109.7</v>
      </c>
      <c r="X25">
        <v>108.7</v>
      </c>
      <c r="Y25">
        <v>107.5</v>
      </c>
      <c r="Z25">
        <v>109.9</v>
      </c>
      <c r="AA25">
        <v>108</v>
      </c>
      <c r="AB25">
        <v>106.6</v>
      </c>
      <c r="AD25">
        <v>105.4</v>
      </c>
      <c r="AE25">
        <v>107.9</v>
      </c>
      <c r="AF25">
        <v>112.4</v>
      </c>
    </row>
    <row r="26" spans="1:32" x14ac:dyDescent="0.25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 s="3">
        <v>114.22500000000002</v>
      </c>
      <c r="Q26">
        <v>1370.7000000000003</v>
      </c>
      <c r="R26">
        <v>111.7</v>
      </c>
      <c r="S26">
        <v>112.7</v>
      </c>
      <c r="T26">
        <v>111.4</v>
      </c>
      <c r="U26">
        <v>224.10000000000002</v>
      </c>
      <c r="V26" t="s">
        <v>32</v>
      </c>
      <c r="W26">
        <v>111.1</v>
      </c>
      <c r="X26">
        <v>109.6</v>
      </c>
      <c r="Y26">
        <v>108.3</v>
      </c>
      <c r="Z26">
        <v>109.8</v>
      </c>
      <c r="AA26">
        <v>109.3</v>
      </c>
      <c r="AB26">
        <v>107.7</v>
      </c>
      <c r="AD26">
        <v>106.7</v>
      </c>
      <c r="AE26">
        <v>108.7</v>
      </c>
      <c r="AF26">
        <v>114.2</v>
      </c>
    </row>
    <row r="27" spans="1:32" x14ac:dyDescent="0.25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 s="3">
        <v>115.10000000000001</v>
      </c>
      <c r="Q27">
        <v>1381.2</v>
      </c>
      <c r="R27">
        <v>112.9</v>
      </c>
      <c r="S27">
        <v>111.4</v>
      </c>
      <c r="T27">
        <v>109</v>
      </c>
      <c r="U27">
        <v>220.4</v>
      </c>
      <c r="V27">
        <v>109.7</v>
      </c>
      <c r="W27">
        <v>109.5</v>
      </c>
      <c r="X27">
        <v>109.6</v>
      </c>
      <c r="Y27">
        <v>107.9</v>
      </c>
      <c r="Z27">
        <v>111.2</v>
      </c>
      <c r="AA27">
        <v>110.4</v>
      </c>
      <c r="AB27">
        <v>107.4</v>
      </c>
      <c r="AD27">
        <v>106.9</v>
      </c>
      <c r="AE27">
        <v>109.4</v>
      </c>
      <c r="AF27">
        <v>113.2</v>
      </c>
    </row>
    <row r="28" spans="1:32" x14ac:dyDescent="0.25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 s="3">
        <v>114.44999999999999</v>
      </c>
      <c r="Q28">
        <v>1373.3999999999999</v>
      </c>
      <c r="R28">
        <v>112</v>
      </c>
      <c r="S28">
        <v>112.2</v>
      </c>
      <c r="T28">
        <v>110.4</v>
      </c>
      <c r="U28">
        <v>222.60000000000002</v>
      </c>
      <c r="V28">
        <v>109.7</v>
      </c>
      <c r="W28">
        <v>110.5</v>
      </c>
      <c r="X28">
        <v>109.6</v>
      </c>
      <c r="Y28">
        <v>108.1</v>
      </c>
      <c r="Z28">
        <v>110.6</v>
      </c>
      <c r="AA28">
        <v>109.9</v>
      </c>
      <c r="AB28">
        <v>107.5</v>
      </c>
      <c r="AD28">
        <v>106.8</v>
      </c>
      <c r="AE28">
        <v>109</v>
      </c>
      <c r="AF28">
        <v>113.7</v>
      </c>
    </row>
    <row r="29" spans="1:32" x14ac:dyDescent="0.25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 s="3">
        <v>115.68333333333334</v>
      </c>
      <c r="Q29">
        <v>1388.2</v>
      </c>
      <c r="R29">
        <v>112.2</v>
      </c>
      <c r="S29">
        <v>113.6</v>
      </c>
      <c r="T29">
        <v>112.3</v>
      </c>
      <c r="U29">
        <v>225.89999999999998</v>
      </c>
      <c r="V29" t="s">
        <v>32</v>
      </c>
      <c r="W29">
        <v>111.6</v>
      </c>
      <c r="X29">
        <v>110.4</v>
      </c>
      <c r="Y29">
        <v>108.9</v>
      </c>
      <c r="Z29">
        <v>110.2</v>
      </c>
      <c r="AA29">
        <v>109.3</v>
      </c>
      <c r="AB29">
        <v>108.3</v>
      </c>
      <c r="AD29">
        <v>107.5</v>
      </c>
      <c r="AE29">
        <v>109.1</v>
      </c>
      <c r="AF29">
        <v>115.5</v>
      </c>
    </row>
    <row r="30" spans="1:32" x14ac:dyDescent="0.25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 s="3">
        <v>116.36666666666666</v>
      </c>
      <c r="Q30">
        <v>1396.3999999999999</v>
      </c>
      <c r="R30">
        <v>113.5</v>
      </c>
      <c r="S30">
        <v>112.5</v>
      </c>
      <c r="T30">
        <v>109.7</v>
      </c>
      <c r="U30">
        <v>222.2</v>
      </c>
      <c r="V30">
        <v>110.5</v>
      </c>
      <c r="W30">
        <v>109.7</v>
      </c>
      <c r="X30">
        <v>110.2</v>
      </c>
      <c r="Y30">
        <v>108.2</v>
      </c>
      <c r="Z30">
        <v>111.3</v>
      </c>
      <c r="AA30">
        <v>109.7</v>
      </c>
      <c r="AB30">
        <v>108</v>
      </c>
      <c r="AD30">
        <v>107.3</v>
      </c>
      <c r="AE30">
        <v>109.4</v>
      </c>
      <c r="AF30">
        <v>114</v>
      </c>
    </row>
    <row r="31" spans="1:32" x14ac:dyDescent="0.25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 s="3">
        <v>115.83333333333336</v>
      </c>
      <c r="Q31">
        <v>1390.0000000000002</v>
      </c>
      <c r="R31">
        <v>112.5</v>
      </c>
      <c r="S31">
        <v>113.2</v>
      </c>
      <c r="T31">
        <v>111.2</v>
      </c>
      <c r="U31">
        <v>224.4</v>
      </c>
      <c r="V31">
        <v>110.5</v>
      </c>
      <c r="W31">
        <v>110.9</v>
      </c>
      <c r="X31">
        <v>110.3</v>
      </c>
      <c r="Y31">
        <v>108.6</v>
      </c>
      <c r="Z31">
        <v>110.8</v>
      </c>
      <c r="AA31">
        <v>109.5</v>
      </c>
      <c r="AB31">
        <v>108.1</v>
      </c>
      <c r="AD31">
        <v>107.4</v>
      </c>
      <c r="AE31">
        <v>109.2</v>
      </c>
      <c r="AF31">
        <v>114.8</v>
      </c>
    </row>
    <row r="32" spans="1:32" x14ac:dyDescent="0.25">
      <c r="A32" t="s">
        <v>30</v>
      </c>
      <c r="B32">
        <v>2013</v>
      </c>
      <c r="C32" t="s">
        <v>44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 s="3">
        <v>117.85833333333333</v>
      </c>
      <c r="Q32">
        <v>1414.3</v>
      </c>
      <c r="R32">
        <v>112.8</v>
      </c>
      <c r="S32">
        <v>114.6</v>
      </c>
      <c r="T32">
        <v>113.1</v>
      </c>
      <c r="U32">
        <v>227.7</v>
      </c>
      <c r="V32" t="s">
        <v>32</v>
      </c>
      <c r="W32">
        <v>112.6</v>
      </c>
      <c r="X32">
        <v>111.3</v>
      </c>
      <c r="Y32">
        <v>109.7</v>
      </c>
      <c r="Z32">
        <v>111</v>
      </c>
      <c r="AA32">
        <v>109.6</v>
      </c>
      <c r="AB32">
        <v>108.7</v>
      </c>
      <c r="AD32">
        <v>108.2</v>
      </c>
      <c r="AE32">
        <v>109.8</v>
      </c>
      <c r="AF32">
        <v>117.4</v>
      </c>
    </row>
    <row r="33" spans="1:32" x14ac:dyDescent="0.25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 s="3">
        <v>118.47499999999998</v>
      </c>
      <c r="Q33">
        <v>1421.6999999999998</v>
      </c>
      <c r="R33">
        <v>114.1</v>
      </c>
      <c r="S33">
        <v>113.5</v>
      </c>
      <c r="T33">
        <v>110.3</v>
      </c>
      <c r="U33">
        <v>223.8</v>
      </c>
      <c r="V33">
        <v>111.1</v>
      </c>
      <c r="W33">
        <v>110</v>
      </c>
      <c r="X33">
        <v>110.9</v>
      </c>
      <c r="Y33">
        <v>108.6</v>
      </c>
      <c r="Z33">
        <v>111.3</v>
      </c>
      <c r="AA33">
        <v>109.5</v>
      </c>
      <c r="AB33">
        <v>108.5</v>
      </c>
      <c r="AD33">
        <v>107.9</v>
      </c>
      <c r="AE33">
        <v>109.6</v>
      </c>
      <c r="AF33">
        <v>115</v>
      </c>
    </row>
    <row r="34" spans="1:32" x14ac:dyDescent="0.25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 s="3">
        <v>118.01666666666667</v>
      </c>
      <c r="Q34">
        <v>1416.2</v>
      </c>
      <c r="R34">
        <v>113.1</v>
      </c>
      <c r="S34">
        <v>114.2</v>
      </c>
      <c r="T34">
        <v>111.9</v>
      </c>
      <c r="U34">
        <v>226.10000000000002</v>
      </c>
      <c r="V34">
        <v>111.1</v>
      </c>
      <c r="W34">
        <v>111.6</v>
      </c>
      <c r="X34">
        <v>111.1</v>
      </c>
      <c r="Y34">
        <v>109.3</v>
      </c>
      <c r="Z34">
        <v>111.2</v>
      </c>
      <c r="AA34">
        <v>109.5</v>
      </c>
      <c r="AB34">
        <v>108.6</v>
      </c>
      <c r="AD34">
        <v>108.1</v>
      </c>
      <c r="AE34">
        <v>109.7</v>
      </c>
      <c r="AF34">
        <v>116.3</v>
      </c>
    </row>
    <row r="35" spans="1:32" x14ac:dyDescent="0.25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 s="3">
        <v>115.85833333333333</v>
      </c>
      <c r="Q35">
        <v>1390.3</v>
      </c>
      <c r="R35">
        <v>113.6</v>
      </c>
      <c r="S35">
        <v>115.8</v>
      </c>
      <c r="T35">
        <v>114</v>
      </c>
      <c r="U35">
        <v>229.8</v>
      </c>
      <c r="V35" t="s">
        <v>32</v>
      </c>
      <c r="W35">
        <v>112.8</v>
      </c>
      <c r="X35">
        <v>112.1</v>
      </c>
      <c r="Y35">
        <v>110.1</v>
      </c>
      <c r="Z35">
        <v>111.6</v>
      </c>
      <c r="AA35">
        <v>109.9</v>
      </c>
      <c r="AB35">
        <v>109.2</v>
      </c>
      <c r="AD35">
        <v>108.1</v>
      </c>
      <c r="AE35">
        <v>110.1</v>
      </c>
      <c r="AF35">
        <v>115.5</v>
      </c>
    </row>
    <row r="36" spans="1:32" x14ac:dyDescent="0.25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 s="3">
        <v>115.55000000000001</v>
      </c>
      <c r="Q36">
        <v>1386.6000000000001</v>
      </c>
      <c r="R36">
        <v>115</v>
      </c>
      <c r="S36">
        <v>114.2</v>
      </c>
      <c r="T36">
        <v>110.9</v>
      </c>
      <c r="U36">
        <v>225.10000000000002</v>
      </c>
      <c r="V36">
        <v>110.7</v>
      </c>
      <c r="W36">
        <v>110.4</v>
      </c>
      <c r="X36">
        <v>111.3</v>
      </c>
      <c r="Y36">
        <v>109</v>
      </c>
      <c r="Z36">
        <v>111.4</v>
      </c>
      <c r="AA36">
        <v>109.7</v>
      </c>
      <c r="AB36">
        <v>108.9</v>
      </c>
      <c r="AD36">
        <v>107.7</v>
      </c>
      <c r="AE36">
        <v>109.8</v>
      </c>
      <c r="AF36">
        <v>113.3</v>
      </c>
    </row>
    <row r="37" spans="1:32" x14ac:dyDescent="0.25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 s="3">
        <v>115.74166666666667</v>
      </c>
      <c r="Q37">
        <v>1388.9</v>
      </c>
      <c r="R37">
        <v>114</v>
      </c>
      <c r="S37">
        <v>115.2</v>
      </c>
      <c r="T37">
        <v>112.7</v>
      </c>
      <c r="U37">
        <v>227.9</v>
      </c>
      <c r="V37">
        <v>110.7</v>
      </c>
      <c r="W37">
        <v>111.9</v>
      </c>
      <c r="X37">
        <v>111.7</v>
      </c>
      <c r="Y37">
        <v>109.7</v>
      </c>
      <c r="Z37">
        <v>111.5</v>
      </c>
      <c r="AA37">
        <v>109.8</v>
      </c>
      <c r="AB37">
        <v>109</v>
      </c>
      <c r="AD37">
        <v>107.9</v>
      </c>
      <c r="AE37">
        <v>110</v>
      </c>
      <c r="AF37">
        <v>114.5</v>
      </c>
    </row>
    <row r="38" spans="1:32" x14ac:dyDescent="0.25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 s="3">
        <v>114.21666666666668</v>
      </c>
      <c r="Q38">
        <v>1370.6000000000001</v>
      </c>
      <c r="R38">
        <v>114</v>
      </c>
      <c r="S38">
        <v>116.5</v>
      </c>
      <c r="T38">
        <v>114.5</v>
      </c>
      <c r="U38">
        <v>231</v>
      </c>
      <c r="V38" t="s">
        <v>32</v>
      </c>
      <c r="W38">
        <v>113</v>
      </c>
      <c r="X38">
        <v>112.6</v>
      </c>
      <c r="Y38">
        <v>110.6</v>
      </c>
      <c r="Z38">
        <v>111.8</v>
      </c>
      <c r="AA38">
        <v>110.5</v>
      </c>
      <c r="AB38">
        <v>109.6</v>
      </c>
      <c r="AD38">
        <v>108.3</v>
      </c>
      <c r="AE38">
        <v>110.6</v>
      </c>
      <c r="AF38">
        <v>114.2</v>
      </c>
    </row>
    <row r="39" spans="1:32" x14ac:dyDescent="0.25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 s="3">
        <v>114.06666666666666</v>
      </c>
      <c r="Q39">
        <v>1368.8</v>
      </c>
      <c r="R39">
        <v>115.7</v>
      </c>
      <c r="S39">
        <v>114.8</v>
      </c>
      <c r="T39">
        <v>111.3</v>
      </c>
      <c r="U39">
        <v>226.1</v>
      </c>
      <c r="V39">
        <v>111.6</v>
      </c>
      <c r="W39">
        <v>111</v>
      </c>
      <c r="X39">
        <v>111.9</v>
      </c>
      <c r="Y39">
        <v>109.7</v>
      </c>
      <c r="Z39">
        <v>111.5</v>
      </c>
      <c r="AA39">
        <v>110.8</v>
      </c>
      <c r="AB39">
        <v>109.8</v>
      </c>
      <c r="AD39">
        <v>108</v>
      </c>
      <c r="AE39">
        <v>110.5</v>
      </c>
      <c r="AF39">
        <v>112.9</v>
      </c>
    </row>
    <row r="40" spans="1:32" x14ac:dyDescent="0.25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 s="3">
        <v>114.16666666666664</v>
      </c>
      <c r="Q40">
        <v>1369.9999999999998</v>
      </c>
      <c r="R40">
        <v>114.5</v>
      </c>
      <c r="S40">
        <v>115.8</v>
      </c>
      <c r="T40">
        <v>113.2</v>
      </c>
      <c r="U40">
        <v>229</v>
      </c>
      <c r="V40">
        <v>111.6</v>
      </c>
      <c r="W40">
        <v>112.2</v>
      </c>
      <c r="X40">
        <v>112.3</v>
      </c>
      <c r="Y40">
        <v>110.3</v>
      </c>
      <c r="Z40">
        <v>111.6</v>
      </c>
      <c r="AA40">
        <v>110.7</v>
      </c>
      <c r="AB40">
        <v>109.7</v>
      </c>
      <c r="AD40">
        <v>108.2</v>
      </c>
      <c r="AE40">
        <v>110.6</v>
      </c>
      <c r="AF40">
        <v>113.6</v>
      </c>
    </row>
    <row r="41" spans="1:32" x14ac:dyDescent="0.25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 s="3">
        <v>113.90833333333335</v>
      </c>
      <c r="Q41">
        <v>1366.9</v>
      </c>
      <c r="R41">
        <v>114.2</v>
      </c>
      <c r="S41">
        <v>117.1</v>
      </c>
      <c r="T41">
        <v>114.5</v>
      </c>
      <c r="U41">
        <v>231.6</v>
      </c>
      <c r="V41" t="s">
        <v>32</v>
      </c>
      <c r="W41">
        <v>113.2</v>
      </c>
      <c r="X41">
        <v>112.9</v>
      </c>
      <c r="Y41">
        <v>110.9</v>
      </c>
      <c r="Z41">
        <v>112</v>
      </c>
      <c r="AA41">
        <v>110.8</v>
      </c>
      <c r="AB41">
        <v>109.9</v>
      </c>
      <c r="AD41">
        <v>108.7</v>
      </c>
      <c r="AE41">
        <v>110.9</v>
      </c>
      <c r="AF41">
        <v>114</v>
      </c>
    </row>
    <row r="42" spans="1:32" x14ac:dyDescent="0.25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 s="3">
        <v>113.39999999999999</v>
      </c>
      <c r="Q42">
        <v>1360.8</v>
      </c>
      <c r="R42">
        <v>116.2</v>
      </c>
      <c r="S42">
        <v>115.3</v>
      </c>
      <c r="T42">
        <v>111.7</v>
      </c>
      <c r="U42">
        <v>227</v>
      </c>
      <c r="V42">
        <v>112.5</v>
      </c>
      <c r="W42">
        <v>111.1</v>
      </c>
      <c r="X42">
        <v>112.6</v>
      </c>
      <c r="Y42">
        <v>110.4</v>
      </c>
      <c r="Z42">
        <v>111.6</v>
      </c>
      <c r="AA42">
        <v>111.3</v>
      </c>
      <c r="AB42">
        <v>110.3</v>
      </c>
      <c r="AD42">
        <v>108.7</v>
      </c>
      <c r="AE42">
        <v>111</v>
      </c>
      <c r="AF42">
        <v>113.1</v>
      </c>
    </row>
    <row r="43" spans="1:32" x14ac:dyDescent="0.25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 s="3">
        <v>113.73333333333333</v>
      </c>
      <c r="Q43">
        <v>1364.8</v>
      </c>
      <c r="R43">
        <v>114.7</v>
      </c>
      <c r="S43">
        <v>116.4</v>
      </c>
      <c r="T43">
        <v>113.3</v>
      </c>
      <c r="U43">
        <v>229.7</v>
      </c>
      <c r="V43">
        <v>112.5</v>
      </c>
      <c r="W43">
        <v>112.4</v>
      </c>
      <c r="X43">
        <v>112.8</v>
      </c>
      <c r="Y43">
        <v>110.7</v>
      </c>
      <c r="Z43">
        <v>111.8</v>
      </c>
      <c r="AA43">
        <v>111.1</v>
      </c>
      <c r="AB43">
        <v>110.1</v>
      </c>
      <c r="AD43">
        <v>108.7</v>
      </c>
      <c r="AE43">
        <v>110.9</v>
      </c>
      <c r="AF43">
        <v>113.6</v>
      </c>
    </row>
    <row r="44" spans="1:32" x14ac:dyDescent="0.25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 s="3">
        <v>114.60000000000001</v>
      </c>
      <c r="Q44">
        <v>1375.2</v>
      </c>
      <c r="R44">
        <v>114.6</v>
      </c>
      <c r="S44">
        <v>117.5</v>
      </c>
      <c r="T44">
        <v>114.9</v>
      </c>
      <c r="U44">
        <v>232.4</v>
      </c>
      <c r="V44" t="s">
        <v>32</v>
      </c>
      <c r="W44">
        <v>113.4</v>
      </c>
      <c r="X44">
        <v>113.4</v>
      </c>
      <c r="Y44">
        <v>111.4</v>
      </c>
      <c r="Z44">
        <v>112.4</v>
      </c>
      <c r="AA44">
        <v>111.2</v>
      </c>
      <c r="AB44">
        <v>110.2</v>
      </c>
      <c r="AD44">
        <v>108.9</v>
      </c>
      <c r="AE44">
        <v>111.3</v>
      </c>
      <c r="AF44">
        <v>114.6</v>
      </c>
    </row>
    <row r="45" spans="1:32" x14ac:dyDescent="0.25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 s="3">
        <v>113.91666666666667</v>
      </c>
      <c r="Q45">
        <v>1367</v>
      </c>
      <c r="R45">
        <v>116.7</v>
      </c>
      <c r="S45">
        <v>115.8</v>
      </c>
      <c r="T45">
        <v>112.1</v>
      </c>
      <c r="U45">
        <v>227.89999999999998</v>
      </c>
      <c r="V45">
        <v>113.2</v>
      </c>
      <c r="W45">
        <v>110.9</v>
      </c>
      <c r="X45">
        <v>113</v>
      </c>
      <c r="Y45">
        <v>110.8</v>
      </c>
      <c r="Z45">
        <v>111.8</v>
      </c>
      <c r="AA45">
        <v>111.6</v>
      </c>
      <c r="AB45">
        <v>110.9</v>
      </c>
      <c r="AD45">
        <v>109.2</v>
      </c>
      <c r="AE45">
        <v>111.4</v>
      </c>
      <c r="AF45">
        <v>113.7</v>
      </c>
    </row>
    <row r="46" spans="1:32" x14ac:dyDescent="0.25">
      <c r="A46" t="s">
        <v>34</v>
      </c>
      <c r="B46">
        <v>2014</v>
      </c>
      <c r="C46" t="s">
        <v>36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 s="3">
        <v>114.34999999999998</v>
      </c>
      <c r="Q46">
        <v>1372.1999999999998</v>
      </c>
      <c r="R46">
        <v>115.2</v>
      </c>
      <c r="S46">
        <v>116.8</v>
      </c>
      <c r="T46">
        <v>113.7</v>
      </c>
      <c r="U46">
        <v>230.5</v>
      </c>
      <c r="V46">
        <v>113.2</v>
      </c>
      <c r="W46">
        <v>112.5</v>
      </c>
      <c r="X46">
        <v>113.2</v>
      </c>
      <c r="Y46">
        <v>111.2</v>
      </c>
      <c r="Z46">
        <v>112</v>
      </c>
      <c r="AA46">
        <v>111.4</v>
      </c>
      <c r="AB46">
        <v>110.6</v>
      </c>
      <c r="AD46">
        <v>109</v>
      </c>
      <c r="AE46">
        <v>111.3</v>
      </c>
      <c r="AF46">
        <v>114.2</v>
      </c>
    </row>
    <row r="47" spans="1:32" x14ac:dyDescent="0.25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 s="3">
        <v>115.575</v>
      </c>
      <c r="Q47">
        <v>1386.9</v>
      </c>
      <c r="R47">
        <v>115.4</v>
      </c>
      <c r="S47">
        <v>118.1</v>
      </c>
      <c r="T47">
        <v>116.1</v>
      </c>
      <c r="U47">
        <v>234.2</v>
      </c>
      <c r="V47" t="s">
        <v>32</v>
      </c>
      <c r="W47">
        <v>113.4</v>
      </c>
      <c r="X47">
        <v>113.7</v>
      </c>
      <c r="Y47">
        <v>111.8</v>
      </c>
      <c r="Z47">
        <v>113</v>
      </c>
      <c r="AA47">
        <v>111.2</v>
      </c>
      <c r="AB47">
        <v>110.5</v>
      </c>
      <c r="AD47">
        <v>108.9</v>
      </c>
      <c r="AE47">
        <v>111.5</v>
      </c>
      <c r="AF47">
        <v>115.4</v>
      </c>
    </row>
    <row r="48" spans="1:32" x14ac:dyDescent="0.25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 s="3">
        <v>115.48333333333335</v>
      </c>
      <c r="Q48">
        <v>1385.8000000000002</v>
      </c>
      <c r="R48">
        <v>117.6</v>
      </c>
      <c r="S48">
        <v>116.3</v>
      </c>
      <c r="T48">
        <v>112.5</v>
      </c>
      <c r="U48">
        <v>228.8</v>
      </c>
      <c r="V48">
        <v>113.9</v>
      </c>
      <c r="W48">
        <v>110.9</v>
      </c>
      <c r="X48">
        <v>113.4</v>
      </c>
      <c r="Y48">
        <v>111</v>
      </c>
      <c r="Z48">
        <v>112.5</v>
      </c>
      <c r="AA48">
        <v>111.2</v>
      </c>
      <c r="AB48">
        <v>111.2</v>
      </c>
      <c r="AD48">
        <v>109.1</v>
      </c>
      <c r="AE48">
        <v>111.4</v>
      </c>
      <c r="AF48">
        <v>114.7</v>
      </c>
    </row>
    <row r="49" spans="1:32" x14ac:dyDescent="0.25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 s="3">
        <v>115.54166666666667</v>
      </c>
      <c r="Q49">
        <v>1386.5</v>
      </c>
      <c r="R49">
        <v>116</v>
      </c>
      <c r="S49">
        <v>117.4</v>
      </c>
      <c r="T49">
        <v>114.6</v>
      </c>
      <c r="U49">
        <v>232</v>
      </c>
      <c r="V49">
        <v>113.9</v>
      </c>
      <c r="W49">
        <v>112.5</v>
      </c>
      <c r="X49">
        <v>113.6</v>
      </c>
      <c r="Y49">
        <v>111.5</v>
      </c>
      <c r="Z49">
        <v>112.7</v>
      </c>
      <c r="AA49">
        <v>111.2</v>
      </c>
      <c r="AB49">
        <v>110.9</v>
      </c>
      <c r="AD49">
        <v>109</v>
      </c>
      <c r="AE49">
        <v>111.5</v>
      </c>
      <c r="AF49">
        <v>115.1</v>
      </c>
    </row>
    <row r="50" spans="1:32" x14ac:dyDescent="0.25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 s="3">
        <v>116.30833333333332</v>
      </c>
      <c r="Q50">
        <v>1395.6999999999998</v>
      </c>
      <c r="R50">
        <v>116.3</v>
      </c>
      <c r="S50">
        <v>118.7</v>
      </c>
      <c r="T50">
        <v>116.8</v>
      </c>
      <c r="U50">
        <v>235.5</v>
      </c>
      <c r="V50" t="s">
        <v>32</v>
      </c>
      <c r="W50">
        <v>113.4</v>
      </c>
      <c r="X50">
        <v>114.1</v>
      </c>
      <c r="Y50">
        <v>112.1</v>
      </c>
      <c r="Z50">
        <v>113.1</v>
      </c>
      <c r="AA50">
        <v>111.4</v>
      </c>
      <c r="AB50">
        <v>110.9</v>
      </c>
      <c r="AD50">
        <v>108.9</v>
      </c>
      <c r="AE50">
        <v>111.8</v>
      </c>
      <c r="AF50">
        <v>116</v>
      </c>
    </row>
    <row r="51" spans="1:32" x14ac:dyDescent="0.25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 s="3">
        <v>117.10833333333335</v>
      </c>
      <c r="Q51">
        <v>1405.3000000000002</v>
      </c>
      <c r="R51">
        <v>118.3</v>
      </c>
      <c r="S51">
        <v>116.8</v>
      </c>
      <c r="T51">
        <v>112.9</v>
      </c>
      <c r="U51">
        <v>229.7</v>
      </c>
      <c r="V51">
        <v>114.3</v>
      </c>
      <c r="W51">
        <v>111.1</v>
      </c>
      <c r="X51">
        <v>114.1</v>
      </c>
      <c r="Y51">
        <v>111.2</v>
      </c>
      <c r="Z51">
        <v>112.9</v>
      </c>
      <c r="AA51">
        <v>111.3</v>
      </c>
      <c r="AB51">
        <v>111.5</v>
      </c>
      <c r="AD51">
        <v>109.3</v>
      </c>
      <c r="AE51">
        <v>111.7</v>
      </c>
      <c r="AF51">
        <v>115.6</v>
      </c>
    </row>
    <row r="52" spans="1:32" x14ac:dyDescent="0.25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 s="3">
        <v>116.63333333333337</v>
      </c>
      <c r="Q52">
        <v>1399.6000000000004</v>
      </c>
      <c r="R52">
        <v>116.8</v>
      </c>
      <c r="S52">
        <v>118</v>
      </c>
      <c r="T52">
        <v>115.2</v>
      </c>
      <c r="U52">
        <v>233.2</v>
      </c>
      <c r="V52">
        <v>114.3</v>
      </c>
      <c r="W52">
        <v>112.5</v>
      </c>
      <c r="X52">
        <v>114.1</v>
      </c>
      <c r="Y52">
        <v>111.8</v>
      </c>
      <c r="Z52">
        <v>113</v>
      </c>
      <c r="AA52">
        <v>111.3</v>
      </c>
      <c r="AB52">
        <v>111.2</v>
      </c>
      <c r="AD52">
        <v>109.1</v>
      </c>
      <c r="AE52">
        <v>111.8</v>
      </c>
      <c r="AF52">
        <v>115.8</v>
      </c>
    </row>
    <row r="53" spans="1:32" x14ac:dyDescent="0.25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 s="3">
        <v>117.18333333333332</v>
      </c>
      <c r="Q53">
        <v>1406.1999999999998</v>
      </c>
      <c r="R53">
        <v>117.3</v>
      </c>
      <c r="S53">
        <v>119.7</v>
      </c>
      <c r="T53">
        <v>117.3</v>
      </c>
      <c r="U53">
        <v>237</v>
      </c>
      <c r="V53" t="s">
        <v>32</v>
      </c>
      <c r="W53">
        <v>114.4</v>
      </c>
      <c r="X53">
        <v>114.9</v>
      </c>
      <c r="Y53">
        <v>112.8</v>
      </c>
      <c r="Z53">
        <v>114.3</v>
      </c>
      <c r="AA53">
        <v>112.2</v>
      </c>
      <c r="AB53">
        <v>111.4</v>
      </c>
      <c r="AD53">
        <v>108</v>
      </c>
      <c r="AE53">
        <v>112.3</v>
      </c>
      <c r="AF53">
        <v>117</v>
      </c>
    </row>
    <row r="54" spans="1:32" x14ac:dyDescent="0.25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 s="3">
        <v>118.75</v>
      </c>
      <c r="Q54">
        <v>1425</v>
      </c>
      <c r="R54">
        <v>119</v>
      </c>
      <c r="S54">
        <v>117.4</v>
      </c>
      <c r="T54">
        <v>113.2</v>
      </c>
      <c r="U54">
        <v>230.60000000000002</v>
      </c>
      <c r="V54">
        <v>113.9</v>
      </c>
      <c r="W54">
        <v>111.2</v>
      </c>
      <c r="X54">
        <v>114.3</v>
      </c>
      <c r="Y54">
        <v>111.4</v>
      </c>
      <c r="Z54">
        <v>115.1</v>
      </c>
      <c r="AA54">
        <v>111.5</v>
      </c>
      <c r="AB54">
        <v>111.8</v>
      </c>
      <c r="AD54">
        <v>108.7</v>
      </c>
      <c r="AE54">
        <v>112.2</v>
      </c>
      <c r="AF54">
        <v>116.4</v>
      </c>
    </row>
    <row r="55" spans="1:32" x14ac:dyDescent="0.25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 s="3">
        <v>117.77500000000002</v>
      </c>
      <c r="Q55">
        <v>1413.3000000000002</v>
      </c>
      <c r="R55">
        <v>117.8</v>
      </c>
      <c r="S55">
        <v>118.8</v>
      </c>
      <c r="T55">
        <v>115.6</v>
      </c>
      <c r="U55">
        <v>234.39999999999998</v>
      </c>
      <c r="V55">
        <v>113.9</v>
      </c>
      <c r="W55">
        <v>113.2</v>
      </c>
      <c r="X55">
        <v>114.6</v>
      </c>
      <c r="Y55">
        <v>112.3</v>
      </c>
      <c r="Z55">
        <v>114.8</v>
      </c>
      <c r="AA55">
        <v>111.8</v>
      </c>
      <c r="AB55">
        <v>111.6</v>
      </c>
      <c r="AD55">
        <v>108.3</v>
      </c>
      <c r="AE55">
        <v>112.3</v>
      </c>
      <c r="AF55">
        <v>116.7</v>
      </c>
    </row>
    <row r="56" spans="1:32" x14ac:dyDescent="0.25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 s="3">
        <v>119.99166666666667</v>
      </c>
      <c r="Q56">
        <v>1439.9</v>
      </c>
      <c r="R56">
        <v>118</v>
      </c>
      <c r="S56">
        <v>120.7</v>
      </c>
      <c r="T56">
        <v>118.3</v>
      </c>
      <c r="U56">
        <v>239</v>
      </c>
      <c r="V56" t="s">
        <v>32</v>
      </c>
      <c r="W56">
        <v>115.3</v>
      </c>
      <c r="X56">
        <v>115.4</v>
      </c>
      <c r="Y56">
        <v>113.4</v>
      </c>
      <c r="Z56">
        <v>115.5</v>
      </c>
      <c r="AA56">
        <v>113.2</v>
      </c>
      <c r="AB56">
        <v>111.8</v>
      </c>
      <c r="AD56">
        <v>108.8</v>
      </c>
      <c r="AE56">
        <v>113.1</v>
      </c>
      <c r="AF56">
        <v>119.5</v>
      </c>
    </row>
    <row r="57" spans="1:32" x14ac:dyDescent="0.25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 s="3">
        <v>122.7</v>
      </c>
      <c r="Q57">
        <v>1472.4</v>
      </c>
      <c r="R57">
        <v>121</v>
      </c>
      <c r="S57">
        <v>118</v>
      </c>
      <c r="T57">
        <v>113.6</v>
      </c>
      <c r="U57">
        <v>231.6</v>
      </c>
      <c r="V57">
        <v>114.8</v>
      </c>
      <c r="W57">
        <v>111.6</v>
      </c>
      <c r="X57">
        <v>114.9</v>
      </c>
      <c r="Y57">
        <v>111.5</v>
      </c>
      <c r="Z57">
        <v>117.8</v>
      </c>
      <c r="AA57">
        <v>113</v>
      </c>
      <c r="AB57">
        <v>112.4</v>
      </c>
      <c r="AD57">
        <v>109.7</v>
      </c>
      <c r="AE57">
        <v>113.5</v>
      </c>
      <c r="AF57">
        <v>118.9</v>
      </c>
    </row>
    <row r="58" spans="1:32" x14ac:dyDescent="0.25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 s="3">
        <v>120.96666666666665</v>
      </c>
      <c r="Q58">
        <v>1451.6</v>
      </c>
      <c r="R58">
        <v>118.8</v>
      </c>
      <c r="S58">
        <v>119.6</v>
      </c>
      <c r="T58">
        <v>116.3</v>
      </c>
      <c r="U58">
        <v>235.89999999999998</v>
      </c>
      <c r="V58">
        <v>114.8</v>
      </c>
      <c r="W58">
        <v>113.9</v>
      </c>
      <c r="X58">
        <v>115.2</v>
      </c>
      <c r="Y58">
        <v>112.7</v>
      </c>
      <c r="Z58">
        <v>116.8</v>
      </c>
      <c r="AA58">
        <v>113.1</v>
      </c>
      <c r="AB58">
        <v>112.1</v>
      </c>
      <c r="AD58">
        <v>109.2</v>
      </c>
      <c r="AE58">
        <v>113.3</v>
      </c>
      <c r="AF58">
        <v>119.2</v>
      </c>
    </row>
    <row r="59" spans="1:32" x14ac:dyDescent="0.25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 s="3">
        <v>121.41666666666664</v>
      </c>
      <c r="Q59">
        <v>1456.9999999999998</v>
      </c>
      <c r="R59">
        <v>118.8</v>
      </c>
      <c r="S59">
        <v>120.9</v>
      </c>
      <c r="T59">
        <v>118.8</v>
      </c>
      <c r="U59">
        <v>239.7</v>
      </c>
      <c r="V59" t="s">
        <v>32</v>
      </c>
      <c r="W59">
        <v>115.4</v>
      </c>
      <c r="X59">
        <v>115.9</v>
      </c>
      <c r="Y59">
        <v>114</v>
      </c>
      <c r="Z59">
        <v>116.2</v>
      </c>
      <c r="AA59">
        <v>113.2</v>
      </c>
      <c r="AB59">
        <v>112.2</v>
      </c>
      <c r="AD59">
        <v>109.4</v>
      </c>
      <c r="AE59">
        <v>113.5</v>
      </c>
      <c r="AF59">
        <v>120.7</v>
      </c>
    </row>
    <row r="60" spans="1:32" x14ac:dyDescent="0.25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 s="3">
        <v>124.00833333333333</v>
      </c>
      <c r="Q60">
        <v>1488.1</v>
      </c>
      <c r="R60">
        <v>123</v>
      </c>
      <c r="S60">
        <v>118.6</v>
      </c>
      <c r="T60">
        <v>114.1</v>
      </c>
      <c r="U60">
        <v>232.7</v>
      </c>
      <c r="V60">
        <v>115.5</v>
      </c>
      <c r="W60">
        <v>111.8</v>
      </c>
      <c r="X60">
        <v>115.3</v>
      </c>
      <c r="Y60">
        <v>112.2</v>
      </c>
      <c r="Z60">
        <v>119.2</v>
      </c>
      <c r="AA60">
        <v>112.5</v>
      </c>
      <c r="AB60">
        <v>112.9</v>
      </c>
      <c r="AD60">
        <v>110.5</v>
      </c>
      <c r="AE60">
        <v>113.9</v>
      </c>
      <c r="AF60">
        <v>119.9</v>
      </c>
    </row>
    <row r="61" spans="1:32" x14ac:dyDescent="0.25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 s="3">
        <v>122.32499999999999</v>
      </c>
      <c r="Q61">
        <v>1467.8999999999999</v>
      </c>
      <c r="R61">
        <v>119.9</v>
      </c>
      <c r="S61">
        <v>120</v>
      </c>
      <c r="T61">
        <v>116.8</v>
      </c>
      <c r="U61">
        <v>236.8</v>
      </c>
      <c r="V61">
        <v>115.5</v>
      </c>
      <c r="W61">
        <v>114</v>
      </c>
      <c r="X61">
        <v>115.6</v>
      </c>
      <c r="Y61">
        <v>113.3</v>
      </c>
      <c r="Z61">
        <v>118</v>
      </c>
      <c r="AA61">
        <v>112.8</v>
      </c>
      <c r="AB61">
        <v>112.6</v>
      </c>
      <c r="AD61">
        <v>109.9</v>
      </c>
      <c r="AE61">
        <v>113.7</v>
      </c>
      <c r="AF61">
        <v>120.3</v>
      </c>
    </row>
    <row r="62" spans="1:32" x14ac:dyDescent="0.25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 s="3">
        <v>121.49166666666667</v>
      </c>
      <c r="Q62">
        <v>1457.9</v>
      </c>
      <c r="R62">
        <v>119.5</v>
      </c>
      <c r="S62">
        <v>121.7</v>
      </c>
      <c r="T62">
        <v>119.2</v>
      </c>
      <c r="U62">
        <v>240.9</v>
      </c>
      <c r="V62" t="s">
        <v>32</v>
      </c>
      <c r="W62">
        <v>115.8</v>
      </c>
      <c r="X62">
        <v>116.7</v>
      </c>
      <c r="Y62">
        <v>114.5</v>
      </c>
      <c r="Z62">
        <v>116.6</v>
      </c>
      <c r="AA62">
        <v>112.8</v>
      </c>
      <c r="AB62">
        <v>112.6</v>
      </c>
      <c r="AD62">
        <v>109.1</v>
      </c>
      <c r="AE62">
        <v>113.7</v>
      </c>
      <c r="AF62">
        <v>120.9</v>
      </c>
    </row>
    <row r="63" spans="1:32" x14ac:dyDescent="0.25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 s="3">
        <v>122.25000000000001</v>
      </c>
      <c r="Q63">
        <v>1467.0000000000002</v>
      </c>
      <c r="R63">
        <v>124.3</v>
      </c>
      <c r="S63">
        <v>119.2</v>
      </c>
      <c r="T63">
        <v>114.5</v>
      </c>
      <c r="U63">
        <v>233.7</v>
      </c>
      <c r="V63">
        <v>116.1</v>
      </c>
      <c r="W63">
        <v>111.8</v>
      </c>
      <c r="X63">
        <v>115.5</v>
      </c>
      <c r="Y63">
        <v>112.3</v>
      </c>
      <c r="Z63">
        <v>120</v>
      </c>
      <c r="AA63">
        <v>111.2</v>
      </c>
      <c r="AB63">
        <v>113.4</v>
      </c>
      <c r="AD63">
        <v>110</v>
      </c>
      <c r="AE63">
        <v>113.6</v>
      </c>
      <c r="AF63">
        <v>119.2</v>
      </c>
    </row>
    <row r="64" spans="1:32" x14ac:dyDescent="0.25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 s="3">
        <v>121.69166666666665</v>
      </c>
      <c r="Q64">
        <v>1460.2999999999997</v>
      </c>
      <c r="R64">
        <v>120.8</v>
      </c>
      <c r="S64">
        <v>120.7</v>
      </c>
      <c r="T64">
        <v>117.2</v>
      </c>
      <c r="U64">
        <v>237.9</v>
      </c>
      <c r="V64">
        <v>116.1</v>
      </c>
      <c r="W64">
        <v>114.3</v>
      </c>
      <c r="X64">
        <v>116.1</v>
      </c>
      <c r="Y64">
        <v>113.7</v>
      </c>
      <c r="Z64">
        <v>118.6</v>
      </c>
      <c r="AA64">
        <v>112</v>
      </c>
      <c r="AB64">
        <v>113.1</v>
      </c>
      <c r="AD64">
        <v>109.5</v>
      </c>
      <c r="AE64">
        <v>113.7</v>
      </c>
      <c r="AF64">
        <v>120.1</v>
      </c>
    </row>
    <row r="65" spans="1:32" x14ac:dyDescent="0.25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 s="3">
        <v>121.34166666666665</v>
      </c>
      <c r="Q65">
        <v>1456.1</v>
      </c>
      <c r="R65">
        <v>120</v>
      </c>
      <c r="S65">
        <v>122.7</v>
      </c>
      <c r="T65">
        <v>120.3</v>
      </c>
      <c r="U65">
        <v>243</v>
      </c>
      <c r="V65" t="s">
        <v>32</v>
      </c>
      <c r="W65">
        <v>116.4</v>
      </c>
      <c r="X65">
        <v>117.5</v>
      </c>
      <c r="Y65">
        <v>115.3</v>
      </c>
      <c r="Z65">
        <v>116.9</v>
      </c>
      <c r="AA65">
        <v>112.6</v>
      </c>
      <c r="AB65">
        <v>113</v>
      </c>
      <c r="AD65">
        <v>109.3</v>
      </c>
      <c r="AE65">
        <v>114</v>
      </c>
      <c r="AF65">
        <v>121</v>
      </c>
    </row>
    <row r="66" spans="1:32" x14ac:dyDescent="0.25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 s="3">
        <v>121.80833333333334</v>
      </c>
      <c r="Q66">
        <v>1461.7</v>
      </c>
      <c r="R66">
        <v>124.3</v>
      </c>
      <c r="S66">
        <v>119.6</v>
      </c>
      <c r="T66">
        <v>114.9</v>
      </c>
      <c r="U66">
        <v>234.5</v>
      </c>
      <c r="V66">
        <v>116.7</v>
      </c>
      <c r="W66">
        <v>112</v>
      </c>
      <c r="X66">
        <v>115.8</v>
      </c>
      <c r="Y66">
        <v>112.6</v>
      </c>
      <c r="Z66">
        <v>120.2</v>
      </c>
      <c r="AA66">
        <v>111</v>
      </c>
      <c r="AB66">
        <v>113.6</v>
      </c>
      <c r="AD66">
        <v>110.1</v>
      </c>
      <c r="AE66">
        <v>113.7</v>
      </c>
      <c r="AF66">
        <v>119.1</v>
      </c>
    </row>
    <row r="67" spans="1:32" x14ac:dyDescent="0.25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 s="3">
        <v>121.44166666666666</v>
      </c>
      <c r="Q67">
        <v>1457.3</v>
      </c>
      <c r="R67">
        <v>121.1</v>
      </c>
      <c r="S67">
        <v>121.5</v>
      </c>
      <c r="T67">
        <v>118.1</v>
      </c>
      <c r="U67">
        <v>239.6</v>
      </c>
      <c r="V67">
        <v>116.7</v>
      </c>
      <c r="W67">
        <v>114.7</v>
      </c>
      <c r="X67">
        <v>116.7</v>
      </c>
      <c r="Y67">
        <v>114.3</v>
      </c>
      <c r="Z67">
        <v>118.8</v>
      </c>
      <c r="AA67">
        <v>111.8</v>
      </c>
      <c r="AB67">
        <v>113.3</v>
      </c>
      <c r="AD67">
        <v>109.6</v>
      </c>
      <c r="AE67">
        <v>113.9</v>
      </c>
      <c r="AF67">
        <v>120.1</v>
      </c>
    </row>
    <row r="68" spans="1:32" x14ac:dyDescent="0.25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 s="3">
        <v>121.425</v>
      </c>
      <c r="Q68">
        <v>1457.1</v>
      </c>
      <c r="R68">
        <v>120.8</v>
      </c>
      <c r="S68">
        <v>123.3</v>
      </c>
      <c r="T68">
        <v>120.5</v>
      </c>
      <c r="U68">
        <v>243.8</v>
      </c>
      <c r="V68" t="s">
        <v>32</v>
      </c>
      <c r="W68">
        <v>117.3</v>
      </c>
      <c r="X68">
        <v>118.1</v>
      </c>
      <c r="Y68">
        <v>115.9</v>
      </c>
      <c r="Z68">
        <v>117.2</v>
      </c>
      <c r="AA68">
        <v>112</v>
      </c>
      <c r="AB68">
        <v>113.3</v>
      </c>
      <c r="AD68">
        <v>108.8</v>
      </c>
      <c r="AE68">
        <v>114.1</v>
      </c>
      <c r="AF68">
        <v>121.1</v>
      </c>
    </row>
    <row r="69" spans="1:32" x14ac:dyDescent="0.25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 s="3">
        <v>121.86666666666666</v>
      </c>
      <c r="Q69">
        <v>1462.3999999999999</v>
      </c>
      <c r="R69">
        <v>125.8</v>
      </c>
      <c r="S69">
        <v>120.3</v>
      </c>
      <c r="T69">
        <v>115.4</v>
      </c>
      <c r="U69">
        <v>235.7</v>
      </c>
      <c r="V69">
        <v>117.1</v>
      </c>
      <c r="W69">
        <v>112.6</v>
      </c>
      <c r="X69">
        <v>116.4</v>
      </c>
      <c r="Y69">
        <v>113</v>
      </c>
      <c r="Z69">
        <v>120.3</v>
      </c>
      <c r="AA69">
        <v>109.7</v>
      </c>
      <c r="AB69">
        <v>114</v>
      </c>
      <c r="AD69">
        <v>109.6</v>
      </c>
      <c r="AE69">
        <v>113.4</v>
      </c>
      <c r="AF69">
        <v>119</v>
      </c>
    </row>
    <row r="70" spans="1:32" x14ac:dyDescent="0.25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 s="3">
        <v>121.50833333333334</v>
      </c>
      <c r="Q70">
        <v>1458.1000000000001</v>
      </c>
      <c r="R70">
        <v>122.1</v>
      </c>
      <c r="S70">
        <v>122.1</v>
      </c>
      <c r="T70">
        <v>118.4</v>
      </c>
      <c r="U70">
        <v>240.5</v>
      </c>
      <c r="V70">
        <v>117.1</v>
      </c>
      <c r="W70">
        <v>115.5</v>
      </c>
      <c r="X70">
        <v>117.3</v>
      </c>
      <c r="Y70">
        <v>114.8</v>
      </c>
      <c r="Z70">
        <v>119</v>
      </c>
      <c r="AA70">
        <v>110.8</v>
      </c>
      <c r="AB70">
        <v>113.7</v>
      </c>
      <c r="AD70">
        <v>109.1</v>
      </c>
      <c r="AE70">
        <v>113.8</v>
      </c>
      <c r="AF70">
        <v>120.1</v>
      </c>
    </row>
    <row r="71" spans="1:32" x14ac:dyDescent="0.25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 s="3">
        <v>120.52499999999999</v>
      </c>
      <c r="Q71">
        <v>1446.3</v>
      </c>
      <c r="R71">
        <v>121.7</v>
      </c>
      <c r="S71">
        <v>123.8</v>
      </c>
      <c r="T71">
        <v>120.6</v>
      </c>
      <c r="U71">
        <v>244.39999999999998</v>
      </c>
      <c r="V71" t="s">
        <v>32</v>
      </c>
      <c r="W71">
        <v>117.4</v>
      </c>
      <c r="X71">
        <v>118.2</v>
      </c>
      <c r="Y71">
        <v>116.2</v>
      </c>
      <c r="Z71">
        <v>117.7</v>
      </c>
      <c r="AA71">
        <v>111.5</v>
      </c>
      <c r="AB71">
        <v>113.3</v>
      </c>
      <c r="AD71">
        <v>109.4</v>
      </c>
      <c r="AE71">
        <v>114.2</v>
      </c>
      <c r="AF71">
        <v>120.3</v>
      </c>
    </row>
    <row r="72" spans="1:32" x14ac:dyDescent="0.25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 s="3">
        <v>121.09999999999998</v>
      </c>
      <c r="Q72">
        <v>1453.1999999999998</v>
      </c>
      <c r="R72">
        <v>126.4</v>
      </c>
      <c r="S72">
        <v>120.7</v>
      </c>
      <c r="T72">
        <v>115.8</v>
      </c>
      <c r="U72">
        <v>236.5</v>
      </c>
      <c r="V72">
        <v>116.5</v>
      </c>
      <c r="W72">
        <v>113</v>
      </c>
      <c r="X72">
        <v>116.8</v>
      </c>
      <c r="Y72">
        <v>113.2</v>
      </c>
      <c r="Z72">
        <v>120.7</v>
      </c>
      <c r="AA72">
        <v>108.8</v>
      </c>
      <c r="AB72">
        <v>114.3</v>
      </c>
      <c r="AD72">
        <v>110.4</v>
      </c>
      <c r="AE72">
        <v>113.4</v>
      </c>
      <c r="AF72">
        <v>118.4</v>
      </c>
    </row>
    <row r="73" spans="1:32" x14ac:dyDescent="0.25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 s="3">
        <v>120.675</v>
      </c>
      <c r="Q73">
        <v>1448.1</v>
      </c>
      <c r="R73">
        <v>123</v>
      </c>
      <c r="S73">
        <v>122.6</v>
      </c>
      <c r="T73">
        <v>118.6</v>
      </c>
      <c r="U73">
        <v>241.2</v>
      </c>
      <c r="V73">
        <v>116.5</v>
      </c>
      <c r="W73">
        <v>115.7</v>
      </c>
      <c r="X73">
        <v>117.5</v>
      </c>
      <c r="Y73">
        <v>115.1</v>
      </c>
      <c r="Z73">
        <v>119.5</v>
      </c>
      <c r="AA73">
        <v>110.1</v>
      </c>
      <c r="AB73">
        <v>113.9</v>
      </c>
      <c r="AD73">
        <v>109.8</v>
      </c>
      <c r="AE73">
        <v>113.8</v>
      </c>
      <c r="AF73">
        <v>119.4</v>
      </c>
    </row>
    <row r="74" spans="1:32" x14ac:dyDescent="0.25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 s="3">
        <v>120.44166666666666</v>
      </c>
      <c r="Q74">
        <v>1445.3</v>
      </c>
      <c r="R74">
        <v>122.7</v>
      </c>
      <c r="S74">
        <v>124.4</v>
      </c>
      <c r="T74">
        <v>121.6</v>
      </c>
      <c r="U74">
        <v>246</v>
      </c>
      <c r="V74" t="s">
        <v>32</v>
      </c>
      <c r="W74">
        <v>118.4</v>
      </c>
      <c r="X74">
        <v>118.9</v>
      </c>
      <c r="Y74">
        <v>116.6</v>
      </c>
      <c r="Z74">
        <v>118.2</v>
      </c>
      <c r="AA74">
        <v>111</v>
      </c>
      <c r="AB74">
        <v>114</v>
      </c>
      <c r="AD74">
        <v>110.2</v>
      </c>
      <c r="AE74">
        <v>114.5</v>
      </c>
      <c r="AF74">
        <v>120.3</v>
      </c>
    </row>
    <row r="75" spans="1:32" x14ac:dyDescent="0.25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 s="3">
        <v>120.94999999999999</v>
      </c>
      <c r="Q75">
        <v>1451.3999999999999</v>
      </c>
      <c r="R75">
        <v>127.4</v>
      </c>
      <c r="S75">
        <v>121</v>
      </c>
      <c r="T75">
        <v>116.1</v>
      </c>
      <c r="U75">
        <v>237.1</v>
      </c>
      <c r="V75">
        <v>117.3</v>
      </c>
      <c r="W75">
        <v>113.4</v>
      </c>
      <c r="X75">
        <v>117.2</v>
      </c>
      <c r="Y75">
        <v>113.7</v>
      </c>
      <c r="Z75">
        <v>120.8</v>
      </c>
      <c r="AA75">
        <v>107.9</v>
      </c>
      <c r="AB75">
        <v>114.6</v>
      </c>
      <c r="AD75">
        <v>111.4</v>
      </c>
      <c r="AE75">
        <v>113.4</v>
      </c>
      <c r="AF75">
        <v>118.5</v>
      </c>
    </row>
    <row r="76" spans="1:32" x14ac:dyDescent="0.25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 s="3">
        <v>120.51666666666667</v>
      </c>
      <c r="Q76">
        <v>1446.2</v>
      </c>
      <c r="R76">
        <v>124</v>
      </c>
      <c r="S76">
        <v>123.1</v>
      </c>
      <c r="T76">
        <v>119.3</v>
      </c>
      <c r="U76">
        <v>242.39999999999998</v>
      </c>
      <c r="V76">
        <v>117.3</v>
      </c>
      <c r="W76">
        <v>116.5</v>
      </c>
      <c r="X76">
        <v>118.1</v>
      </c>
      <c r="Y76">
        <v>115.5</v>
      </c>
      <c r="Z76">
        <v>119.7</v>
      </c>
      <c r="AA76">
        <v>109.4</v>
      </c>
      <c r="AB76">
        <v>114.3</v>
      </c>
      <c r="AD76">
        <v>110.7</v>
      </c>
      <c r="AE76">
        <v>114</v>
      </c>
      <c r="AF76">
        <v>119.5</v>
      </c>
    </row>
    <row r="77" spans="1:32" x14ac:dyDescent="0.25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 s="3">
        <v>120.64999999999998</v>
      </c>
      <c r="Q77">
        <v>1447.7999999999997</v>
      </c>
      <c r="R77">
        <v>124.2</v>
      </c>
      <c r="S77">
        <v>125.4</v>
      </c>
      <c r="T77">
        <v>122.7</v>
      </c>
      <c r="U77">
        <v>248.10000000000002</v>
      </c>
      <c r="V77" t="s">
        <v>32</v>
      </c>
      <c r="W77">
        <v>120</v>
      </c>
      <c r="X77">
        <v>119.6</v>
      </c>
      <c r="Y77">
        <v>117.7</v>
      </c>
      <c r="Z77">
        <v>118.7</v>
      </c>
      <c r="AA77">
        <v>110.9</v>
      </c>
      <c r="AB77">
        <v>114.8</v>
      </c>
      <c r="AD77">
        <v>110.8</v>
      </c>
      <c r="AE77">
        <v>115</v>
      </c>
      <c r="AF77">
        <v>120.6</v>
      </c>
    </row>
    <row r="78" spans="1:32" x14ac:dyDescent="0.25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 s="3">
        <v>120.61666666666667</v>
      </c>
      <c r="Q78">
        <v>1447.4</v>
      </c>
      <c r="R78">
        <v>128.1</v>
      </c>
      <c r="S78">
        <v>121.3</v>
      </c>
      <c r="T78">
        <v>116.5</v>
      </c>
      <c r="U78">
        <v>237.8</v>
      </c>
      <c r="V78">
        <v>118.1</v>
      </c>
      <c r="W78">
        <v>114</v>
      </c>
      <c r="X78">
        <v>117.7</v>
      </c>
      <c r="Y78">
        <v>114.1</v>
      </c>
      <c r="Z78">
        <v>120.4</v>
      </c>
      <c r="AA78">
        <v>106.8</v>
      </c>
      <c r="AB78">
        <v>114.9</v>
      </c>
      <c r="AD78">
        <v>111.7</v>
      </c>
      <c r="AE78">
        <v>113.2</v>
      </c>
      <c r="AF78">
        <v>118.7</v>
      </c>
    </row>
    <row r="79" spans="1:32" x14ac:dyDescent="0.25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 s="3">
        <v>120.52499999999998</v>
      </c>
      <c r="Q79">
        <v>1446.2999999999997</v>
      </c>
      <c r="R79">
        <v>125.2</v>
      </c>
      <c r="S79">
        <v>123.8</v>
      </c>
      <c r="T79">
        <v>120.1</v>
      </c>
      <c r="U79">
        <v>243.89999999999998</v>
      </c>
      <c r="V79">
        <v>118.1</v>
      </c>
      <c r="W79">
        <v>117.7</v>
      </c>
      <c r="X79">
        <v>118.7</v>
      </c>
      <c r="Y79">
        <v>116.3</v>
      </c>
      <c r="Z79">
        <v>119.7</v>
      </c>
      <c r="AA79">
        <v>108.7</v>
      </c>
      <c r="AB79">
        <v>114.9</v>
      </c>
      <c r="AD79">
        <v>111.2</v>
      </c>
      <c r="AE79">
        <v>114.1</v>
      </c>
      <c r="AF79">
        <v>119.7</v>
      </c>
    </row>
    <row r="80" spans="1:32" x14ac:dyDescent="0.25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 s="3">
        <v>120.7</v>
      </c>
      <c r="Q80">
        <v>1448.4</v>
      </c>
      <c r="R80">
        <v>124.7</v>
      </c>
      <c r="S80">
        <v>126</v>
      </c>
      <c r="T80">
        <v>122.9</v>
      </c>
      <c r="U80">
        <v>248.9</v>
      </c>
      <c r="V80" t="s">
        <v>32</v>
      </c>
      <c r="W80">
        <v>120.6</v>
      </c>
      <c r="X80">
        <v>120.2</v>
      </c>
      <c r="Y80">
        <v>118.2</v>
      </c>
      <c r="Z80">
        <v>119.4</v>
      </c>
      <c r="AA80">
        <v>111.6</v>
      </c>
      <c r="AB80">
        <v>115.5</v>
      </c>
      <c r="AD80">
        <v>110.8</v>
      </c>
      <c r="AE80">
        <v>115.5</v>
      </c>
      <c r="AF80">
        <v>121.1</v>
      </c>
    </row>
    <row r="81" spans="1:32" x14ac:dyDescent="0.25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 s="3">
        <v>120.34166666666668</v>
      </c>
      <c r="Q81">
        <v>1444.1000000000001</v>
      </c>
      <c r="R81">
        <v>128.80000000000001</v>
      </c>
      <c r="S81">
        <v>121.7</v>
      </c>
      <c r="T81">
        <v>116.9</v>
      </c>
      <c r="U81">
        <v>238.60000000000002</v>
      </c>
      <c r="V81">
        <v>118.6</v>
      </c>
      <c r="W81">
        <v>114.4</v>
      </c>
      <c r="X81">
        <v>118</v>
      </c>
      <c r="Y81">
        <v>114.3</v>
      </c>
      <c r="Z81">
        <v>120.6</v>
      </c>
      <c r="AA81">
        <v>108.4</v>
      </c>
      <c r="AB81">
        <v>115.4</v>
      </c>
      <c r="AD81">
        <v>111.3</v>
      </c>
      <c r="AE81">
        <v>113.8</v>
      </c>
      <c r="AF81">
        <v>119.1</v>
      </c>
    </row>
    <row r="82" spans="1:32" x14ac:dyDescent="0.25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 s="3">
        <v>120.47499999999998</v>
      </c>
      <c r="Q82">
        <v>1445.6999999999998</v>
      </c>
      <c r="R82">
        <v>125.8</v>
      </c>
      <c r="S82">
        <v>124.3</v>
      </c>
      <c r="T82">
        <v>120.4</v>
      </c>
      <c r="U82">
        <v>244.7</v>
      </c>
      <c r="V82">
        <v>118.6</v>
      </c>
      <c r="W82">
        <v>118.3</v>
      </c>
      <c r="X82">
        <v>119.2</v>
      </c>
      <c r="Y82">
        <v>116.7</v>
      </c>
      <c r="Z82">
        <v>120.1</v>
      </c>
      <c r="AA82">
        <v>109.9</v>
      </c>
      <c r="AB82">
        <v>115.4</v>
      </c>
      <c r="AD82">
        <v>111</v>
      </c>
      <c r="AE82">
        <v>114.7</v>
      </c>
      <c r="AF82">
        <v>120.2</v>
      </c>
    </row>
    <row r="83" spans="1:32" x14ac:dyDescent="0.25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 s="3">
        <v>121.13333333333334</v>
      </c>
      <c r="Q83">
        <v>1453.6000000000001</v>
      </c>
      <c r="R83">
        <v>125.7</v>
      </c>
      <c r="S83">
        <v>126.4</v>
      </c>
      <c r="T83">
        <v>123.3</v>
      </c>
      <c r="U83">
        <v>249.7</v>
      </c>
      <c r="V83" t="s">
        <v>32</v>
      </c>
      <c r="W83">
        <v>121.2</v>
      </c>
      <c r="X83">
        <v>120.9</v>
      </c>
      <c r="Y83">
        <v>118.6</v>
      </c>
      <c r="Z83">
        <v>119.9</v>
      </c>
      <c r="AA83">
        <v>111.9</v>
      </c>
      <c r="AB83">
        <v>116.2</v>
      </c>
      <c r="AD83">
        <v>111.6</v>
      </c>
      <c r="AE83">
        <v>116</v>
      </c>
      <c r="AF83">
        <v>121.5</v>
      </c>
    </row>
    <row r="84" spans="1:32" x14ac:dyDescent="0.25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 s="3">
        <v>120.95833333333333</v>
      </c>
      <c r="Q84">
        <v>1451.5</v>
      </c>
      <c r="R84">
        <v>130.1</v>
      </c>
      <c r="S84">
        <v>122.1</v>
      </c>
      <c r="T84">
        <v>117.2</v>
      </c>
      <c r="U84">
        <v>239.3</v>
      </c>
      <c r="V84">
        <v>119.2</v>
      </c>
      <c r="W84">
        <v>114.7</v>
      </c>
      <c r="X84">
        <v>118.4</v>
      </c>
      <c r="Y84">
        <v>114.6</v>
      </c>
      <c r="Z84">
        <v>121.7</v>
      </c>
      <c r="AA84">
        <v>108.4</v>
      </c>
      <c r="AB84">
        <v>115.6</v>
      </c>
      <c r="AD84">
        <v>111.8</v>
      </c>
      <c r="AE84">
        <v>114.2</v>
      </c>
      <c r="AF84">
        <v>119.7</v>
      </c>
    </row>
    <row r="85" spans="1:32" x14ac:dyDescent="0.25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 s="3">
        <v>120.97500000000001</v>
      </c>
      <c r="Q85">
        <v>1451.7</v>
      </c>
      <c r="R85">
        <v>126.9</v>
      </c>
      <c r="S85">
        <v>124.7</v>
      </c>
      <c r="T85">
        <v>120.8</v>
      </c>
      <c r="U85">
        <v>245.5</v>
      </c>
      <c r="V85">
        <v>119.2</v>
      </c>
      <c r="W85">
        <v>118.7</v>
      </c>
      <c r="X85">
        <v>119.7</v>
      </c>
      <c r="Y85">
        <v>117.1</v>
      </c>
      <c r="Z85">
        <v>121</v>
      </c>
      <c r="AA85">
        <v>110.1</v>
      </c>
      <c r="AB85">
        <v>115.9</v>
      </c>
      <c r="AD85">
        <v>111.7</v>
      </c>
      <c r="AE85">
        <v>115.1</v>
      </c>
      <c r="AF85">
        <v>120.7</v>
      </c>
    </row>
    <row r="86" spans="1:32" x14ac:dyDescent="0.25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 s="3">
        <v>121.94166666666666</v>
      </c>
      <c r="Q86">
        <v>1463.3</v>
      </c>
      <c r="R86">
        <v>126.7</v>
      </c>
      <c r="S86">
        <v>127.3</v>
      </c>
      <c r="T86">
        <v>124.1</v>
      </c>
      <c r="U86">
        <v>251.39999999999998</v>
      </c>
      <c r="V86" t="s">
        <v>32</v>
      </c>
      <c r="W86">
        <v>121.9</v>
      </c>
      <c r="X86">
        <v>121.5</v>
      </c>
      <c r="Y86">
        <v>119.4</v>
      </c>
      <c r="Z86">
        <v>120.5</v>
      </c>
      <c r="AA86">
        <v>113.3</v>
      </c>
      <c r="AB86">
        <v>116.7</v>
      </c>
      <c r="AD86">
        <v>112.3</v>
      </c>
      <c r="AE86">
        <v>116.9</v>
      </c>
      <c r="AF86">
        <v>122.4</v>
      </c>
    </row>
    <row r="87" spans="1:32" x14ac:dyDescent="0.25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 s="3">
        <v>122.73333333333335</v>
      </c>
      <c r="Q87">
        <v>1472.8000000000002</v>
      </c>
      <c r="R87">
        <v>131.30000000000001</v>
      </c>
      <c r="S87">
        <v>122.4</v>
      </c>
      <c r="T87">
        <v>117.4</v>
      </c>
      <c r="U87">
        <v>239.8</v>
      </c>
      <c r="V87">
        <v>119.6</v>
      </c>
      <c r="W87">
        <v>114.9</v>
      </c>
      <c r="X87">
        <v>118.7</v>
      </c>
      <c r="Y87">
        <v>114.9</v>
      </c>
      <c r="Z87">
        <v>122</v>
      </c>
      <c r="AA87">
        <v>110.8</v>
      </c>
      <c r="AB87">
        <v>116</v>
      </c>
      <c r="AD87">
        <v>112.4</v>
      </c>
      <c r="AE87">
        <v>115.2</v>
      </c>
      <c r="AF87">
        <v>120.7</v>
      </c>
    </row>
    <row r="88" spans="1:32" x14ac:dyDescent="0.25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 s="3">
        <v>122.11666666666667</v>
      </c>
      <c r="Q88">
        <v>1465.4</v>
      </c>
      <c r="R88">
        <v>127.9</v>
      </c>
      <c r="S88">
        <v>125.4</v>
      </c>
      <c r="T88">
        <v>121.3</v>
      </c>
      <c r="U88">
        <v>246.7</v>
      </c>
      <c r="V88">
        <v>119.6</v>
      </c>
      <c r="W88">
        <v>119.2</v>
      </c>
      <c r="X88">
        <v>120.2</v>
      </c>
      <c r="Y88">
        <v>117.7</v>
      </c>
      <c r="Z88">
        <v>121.4</v>
      </c>
      <c r="AA88">
        <v>112</v>
      </c>
      <c r="AB88">
        <v>116.3</v>
      </c>
      <c r="AD88">
        <v>112.3</v>
      </c>
      <c r="AE88">
        <v>116.1</v>
      </c>
      <c r="AF88">
        <v>121.6</v>
      </c>
    </row>
    <row r="89" spans="1:32" x14ac:dyDescent="0.25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 s="3">
        <v>124.27499999999999</v>
      </c>
      <c r="Q89">
        <v>1491.3</v>
      </c>
      <c r="R89">
        <v>128.19999999999999</v>
      </c>
      <c r="S89">
        <v>128.4</v>
      </c>
      <c r="T89">
        <v>125.1</v>
      </c>
      <c r="U89">
        <v>253.5</v>
      </c>
      <c r="V89" t="s">
        <v>32</v>
      </c>
      <c r="W89">
        <v>122.6</v>
      </c>
      <c r="X89">
        <v>122.8</v>
      </c>
      <c r="Y89">
        <v>120.4</v>
      </c>
      <c r="Z89">
        <v>122</v>
      </c>
      <c r="AA89">
        <v>114.2</v>
      </c>
      <c r="AB89">
        <v>117.9</v>
      </c>
      <c r="AD89">
        <v>113</v>
      </c>
      <c r="AE89">
        <v>117.9</v>
      </c>
      <c r="AF89">
        <v>124.1</v>
      </c>
    </row>
    <row r="90" spans="1:32" x14ac:dyDescent="0.25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 s="3">
        <v>125.675</v>
      </c>
      <c r="Q90">
        <v>1508.1</v>
      </c>
      <c r="R90">
        <v>132.1</v>
      </c>
      <c r="S90">
        <v>123.2</v>
      </c>
      <c r="T90">
        <v>117.6</v>
      </c>
      <c r="U90">
        <v>240.8</v>
      </c>
      <c r="V90">
        <v>119</v>
      </c>
      <c r="W90">
        <v>115.1</v>
      </c>
      <c r="X90">
        <v>119.2</v>
      </c>
      <c r="Y90">
        <v>115.4</v>
      </c>
      <c r="Z90">
        <v>123.8</v>
      </c>
      <c r="AA90">
        <v>111.7</v>
      </c>
      <c r="AB90">
        <v>116.2</v>
      </c>
      <c r="AD90">
        <v>112.5</v>
      </c>
      <c r="AE90">
        <v>116</v>
      </c>
      <c r="AF90">
        <v>121.7</v>
      </c>
    </row>
    <row r="91" spans="1:32" x14ac:dyDescent="0.25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 s="3">
        <v>124.68333333333334</v>
      </c>
      <c r="Q91">
        <v>1496.2</v>
      </c>
      <c r="R91">
        <v>129.19999999999999</v>
      </c>
      <c r="S91">
        <v>126.4</v>
      </c>
      <c r="T91">
        <v>122</v>
      </c>
      <c r="U91">
        <v>248.4</v>
      </c>
      <c r="V91">
        <v>119</v>
      </c>
      <c r="W91">
        <v>119.8</v>
      </c>
      <c r="X91">
        <v>121.1</v>
      </c>
      <c r="Y91">
        <v>118.5</v>
      </c>
      <c r="Z91">
        <v>123.1</v>
      </c>
      <c r="AA91">
        <v>112.9</v>
      </c>
      <c r="AB91">
        <v>116.9</v>
      </c>
      <c r="AD91">
        <v>112.8</v>
      </c>
      <c r="AE91">
        <v>117</v>
      </c>
      <c r="AF91">
        <v>123</v>
      </c>
    </row>
    <row r="92" spans="1:32" x14ac:dyDescent="0.25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 s="3">
        <v>124.81666666666666</v>
      </c>
      <c r="Q92">
        <v>1497.8</v>
      </c>
      <c r="R92">
        <v>129.4</v>
      </c>
      <c r="S92">
        <v>128.80000000000001</v>
      </c>
      <c r="T92">
        <v>125.5</v>
      </c>
      <c r="U92">
        <v>254.3</v>
      </c>
      <c r="V92" t="s">
        <v>32</v>
      </c>
      <c r="W92">
        <v>123</v>
      </c>
      <c r="X92">
        <v>123</v>
      </c>
      <c r="Y92">
        <v>120.8</v>
      </c>
      <c r="Z92">
        <v>122.9</v>
      </c>
      <c r="AA92">
        <v>114.1</v>
      </c>
      <c r="AB92">
        <v>118</v>
      </c>
      <c r="AD92">
        <v>112.7</v>
      </c>
      <c r="AE92">
        <v>118.1</v>
      </c>
      <c r="AF92">
        <v>124.7</v>
      </c>
    </row>
    <row r="93" spans="1:32" x14ac:dyDescent="0.25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 s="3">
        <v>126.11666666666666</v>
      </c>
      <c r="Q93">
        <v>1513.3999999999999</v>
      </c>
      <c r="R93">
        <v>133.1</v>
      </c>
      <c r="S93">
        <v>123.5</v>
      </c>
      <c r="T93">
        <v>117.9</v>
      </c>
      <c r="U93">
        <v>241.4</v>
      </c>
      <c r="V93">
        <v>119.9</v>
      </c>
      <c r="W93">
        <v>115.3</v>
      </c>
      <c r="X93">
        <v>119.5</v>
      </c>
      <c r="Y93">
        <v>116</v>
      </c>
      <c r="Z93">
        <v>125.4</v>
      </c>
      <c r="AA93">
        <v>111.5</v>
      </c>
      <c r="AB93">
        <v>116.6</v>
      </c>
      <c r="AD93">
        <v>111.7</v>
      </c>
      <c r="AE93">
        <v>116.3</v>
      </c>
      <c r="AF93">
        <v>122.4</v>
      </c>
    </row>
    <row r="94" spans="1:32" x14ac:dyDescent="0.25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 s="3">
        <v>125.2</v>
      </c>
      <c r="Q94">
        <v>1502.4</v>
      </c>
      <c r="R94">
        <v>130.4</v>
      </c>
      <c r="S94">
        <v>126.7</v>
      </c>
      <c r="T94">
        <v>122.3</v>
      </c>
      <c r="U94">
        <v>249</v>
      </c>
      <c r="V94">
        <v>119.9</v>
      </c>
      <c r="W94">
        <v>120.1</v>
      </c>
      <c r="X94">
        <v>121.3</v>
      </c>
      <c r="Y94">
        <v>119</v>
      </c>
      <c r="Z94">
        <v>124.4</v>
      </c>
      <c r="AA94">
        <v>112.7</v>
      </c>
      <c r="AB94">
        <v>117.2</v>
      </c>
      <c r="AD94">
        <v>112.3</v>
      </c>
      <c r="AE94">
        <v>117.2</v>
      </c>
      <c r="AF94">
        <v>123.6</v>
      </c>
    </row>
    <row r="95" spans="1:32" x14ac:dyDescent="0.25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 s="3">
        <v>126.39999999999999</v>
      </c>
      <c r="Q95">
        <v>1516.8</v>
      </c>
      <c r="R95">
        <v>130.1</v>
      </c>
      <c r="S95">
        <v>129.5</v>
      </c>
      <c r="T95">
        <v>126.3</v>
      </c>
      <c r="U95">
        <v>255.8</v>
      </c>
      <c r="V95" t="s">
        <v>32</v>
      </c>
      <c r="W95">
        <v>123.8</v>
      </c>
      <c r="X95">
        <v>123.7</v>
      </c>
      <c r="Y95">
        <v>121.1</v>
      </c>
      <c r="Z95">
        <v>123.6</v>
      </c>
      <c r="AA95">
        <v>113.6</v>
      </c>
      <c r="AB95">
        <v>118.5</v>
      </c>
      <c r="AD95">
        <v>112.5</v>
      </c>
      <c r="AE95">
        <v>118.2</v>
      </c>
      <c r="AF95">
        <v>126.1</v>
      </c>
    </row>
    <row r="96" spans="1:32" x14ac:dyDescent="0.25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 s="3">
        <v>127.31666666666666</v>
      </c>
      <c r="Q96">
        <v>1527.8</v>
      </c>
      <c r="R96">
        <v>134.19999999999999</v>
      </c>
      <c r="S96">
        <v>123.7</v>
      </c>
      <c r="T96">
        <v>118.2</v>
      </c>
      <c r="U96">
        <v>241.9</v>
      </c>
      <c r="V96">
        <v>120.9</v>
      </c>
      <c r="W96">
        <v>115.3</v>
      </c>
      <c r="X96">
        <v>120</v>
      </c>
      <c r="Y96">
        <v>116.6</v>
      </c>
      <c r="Z96">
        <v>126.2</v>
      </c>
      <c r="AA96">
        <v>109.9</v>
      </c>
      <c r="AB96">
        <v>117.2</v>
      </c>
      <c r="AD96">
        <v>112</v>
      </c>
      <c r="AE96">
        <v>116.2</v>
      </c>
      <c r="AF96">
        <v>123.2</v>
      </c>
    </row>
    <row r="97" spans="1:32" x14ac:dyDescent="0.25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 s="3">
        <v>126.60833333333333</v>
      </c>
      <c r="Q97">
        <v>1519.3</v>
      </c>
      <c r="R97">
        <v>131.19999999999999</v>
      </c>
      <c r="S97">
        <v>127.2</v>
      </c>
      <c r="T97">
        <v>122.9</v>
      </c>
      <c r="U97">
        <v>250.10000000000002</v>
      </c>
      <c r="V97">
        <v>120.9</v>
      </c>
      <c r="W97">
        <v>120.6</v>
      </c>
      <c r="X97">
        <v>122</v>
      </c>
      <c r="Y97">
        <v>119.4</v>
      </c>
      <c r="Z97">
        <v>125.1</v>
      </c>
      <c r="AA97">
        <v>111.7</v>
      </c>
      <c r="AB97">
        <v>117.8</v>
      </c>
      <c r="AD97">
        <v>112.3</v>
      </c>
      <c r="AE97">
        <v>117.2</v>
      </c>
      <c r="AF97">
        <v>124.8</v>
      </c>
    </row>
    <row r="98" spans="1:32" x14ac:dyDescent="0.25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 s="3">
        <v>127.21666666666668</v>
      </c>
      <c r="Q98">
        <v>1526.6000000000001</v>
      </c>
      <c r="R98">
        <v>131</v>
      </c>
      <c r="S98">
        <v>130.4</v>
      </c>
      <c r="T98">
        <v>126.8</v>
      </c>
      <c r="U98">
        <v>257.2</v>
      </c>
      <c r="V98" t="s">
        <v>32</v>
      </c>
      <c r="W98">
        <v>123.7</v>
      </c>
      <c r="X98">
        <v>124.5</v>
      </c>
      <c r="Y98">
        <v>121.4</v>
      </c>
      <c r="Z98">
        <v>124.5</v>
      </c>
      <c r="AA98">
        <v>113.8</v>
      </c>
      <c r="AB98">
        <v>119.6</v>
      </c>
      <c r="AD98">
        <v>113.7</v>
      </c>
      <c r="AE98">
        <v>118.8</v>
      </c>
      <c r="AF98">
        <v>127</v>
      </c>
    </row>
    <row r="99" spans="1:32" x14ac:dyDescent="0.25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 s="3">
        <v>127.77499999999999</v>
      </c>
      <c r="Q99">
        <v>1533.3</v>
      </c>
      <c r="R99">
        <v>134.69999999999999</v>
      </c>
      <c r="S99">
        <v>124</v>
      </c>
      <c r="T99">
        <v>118.6</v>
      </c>
      <c r="U99">
        <v>242.6</v>
      </c>
      <c r="V99">
        <v>121.6</v>
      </c>
      <c r="W99">
        <v>115.1</v>
      </c>
      <c r="X99">
        <v>120.4</v>
      </c>
      <c r="Y99">
        <v>117.1</v>
      </c>
      <c r="Z99">
        <v>126.5</v>
      </c>
      <c r="AA99">
        <v>109.1</v>
      </c>
      <c r="AB99">
        <v>117.3</v>
      </c>
      <c r="AD99">
        <v>112.9</v>
      </c>
      <c r="AE99">
        <v>116.2</v>
      </c>
      <c r="AF99">
        <v>123.5</v>
      </c>
    </row>
    <row r="100" spans="1:32" x14ac:dyDescent="0.25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 s="3">
        <v>127.25833333333334</v>
      </c>
      <c r="Q100">
        <v>1527.1000000000001</v>
      </c>
      <c r="R100">
        <v>132</v>
      </c>
      <c r="S100">
        <v>127.9</v>
      </c>
      <c r="T100">
        <v>123.4</v>
      </c>
      <c r="U100">
        <v>251.3</v>
      </c>
      <c r="V100">
        <v>121.6</v>
      </c>
      <c r="W100">
        <v>120.4</v>
      </c>
      <c r="X100">
        <v>122.6</v>
      </c>
      <c r="Y100">
        <v>119.8</v>
      </c>
      <c r="Z100">
        <v>125.7</v>
      </c>
      <c r="AA100">
        <v>111.3</v>
      </c>
      <c r="AB100">
        <v>118.3</v>
      </c>
      <c r="AD100">
        <v>113.4</v>
      </c>
      <c r="AE100">
        <v>117.5</v>
      </c>
      <c r="AF100">
        <v>125.4</v>
      </c>
    </row>
    <row r="101" spans="1:32" x14ac:dyDescent="0.25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 s="3">
        <v>128.56666666666666</v>
      </c>
      <c r="Q101">
        <v>1542.8</v>
      </c>
      <c r="R101">
        <v>131.5</v>
      </c>
      <c r="S101">
        <v>131.1</v>
      </c>
      <c r="T101">
        <v>127.3</v>
      </c>
      <c r="U101">
        <v>258.39999999999998</v>
      </c>
      <c r="V101" t="s">
        <v>32</v>
      </c>
      <c r="W101">
        <v>124.4</v>
      </c>
      <c r="X101">
        <v>125.1</v>
      </c>
      <c r="Y101">
        <v>122</v>
      </c>
      <c r="Z101">
        <v>125.1</v>
      </c>
      <c r="AA101">
        <v>113.8</v>
      </c>
      <c r="AB101">
        <v>120.1</v>
      </c>
      <c r="AD101">
        <v>114.2</v>
      </c>
      <c r="AE101">
        <v>119.2</v>
      </c>
      <c r="AF101">
        <v>127.7</v>
      </c>
    </row>
    <row r="102" spans="1:32" x14ac:dyDescent="0.25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 s="3">
        <v>130.01666666666668</v>
      </c>
      <c r="Q102">
        <v>1560.2000000000003</v>
      </c>
      <c r="R102">
        <v>135.30000000000001</v>
      </c>
      <c r="S102">
        <v>124.4</v>
      </c>
      <c r="T102">
        <v>118.8</v>
      </c>
      <c r="U102">
        <v>243.2</v>
      </c>
      <c r="V102">
        <v>122.4</v>
      </c>
      <c r="W102">
        <v>114.9</v>
      </c>
      <c r="X102">
        <v>120.7</v>
      </c>
      <c r="Y102">
        <v>117.7</v>
      </c>
      <c r="Z102">
        <v>126.5</v>
      </c>
      <c r="AA102">
        <v>109.3</v>
      </c>
      <c r="AB102">
        <v>117.7</v>
      </c>
      <c r="AD102">
        <v>113.5</v>
      </c>
      <c r="AE102">
        <v>116.5</v>
      </c>
      <c r="AF102">
        <v>124.2</v>
      </c>
    </row>
    <row r="103" spans="1:32" x14ac:dyDescent="0.25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 s="3">
        <v>128.90833333333333</v>
      </c>
      <c r="Q103">
        <v>1546.8999999999999</v>
      </c>
      <c r="R103">
        <v>132.5</v>
      </c>
      <c r="S103">
        <v>128.5</v>
      </c>
      <c r="T103">
        <v>123.8</v>
      </c>
      <c r="U103">
        <v>252.3</v>
      </c>
      <c r="V103">
        <v>122.4</v>
      </c>
      <c r="W103">
        <v>120.8</v>
      </c>
      <c r="X103">
        <v>123</v>
      </c>
      <c r="Y103">
        <v>120.4</v>
      </c>
      <c r="Z103">
        <v>125.9</v>
      </c>
      <c r="AA103">
        <v>111.4</v>
      </c>
      <c r="AB103">
        <v>118.7</v>
      </c>
      <c r="AD103">
        <v>113.9</v>
      </c>
      <c r="AE103">
        <v>117.9</v>
      </c>
      <c r="AF103">
        <v>126.1</v>
      </c>
    </row>
    <row r="104" spans="1:32" x14ac:dyDescent="0.25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 s="3">
        <v>129.49166666666665</v>
      </c>
      <c r="Q104">
        <v>1553.8999999999999</v>
      </c>
      <c r="R104">
        <v>132.19999999999999</v>
      </c>
      <c r="S104">
        <v>132.1</v>
      </c>
      <c r="T104">
        <v>128.19999999999999</v>
      </c>
      <c r="U104">
        <v>260.29999999999995</v>
      </c>
      <c r="V104" t="s">
        <v>32</v>
      </c>
      <c r="W104">
        <v>125.6</v>
      </c>
      <c r="X104">
        <v>125.6</v>
      </c>
      <c r="Y104">
        <v>122.6</v>
      </c>
      <c r="Z104">
        <v>125.8</v>
      </c>
      <c r="AA104">
        <v>114</v>
      </c>
      <c r="AB104">
        <v>120.9</v>
      </c>
      <c r="AD104">
        <v>114.2</v>
      </c>
      <c r="AE104">
        <v>119.6</v>
      </c>
      <c r="AF104">
        <v>128.30000000000001</v>
      </c>
    </row>
    <row r="105" spans="1:32" x14ac:dyDescent="0.25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 s="3">
        <v>131.26666666666665</v>
      </c>
      <c r="Q105">
        <v>1575.1999999999998</v>
      </c>
      <c r="R105">
        <v>137.6</v>
      </c>
      <c r="S105">
        <v>125</v>
      </c>
      <c r="T105">
        <v>119.3</v>
      </c>
      <c r="U105">
        <v>244.3</v>
      </c>
      <c r="V105">
        <v>122.9</v>
      </c>
      <c r="W105">
        <v>115.1</v>
      </c>
      <c r="X105">
        <v>121</v>
      </c>
      <c r="Y105">
        <v>118.1</v>
      </c>
      <c r="Z105">
        <v>126.6</v>
      </c>
      <c r="AA105">
        <v>109.3</v>
      </c>
      <c r="AB105">
        <v>117.9</v>
      </c>
      <c r="AD105">
        <v>113.3</v>
      </c>
      <c r="AE105">
        <v>116.6</v>
      </c>
      <c r="AF105">
        <v>124.6</v>
      </c>
    </row>
    <row r="106" spans="1:32" x14ac:dyDescent="0.25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 s="3">
        <v>129.94999999999999</v>
      </c>
      <c r="Q106">
        <v>1559.3999999999999</v>
      </c>
      <c r="R106">
        <v>133.6</v>
      </c>
      <c r="S106">
        <v>129.30000000000001</v>
      </c>
      <c r="T106">
        <v>124.5</v>
      </c>
      <c r="U106">
        <v>253.8</v>
      </c>
      <c r="V106">
        <v>122.9</v>
      </c>
      <c r="W106">
        <v>121.6</v>
      </c>
      <c r="X106">
        <v>123.4</v>
      </c>
      <c r="Y106">
        <v>120.9</v>
      </c>
      <c r="Z106">
        <v>126.3</v>
      </c>
      <c r="AA106">
        <v>111.5</v>
      </c>
      <c r="AB106">
        <v>119.2</v>
      </c>
      <c r="AD106">
        <v>113.8</v>
      </c>
      <c r="AE106">
        <v>118.1</v>
      </c>
      <c r="AF106">
        <v>126.6</v>
      </c>
    </row>
    <row r="107" spans="1:32" x14ac:dyDescent="0.25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 s="3">
        <v>129.24166666666667</v>
      </c>
      <c r="Q107">
        <v>1550.9</v>
      </c>
      <c r="R107">
        <v>133.1</v>
      </c>
      <c r="S107">
        <v>132.5</v>
      </c>
      <c r="T107">
        <v>128.5</v>
      </c>
      <c r="U107">
        <v>261</v>
      </c>
      <c r="V107" t="s">
        <v>32</v>
      </c>
      <c r="W107">
        <v>125.7</v>
      </c>
      <c r="X107">
        <v>126</v>
      </c>
      <c r="Y107">
        <v>123.1</v>
      </c>
      <c r="Z107">
        <v>125.6</v>
      </c>
      <c r="AA107">
        <v>114</v>
      </c>
      <c r="AB107">
        <v>121.6</v>
      </c>
      <c r="AD107">
        <v>114.1</v>
      </c>
      <c r="AE107">
        <v>119.8</v>
      </c>
      <c r="AF107">
        <v>127.9</v>
      </c>
    </row>
    <row r="108" spans="1:32" x14ac:dyDescent="0.25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 s="3">
        <v>130.60833333333332</v>
      </c>
      <c r="Q108">
        <v>1567.3</v>
      </c>
      <c r="R108">
        <v>138.19999999999999</v>
      </c>
      <c r="S108">
        <v>125.4</v>
      </c>
      <c r="T108">
        <v>119.5</v>
      </c>
      <c r="U108">
        <v>244.9</v>
      </c>
      <c r="V108">
        <v>122.4</v>
      </c>
      <c r="W108">
        <v>116</v>
      </c>
      <c r="X108">
        <v>121</v>
      </c>
      <c r="Y108">
        <v>118.6</v>
      </c>
      <c r="Z108">
        <v>126.6</v>
      </c>
      <c r="AA108">
        <v>109.3</v>
      </c>
      <c r="AB108">
        <v>118.1</v>
      </c>
      <c r="AD108">
        <v>113.2</v>
      </c>
      <c r="AE108">
        <v>116.7</v>
      </c>
      <c r="AF108">
        <v>124</v>
      </c>
    </row>
    <row r="109" spans="1:32" x14ac:dyDescent="0.25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 s="3">
        <v>129.55833333333334</v>
      </c>
      <c r="Q109">
        <v>1554.7</v>
      </c>
      <c r="R109">
        <v>134.5</v>
      </c>
      <c r="S109">
        <v>129.69999999999999</v>
      </c>
      <c r="T109">
        <v>124.8</v>
      </c>
      <c r="U109">
        <v>254.5</v>
      </c>
      <c r="V109">
        <v>122.4</v>
      </c>
      <c r="W109">
        <v>122</v>
      </c>
      <c r="X109">
        <v>123.6</v>
      </c>
      <c r="Y109">
        <v>121.4</v>
      </c>
      <c r="Z109">
        <v>126.2</v>
      </c>
      <c r="AA109">
        <v>111.5</v>
      </c>
      <c r="AB109">
        <v>119.6</v>
      </c>
      <c r="AD109">
        <v>113.7</v>
      </c>
      <c r="AE109">
        <v>118.3</v>
      </c>
      <c r="AF109">
        <v>126.1</v>
      </c>
    </row>
    <row r="110" spans="1:32" x14ac:dyDescent="0.25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 s="3">
        <v>129.89166666666668</v>
      </c>
      <c r="Q110">
        <v>1558.7</v>
      </c>
      <c r="R110">
        <v>133.6</v>
      </c>
      <c r="S110">
        <v>133.19999999999999</v>
      </c>
      <c r="T110">
        <v>128.9</v>
      </c>
      <c r="U110">
        <v>262.10000000000002</v>
      </c>
      <c r="V110" t="s">
        <v>32</v>
      </c>
      <c r="W110">
        <v>126.2</v>
      </c>
      <c r="X110">
        <v>126.6</v>
      </c>
      <c r="Y110">
        <v>123.7</v>
      </c>
      <c r="Z110">
        <v>126.2</v>
      </c>
      <c r="AA110">
        <v>113.6</v>
      </c>
      <c r="AB110">
        <v>121.4</v>
      </c>
      <c r="AD110">
        <v>114.9</v>
      </c>
      <c r="AE110">
        <v>120.1</v>
      </c>
      <c r="AF110">
        <v>128.1</v>
      </c>
    </row>
    <row r="111" spans="1:32" x14ac:dyDescent="0.25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 s="3">
        <v>130.85</v>
      </c>
      <c r="Q111">
        <v>1570.2</v>
      </c>
      <c r="R111">
        <v>139.5</v>
      </c>
      <c r="S111">
        <v>125.8</v>
      </c>
      <c r="T111">
        <v>119.8</v>
      </c>
      <c r="U111">
        <v>245.6</v>
      </c>
      <c r="V111">
        <v>123.4</v>
      </c>
      <c r="W111">
        <v>116.9</v>
      </c>
      <c r="X111">
        <v>121.6</v>
      </c>
      <c r="Y111">
        <v>119.1</v>
      </c>
      <c r="Z111">
        <v>126.4</v>
      </c>
      <c r="AA111">
        <v>108.9</v>
      </c>
      <c r="AB111">
        <v>118.5</v>
      </c>
      <c r="AD111">
        <v>114</v>
      </c>
      <c r="AE111">
        <v>116.8</v>
      </c>
      <c r="AF111">
        <v>124.2</v>
      </c>
    </row>
    <row r="112" spans="1:32" x14ac:dyDescent="0.25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 s="3">
        <v>130.03333333333333</v>
      </c>
      <c r="Q112">
        <v>1560.4</v>
      </c>
      <c r="R112">
        <v>135.19999999999999</v>
      </c>
      <c r="S112">
        <v>130.30000000000001</v>
      </c>
      <c r="T112">
        <v>125.1</v>
      </c>
      <c r="U112">
        <v>255.4</v>
      </c>
      <c r="V112">
        <v>123.4</v>
      </c>
      <c r="W112">
        <v>122.7</v>
      </c>
      <c r="X112">
        <v>124.2</v>
      </c>
      <c r="Y112">
        <v>122</v>
      </c>
      <c r="Z112">
        <v>126.3</v>
      </c>
      <c r="AA112">
        <v>111.1</v>
      </c>
      <c r="AB112">
        <v>119.8</v>
      </c>
      <c r="AD112">
        <v>114.5</v>
      </c>
      <c r="AE112">
        <v>118.5</v>
      </c>
      <c r="AF112">
        <v>126.3</v>
      </c>
    </row>
    <row r="113" spans="1:32" x14ac:dyDescent="0.25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 s="3">
        <v>129.35833333333332</v>
      </c>
      <c r="Q113">
        <v>1552.3</v>
      </c>
      <c r="R113">
        <v>134.4</v>
      </c>
      <c r="S113">
        <v>133.9</v>
      </c>
      <c r="T113">
        <v>129.80000000000001</v>
      </c>
      <c r="U113">
        <v>263.70000000000005</v>
      </c>
      <c r="V113" t="s">
        <v>32</v>
      </c>
      <c r="W113">
        <v>127.5</v>
      </c>
      <c r="X113">
        <v>127.1</v>
      </c>
      <c r="Y113">
        <v>124.3</v>
      </c>
      <c r="Z113">
        <v>127.1</v>
      </c>
      <c r="AA113">
        <v>113.9</v>
      </c>
      <c r="AB113">
        <v>122.3</v>
      </c>
      <c r="AD113">
        <v>116.8</v>
      </c>
      <c r="AE113">
        <v>120.9</v>
      </c>
      <c r="AF113">
        <v>127.9</v>
      </c>
    </row>
    <row r="114" spans="1:32" x14ac:dyDescent="0.25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 s="3">
        <v>128.91666666666666</v>
      </c>
      <c r="Q114">
        <v>1547</v>
      </c>
      <c r="R114">
        <v>140</v>
      </c>
      <c r="S114">
        <v>126.2</v>
      </c>
      <c r="T114">
        <v>120.1</v>
      </c>
      <c r="U114">
        <v>246.3</v>
      </c>
      <c r="V114">
        <v>124.4</v>
      </c>
      <c r="W114">
        <v>116</v>
      </c>
      <c r="X114">
        <v>121.8</v>
      </c>
      <c r="Y114">
        <v>119.5</v>
      </c>
      <c r="Z114">
        <v>126.3</v>
      </c>
      <c r="AA114">
        <v>109.1</v>
      </c>
      <c r="AB114">
        <v>118.8</v>
      </c>
      <c r="AD114">
        <v>116.2</v>
      </c>
      <c r="AE114">
        <v>117.2</v>
      </c>
      <c r="AF114">
        <v>123.8</v>
      </c>
    </row>
    <row r="115" spans="1:32" x14ac:dyDescent="0.25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 s="3">
        <v>129.01666666666665</v>
      </c>
      <c r="Q115">
        <v>1548.1999999999998</v>
      </c>
      <c r="R115">
        <v>135.9</v>
      </c>
      <c r="S115">
        <v>130.9</v>
      </c>
      <c r="T115">
        <v>125.8</v>
      </c>
      <c r="U115">
        <v>256.7</v>
      </c>
      <c r="V115">
        <v>124.4</v>
      </c>
      <c r="W115">
        <v>123.1</v>
      </c>
      <c r="X115">
        <v>124.6</v>
      </c>
      <c r="Y115">
        <v>122.5</v>
      </c>
      <c r="Z115">
        <v>126.6</v>
      </c>
      <c r="AA115">
        <v>111.4</v>
      </c>
      <c r="AB115">
        <v>120.3</v>
      </c>
      <c r="AD115">
        <v>116.6</v>
      </c>
      <c r="AE115">
        <v>119.1</v>
      </c>
      <c r="AF115">
        <v>126</v>
      </c>
    </row>
    <row r="116" spans="1:32" x14ac:dyDescent="0.25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 s="3">
        <v>129.35833333333335</v>
      </c>
      <c r="Q116">
        <v>1552.3000000000002</v>
      </c>
      <c r="R116">
        <v>135</v>
      </c>
      <c r="S116">
        <v>134.4</v>
      </c>
      <c r="T116">
        <v>130.19999999999999</v>
      </c>
      <c r="U116">
        <v>264.60000000000002</v>
      </c>
      <c r="V116" t="s">
        <v>32</v>
      </c>
      <c r="W116">
        <v>127</v>
      </c>
      <c r="X116">
        <v>127.7</v>
      </c>
      <c r="Y116">
        <v>124.8</v>
      </c>
      <c r="Z116">
        <v>127.5</v>
      </c>
      <c r="AA116">
        <v>113.6</v>
      </c>
      <c r="AB116">
        <v>122.5</v>
      </c>
      <c r="AD116">
        <v>117.4</v>
      </c>
      <c r="AE116">
        <v>121.1</v>
      </c>
      <c r="AF116">
        <v>128</v>
      </c>
    </row>
    <row r="117" spans="1:32" x14ac:dyDescent="0.25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 s="3">
        <v>128.22499999999999</v>
      </c>
      <c r="Q117">
        <v>1538.7</v>
      </c>
      <c r="R117">
        <v>140.6</v>
      </c>
      <c r="S117">
        <v>126.4</v>
      </c>
      <c r="T117">
        <v>120.3</v>
      </c>
      <c r="U117">
        <v>246.7</v>
      </c>
      <c r="V117">
        <v>124.9</v>
      </c>
      <c r="W117">
        <v>114.8</v>
      </c>
      <c r="X117">
        <v>122.3</v>
      </c>
      <c r="Y117">
        <v>119.7</v>
      </c>
      <c r="Z117">
        <v>126.4</v>
      </c>
      <c r="AA117">
        <v>108.5</v>
      </c>
      <c r="AB117">
        <v>119.1</v>
      </c>
      <c r="AD117">
        <v>117.1</v>
      </c>
      <c r="AE117">
        <v>117.3</v>
      </c>
      <c r="AF117">
        <v>123.8</v>
      </c>
    </row>
    <row r="118" spans="1:32" x14ac:dyDescent="0.25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 s="3">
        <v>128.78333333333333</v>
      </c>
      <c r="Q118">
        <v>1545.4</v>
      </c>
      <c r="R118">
        <v>136.5</v>
      </c>
      <c r="S118">
        <v>131.30000000000001</v>
      </c>
      <c r="T118">
        <v>126.1</v>
      </c>
      <c r="U118">
        <v>257.39999999999998</v>
      </c>
      <c r="V118">
        <v>124.9</v>
      </c>
      <c r="W118">
        <v>122.4</v>
      </c>
      <c r="X118">
        <v>125.1</v>
      </c>
      <c r="Y118">
        <v>122.9</v>
      </c>
      <c r="Z118">
        <v>126.9</v>
      </c>
      <c r="AA118">
        <v>110.9</v>
      </c>
      <c r="AB118">
        <v>120.6</v>
      </c>
      <c r="AD118">
        <v>117.3</v>
      </c>
      <c r="AE118">
        <v>119.3</v>
      </c>
      <c r="AF118">
        <v>126</v>
      </c>
    </row>
    <row r="119" spans="1:32" x14ac:dyDescent="0.25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 s="3">
        <v>130.81666666666669</v>
      </c>
      <c r="Q119">
        <v>1569.8000000000004</v>
      </c>
      <c r="R119">
        <v>135.5</v>
      </c>
      <c r="S119">
        <v>135</v>
      </c>
      <c r="T119">
        <v>130.6</v>
      </c>
      <c r="U119">
        <v>265.60000000000002</v>
      </c>
      <c r="V119" t="s">
        <v>32</v>
      </c>
      <c r="W119">
        <v>127</v>
      </c>
      <c r="X119">
        <v>128</v>
      </c>
      <c r="Y119">
        <v>125.2</v>
      </c>
      <c r="Z119">
        <v>127.9</v>
      </c>
      <c r="AA119">
        <v>114.4</v>
      </c>
      <c r="AB119">
        <v>123.2</v>
      </c>
      <c r="AD119">
        <v>118.4</v>
      </c>
      <c r="AE119">
        <v>121.7</v>
      </c>
      <c r="AF119">
        <v>129</v>
      </c>
    </row>
    <row r="120" spans="1:32" x14ac:dyDescent="0.25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 s="3">
        <v>131.20833333333334</v>
      </c>
      <c r="Q120">
        <v>1574.5</v>
      </c>
      <c r="R120">
        <v>141.5</v>
      </c>
      <c r="S120">
        <v>126.8</v>
      </c>
      <c r="T120">
        <v>120.5</v>
      </c>
      <c r="U120">
        <v>247.3</v>
      </c>
      <c r="V120">
        <v>125.6</v>
      </c>
      <c r="W120">
        <v>114.6</v>
      </c>
      <c r="X120">
        <v>122.8</v>
      </c>
      <c r="Y120">
        <v>120</v>
      </c>
      <c r="Z120">
        <v>127.6</v>
      </c>
      <c r="AA120">
        <v>110</v>
      </c>
      <c r="AB120">
        <v>119.5</v>
      </c>
      <c r="AD120">
        <v>117.6</v>
      </c>
      <c r="AE120">
        <v>118.2</v>
      </c>
      <c r="AF120">
        <v>125.3</v>
      </c>
    </row>
    <row r="121" spans="1:32" x14ac:dyDescent="0.25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 s="3">
        <v>130.79166666666666</v>
      </c>
      <c r="Q121">
        <v>1569.5</v>
      </c>
      <c r="R121">
        <v>137.1</v>
      </c>
      <c r="S121">
        <v>131.80000000000001</v>
      </c>
      <c r="T121">
        <v>126.4</v>
      </c>
      <c r="U121">
        <v>258.20000000000005</v>
      </c>
      <c r="V121">
        <v>125.6</v>
      </c>
      <c r="W121">
        <v>122.3</v>
      </c>
      <c r="X121">
        <v>125.5</v>
      </c>
      <c r="Y121">
        <v>123.2</v>
      </c>
      <c r="Z121">
        <v>127.7</v>
      </c>
      <c r="AA121">
        <v>112.1</v>
      </c>
      <c r="AB121">
        <v>121.1</v>
      </c>
      <c r="AD121">
        <v>118.1</v>
      </c>
      <c r="AE121">
        <v>120</v>
      </c>
      <c r="AF121">
        <v>127.3</v>
      </c>
    </row>
    <row r="122" spans="1:32" x14ac:dyDescent="0.25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 s="3">
        <v>132.50833333333333</v>
      </c>
      <c r="Q122">
        <v>1590.1</v>
      </c>
      <c r="R122">
        <v>136</v>
      </c>
      <c r="S122">
        <v>135.4</v>
      </c>
      <c r="T122">
        <v>131.1</v>
      </c>
      <c r="U122">
        <v>266.5</v>
      </c>
      <c r="V122" t="s">
        <v>32</v>
      </c>
      <c r="W122">
        <v>127.4</v>
      </c>
      <c r="X122">
        <v>128.5</v>
      </c>
      <c r="Y122">
        <v>125.8</v>
      </c>
      <c r="Z122">
        <v>129.1</v>
      </c>
      <c r="AA122">
        <v>115.1</v>
      </c>
      <c r="AB122">
        <v>123.6</v>
      </c>
      <c r="AD122">
        <v>119.7</v>
      </c>
      <c r="AE122">
        <v>122.5</v>
      </c>
      <c r="AF122">
        <v>130.30000000000001</v>
      </c>
    </row>
    <row r="123" spans="1:32" x14ac:dyDescent="0.25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 s="3">
        <v>134.35</v>
      </c>
      <c r="Q123">
        <v>1612.1999999999998</v>
      </c>
      <c r="R123">
        <v>142.19999999999999</v>
      </c>
      <c r="S123">
        <v>127.2</v>
      </c>
      <c r="T123">
        <v>120.7</v>
      </c>
      <c r="U123">
        <v>247.9</v>
      </c>
      <c r="V123">
        <v>126</v>
      </c>
      <c r="W123">
        <v>115</v>
      </c>
      <c r="X123">
        <v>123.2</v>
      </c>
      <c r="Y123">
        <v>120.3</v>
      </c>
      <c r="Z123">
        <v>128</v>
      </c>
      <c r="AA123">
        <v>110.7</v>
      </c>
      <c r="AB123">
        <v>119.8</v>
      </c>
      <c r="AD123">
        <v>118.5</v>
      </c>
      <c r="AE123">
        <v>118.7</v>
      </c>
      <c r="AF123">
        <v>126.6</v>
      </c>
    </row>
    <row r="124" spans="1:32" x14ac:dyDescent="0.25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 s="3">
        <v>133.03333333333333</v>
      </c>
      <c r="Q124">
        <v>1596.4</v>
      </c>
      <c r="R124">
        <v>137.69999999999999</v>
      </c>
      <c r="S124">
        <v>132.19999999999999</v>
      </c>
      <c r="T124">
        <v>126.8</v>
      </c>
      <c r="U124">
        <v>259</v>
      </c>
      <c r="V124">
        <v>126</v>
      </c>
      <c r="W124">
        <v>122.7</v>
      </c>
      <c r="X124">
        <v>126</v>
      </c>
      <c r="Y124">
        <v>123.7</v>
      </c>
      <c r="Z124">
        <v>128.5</v>
      </c>
      <c r="AA124">
        <v>112.8</v>
      </c>
      <c r="AB124">
        <v>121.5</v>
      </c>
      <c r="AD124">
        <v>119.2</v>
      </c>
      <c r="AE124">
        <v>120.7</v>
      </c>
      <c r="AF124">
        <v>128.6</v>
      </c>
    </row>
    <row r="125" spans="1:32" x14ac:dyDescent="0.25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 s="3">
        <v>134.38333333333333</v>
      </c>
      <c r="Q125">
        <v>1612.6</v>
      </c>
      <c r="R125">
        <v>137.19999999999999</v>
      </c>
      <c r="S125">
        <v>136.30000000000001</v>
      </c>
      <c r="T125">
        <v>131.6</v>
      </c>
      <c r="U125">
        <v>267.89999999999998</v>
      </c>
      <c r="V125" t="s">
        <v>32</v>
      </c>
      <c r="W125">
        <v>128</v>
      </c>
      <c r="X125">
        <v>129.30000000000001</v>
      </c>
      <c r="Y125">
        <v>126.2</v>
      </c>
      <c r="Z125">
        <v>130.19999999999999</v>
      </c>
      <c r="AA125">
        <v>116.3</v>
      </c>
      <c r="AB125">
        <v>124.1</v>
      </c>
      <c r="AD125">
        <v>119.9</v>
      </c>
      <c r="AE125">
        <v>123.3</v>
      </c>
      <c r="AF125">
        <v>131.9</v>
      </c>
    </row>
    <row r="126" spans="1:32" x14ac:dyDescent="0.25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 s="3">
        <v>137.4</v>
      </c>
      <c r="Q126">
        <v>1648.8000000000002</v>
      </c>
      <c r="R126">
        <v>142.69999999999999</v>
      </c>
      <c r="S126">
        <v>127.6</v>
      </c>
      <c r="T126">
        <v>121.1</v>
      </c>
      <c r="U126">
        <v>248.7</v>
      </c>
      <c r="V126">
        <v>125.5</v>
      </c>
      <c r="W126">
        <v>115.5</v>
      </c>
      <c r="X126">
        <v>123.2</v>
      </c>
      <c r="Y126">
        <v>120.6</v>
      </c>
      <c r="Z126">
        <v>129.30000000000001</v>
      </c>
      <c r="AA126">
        <v>112.3</v>
      </c>
      <c r="AB126">
        <v>119.9</v>
      </c>
      <c r="AD126">
        <v>118.8</v>
      </c>
      <c r="AE126">
        <v>119.6</v>
      </c>
      <c r="AF126">
        <v>128.1</v>
      </c>
    </row>
    <row r="127" spans="1:32" x14ac:dyDescent="0.25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 s="3">
        <v>135.31666666666666</v>
      </c>
      <c r="Q127">
        <v>1623.8</v>
      </c>
      <c r="R127">
        <v>138.69999999999999</v>
      </c>
      <c r="S127">
        <v>132.9</v>
      </c>
      <c r="T127">
        <v>127.2</v>
      </c>
      <c r="U127">
        <v>260.10000000000002</v>
      </c>
      <c r="V127">
        <v>125.5</v>
      </c>
      <c r="W127">
        <v>123.3</v>
      </c>
      <c r="X127">
        <v>126.4</v>
      </c>
      <c r="Y127">
        <v>124.1</v>
      </c>
      <c r="Z127">
        <v>129.69999999999999</v>
      </c>
      <c r="AA127">
        <v>114.2</v>
      </c>
      <c r="AB127">
        <v>121.7</v>
      </c>
      <c r="AD127">
        <v>119.4</v>
      </c>
      <c r="AE127">
        <v>121.5</v>
      </c>
      <c r="AF127">
        <v>130.1</v>
      </c>
    </row>
    <row r="128" spans="1:32" x14ac:dyDescent="0.25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 s="3">
        <v>136.05833333333331</v>
      </c>
      <c r="Q128">
        <v>1632.6999999999998</v>
      </c>
      <c r="R128">
        <v>138</v>
      </c>
      <c r="S128">
        <v>137.19999999999999</v>
      </c>
      <c r="T128">
        <v>132.19999999999999</v>
      </c>
      <c r="U128">
        <v>269.39999999999998</v>
      </c>
      <c r="V128" t="s">
        <v>32</v>
      </c>
      <c r="W128">
        <v>128.19999999999999</v>
      </c>
      <c r="X128">
        <v>130</v>
      </c>
      <c r="Y128">
        <v>126.7</v>
      </c>
      <c r="Z128">
        <v>130.80000000000001</v>
      </c>
      <c r="AA128">
        <v>116.4</v>
      </c>
      <c r="AB128">
        <v>125.2</v>
      </c>
      <c r="AD128">
        <v>120.9</v>
      </c>
      <c r="AE128">
        <v>123.8</v>
      </c>
      <c r="AF128">
        <v>133</v>
      </c>
    </row>
    <row r="129" spans="1:32" x14ac:dyDescent="0.25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 s="3">
        <v>139.30833333333337</v>
      </c>
      <c r="Q129">
        <v>1671.7000000000003</v>
      </c>
      <c r="R129">
        <v>142.9</v>
      </c>
      <c r="S129">
        <v>127.9</v>
      </c>
      <c r="T129">
        <v>121.1</v>
      </c>
      <c r="U129">
        <v>249</v>
      </c>
      <c r="V129">
        <v>126.4</v>
      </c>
      <c r="W129">
        <v>115.5</v>
      </c>
      <c r="X129">
        <v>123.5</v>
      </c>
      <c r="Y129">
        <v>120.9</v>
      </c>
      <c r="Z129">
        <v>130.80000000000001</v>
      </c>
      <c r="AA129">
        <v>111.7</v>
      </c>
      <c r="AB129">
        <v>120.3</v>
      </c>
      <c r="AD129">
        <v>120</v>
      </c>
      <c r="AE129">
        <v>119.9</v>
      </c>
      <c r="AF129">
        <v>129</v>
      </c>
    </row>
    <row r="130" spans="1:32" x14ac:dyDescent="0.25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 s="3">
        <v>137.09166666666667</v>
      </c>
      <c r="Q130">
        <v>1645.1</v>
      </c>
      <c r="R130">
        <v>139.30000000000001</v>
      </c>
      <c r="S130">
        <v>133.5</v>
      </c>
      <c r="T130">
        <v>127.6</v>
      </c>
      <c r="U130">
        <v>261.10000000000002</v>
      </c>
      <c r="V130">
        <v>126.4</v>
      </c>
      <c r="W130">
        <v>123.4</v>
      </c>
      <c r="X130">
        <v>126.9</v>
      </c>
      <c r="Y130">
        <v>124.5</v>
      </c>
      <c r="Z130">
        <v>130.80000000000001</v>
      </c>
      <c r="AA130">
        <v>113.9</v>
      </c>
      <c r="AB130">
        <v>122.4</v>
      </c>
      <c r="AD130">
        <v>120.5</v>
      </c>
      <c r="AE130">
        <v>121.9</v>
      </c>
      <c r="AF130">
        <v>131.1</v>
      </c>
    </row>
    <row r="131" spans="1:32" x14ac:dyDescent="0.25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 s="3">
        <v>136.62499999999997</v>
      </c>
      <c r="Q131">
        <v>1639.4999999999998</v>
      </c>
      <c r="R131">
        <v>138.9</v>
      </c>
      <c r="S131">
        <v>137.80000000000001</v>
      </c>
      <c r="T131">
        <v>133</v>
      </c>
      <c r="U131">
        <v>270.8</v>
      </c>
      <c r="V131" t="s">
        <v>32</v>
      </c>
      <c r="W131">
        <v>129.1</v>
      </c>
      <c r="X131">
        <v>130.6</v>
      </c>
      <c r="Y131">
        <v>127</v>
      </c>
      <c r="Z131">
        <v>131.9</v>
      </c>
      <c r="AA131">
        <v>116</v>
      </c>
      <c r="AB131">
        <v>125.5</v>
      </c>
      <c r="AD131">
        <v>122</v>
      </c>
      <c r="AE131">
        <v>124.2</v>
      </c>
      <c r="AF131">
        <v>133.5</v>
      </c>
    </row>
    <row r="132" spans="1:32" x14ac:dyDescent="0.25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 s="3">
        <v>137.19999999999996</v>
      </c>
      <c r="Q132">
        <v>1646.3999999999996</v>
      </c>
      <c r="R132">
        <v>143.6</v>
      </c>
      <c r="S132">
        <v>128.30000000000001</v>
      </c>
      <c r="T132">
        <v>121.4</v>
      </c>
      <c r="U132">
        <v>249.70000000000002</v>
      </c>
      <c r="V132">
        <v>127.3</v>
      </c>
      <c r="W132">
        <v>114.7</v>
      </c>
      <c r="X132">
        <v>123.9</v>
      </c>
      <c r="Y132">
        <v>121.2</v>
      </c>
      <c r="Z132">
        <v>131.5</v>
      </c>
      <c r="AA132">
        <v>110.4</v>
      </c>
      <c r="AB132">
        <v>120.6</v>
      </c>
      <c r="AD132">
        <v>120.9</v>
      </c>
      <c r="AE132">
        <v>119.9</v>
      </c>
      <c r="AF132">
        <v>128.4</v>
      </c>
    </row>
    <row r="133" spans="1:32" x14ac:dyDescent="0.25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 s="3">
        <v>136.66666666666666</v>
      </c>
      <c r="Q133">
        <v>1640</v>
      </c>
      <c r="R133">
        <v>140.19999999999999</v>
      </c>
      <c r="S133">
        <v>134.1</v>
      </c>
      <c r="T133">
        <v>128.19999999999999</v>
      </c>
      <c r="U133">
        <v>262.29999999999995</v>
      </c>
      <c r="V133">
        <v>127.3</v>
      </c>
      <c r="W133">
        <v>123.6</v>
      </c>
      <c r="X133">
        <v>127.4</v>
      </c>
      <c r="Y133">
        <v>124.8</v>
      </c>
      <c r="Z133">
        <v>131.69999999999999</v>
      </c>
      <c r="AA133">
        <v>113.1</v>
      </c>
      <c r="AB133">
        <v>122.7</v>
      </c>
      <c r="AD133">
        <v>121.5</v>
      </c>
      <c r="AE133">
        <v>122.1</v>
      </c>
      <c r="AF133">
        <v>131.1</v>
      </c>
    </row>
    <row r="134" spans="1:32" x14ac:dyDescent="0.25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 s="3">
        <v>136.125</v>
      </c>
      <c r="Q134">
        <v>1633.5</v>
      </c>
      <c r="R134">
        <v>139.9</v>
      </c>
      <c r="S134">
        <v>138.5</v>
      </c>
      <c r="T134">
        <v>133.5</v>
      </c>
      <c r="U134">
        <v>272</v>
      </c>
      <c r="V134" t="s">
        <v>32</v>
      </c>
      <c r="W134">
        <v>129.69999999999999</v>
      </c>
      <c r="X134">
        <v>131.1</v>
      </c>
      <c r="Y134">
        <v>127.8</v>
      </c>
      <c r="Z134">
        <v>132.19999999999999</v>
      </c>
      <c r="AA134">
        <v>117</v>
      </c>
      <c r="AB134">
        <v>125.7</v>
      </c>
      <c r="AD134">
        <v>122.8</v>
      </c>
      <c r="AE134">
        <v>124.9</v>
      </c>
      <c r="AF134">
        <v>133.4</v>
      </c>
    </row>
    <row r="135" spans="1:32" x14ac:dyDescent="0.25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 s="3">
        <v>135.05833333333331</v>
      </c>
      <c r="Q135">
        <v>1620.6999999999996</v>
      </c>
      <c r="R135">
        <v>143.9</v>
      </c>
      <c r="S135">
        <v>128.69999999999999</v>
      </c>
      <c r="T135">
        <v>121.6</v>
      </c>
      <c r="U135">
        <v>250.29999999999998</v>
      </c>
      <c r="V135">
        <v>127.9</v>
      </c>
      <c r="W135">
        <v>114.8</v>
      </c>
      <c r="X135">
        <v>124.3</v>
      </c>
      <c r="Y135">
        <v>121.4</v>
      </c>
      <c r="Z135">
        <v>131.6</v>
      </c>
      <c r="AA135">
        <v>111.8</v>
      </c>
      <c r="AB135">
        <v>120.8</v>
      </c>
      <c r="AD135">
        <v>121.2</v>
      </c>
      <c r="AE135">
        <v>120.5</v>
      </c>
      <c r="AF135">
        <v>128</v>
      </c>
    </row>
    <row r="136" spans="1:32" x14ac:dyDescent="0.25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 s="3">
        <v>135.59166666666667</v>
      </c>
      <c r="Q136">
        <v>1627.1</v>
      </c>
      <c r="R136">
        <v>141</v>
      </c>
      <c r="S136">
        <v>134.6</v>
      </c>
      <c r="T136">
        <v>128.6</v>
      </c>
      <c r="U136">
        <v>263.2</v>
      </c>
      <c r="V136">
        <v>127.9</v>
      </c>
      <c r="W136">
        <v>124.1</v>
      </c>
      <c r="X136">
        <v>127.9</v>
      </c>
      <c r="Y136">
        <v>125.4</v>
      </c>
      <c r="Z136">
        <v>131.80000000000001</v>
      </c>
      <c r="AA136">
        <v>114.3</v>
      </c>
      <c r="AB136">
        <v>122.9</v>
      </c>
      <c r="AD136">
        <v>122.1</v>
      </c>
      <c r="AE136">
        <v>122.8</v>
      </c>
      <c r="AF136">
        <v>130.9</v>
      </c>
    </row>
    <row r="137" spans="1:32" x14ac:dyDescent="0.25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 s="3">
        <v>136.20000000000002</v>
      </c>
      <c r="Q137">
        <v>1634.4</v>
      </c>
      <c r="R137">
        <v>140.9</v>
      </c>
      <c r="S137">
        <v>139.6</v>
      </c>
      <c r="T137">
        <v>134.30000000000001</v>
      </c>
      <c r="U137">
        <v>273.89999999999998</v>
      </c>
      <c r="V137" t="s">
        <v>32</v>
      </c>
      <c r="W137">
        <v>129.80000000000001</v>
      </c>
      <c r="X137">
        <v>131.80000000000001</v>
      </c>
      <c r="Y137">
        <v>128.69999999999999</v>
      </c>
      <c r="Z137">
        <v>133</v>
      </c>
      <c r="AA137">
        <v>117.8</v>
      </c>
      <c r="AB137">
        <v>126.5</v>
      </c>
      <c r="AD137">
        <v>123</v>
      </c>
      <c r="AE137">
        <v>125.7</v>
      </c>
      <c r="AF137">
        <v>133.80000000000001</v>
      </c>
    </row>
    <row r="138" spans="1:32" x14ac:dyDescent="0.25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 s="3">
        <v>135.54999999999998</v>
      </c>
      <c r="Q138">
        <v>1626.6</v>
      </c>
      <c r="R138">
        <v>144.30000000000001</v>
      </c>
      <c r="S138">
        <v>129.1</v>
      </c>
      <c r="T138">
        <v>121.9</v>
      </c>
      <c r="U138">
        <v>251</v>
      </c>
      <c r="V138">
        <v>128.69999999999999</v>
      </c>
      <c r="W138">
        <v>115.2</v>
      </c>
      <c r="X138">
        <v>124.5</v>
      </c>
      <c r="Y138">
        <v>121.8</v>
      </c>
      <c r="Z138">
        <v>131.9</v>
      </c>
      <c r="AA138">
        <v>112.8</v>
      </c>
      <c r="AB138">
        <v>121.2</v>
      </c>
      <c r="AD138">
        <v>120.8</v>
      </c>
      <c r="AE138">
        <v>120.9</v>
      </c>
      <c r="AF138">
        <v>128.6</v>
      </c>
    </row>
    <row r="139" spans="1:32" x14ac:dyDescent="0.25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 s="3">
        <v>135.81666666666663</v>
      </c>
      <c r="Q139">
        <v>1629.7999999999995</v>
      </c>
      <c r="R139">
        <v>141.80000000000001</v>
      </c>
      <c r="S139">
        <v>135.5</v>
      </c>
      <c r="T139">
        <v>129.1</v>
      </c>
      <c r="U139">
        <v>264.60000000000002</v>
      </c>
      <c r="V139">
        <v>128.69999999999999</v>
      </c>
      <c r="W139">
        <v>124.3</v>
      </c>
      <c r="X139">
        <v>128.4</v>
      </c>
      <c r="Y139">
        <v>126.1</v>
      </c>
      <c r="Z139">
        <v>132.4</v>
      </c>
      <c r="AA139">
        <v>115.2</v>
      </c>
      <c r="AB139">
        <v>123.5</v>
      </c>
      <c r="AD139">
        <v>122.1</v>
      </c>
      <c r="AE139">
        <v>123.4</v>
      </c>
      <c r="AF139">
        <v>131.4</v>
      </c>
    </row>
    <row r="140" spans="1:32" x14ac:dyDescent="0.25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 s="3">
        <v>135.66666666666666</v>
      </c>
      <c r="Q140">
        <v>1628</v>
      </c>
      <c r="R140">
        <v>141.19999999999999</v>
      </c>
      <c r="S140">
        <v>139.9</v>
      </c>
      <c r="T140">
        <v>134.5</v>
      </c>
      <c r="U140">
        <v>274.39999999999998</v>
      </c>
      <c r="V140" t="s">
        <v>32</v>
      </c>
      <c r="W140">
        <v>130.30000000000001</v>
      </c>
      <c r="X140">
        <v>132.1</v>
      </c>
      <c r="Y140">
        <v>129.1</v>
      </c>
      <c r="Z140">
        <v>133.69999999999999</v>
      </c>
      <c r="AA140">
        <v>118.2</v>
      </c>
      <c r="AB140">
        <v>126.9</v>
      </c>
      <c r="AD140">
        <v>123.5</v>
      </c>
      <c r="AE140">
        <v>126.1</v>
      </c>
      <c r="AF140">
        <v>133.6</v>
      </c>
    </row>
    <row r="141" spans="1:32" x14ac:dyDescent="0.25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 s="3">
        <v>135</v>
      </c>
      <c r="Q141">
        <v>1620</v>
      </c>
      <c r="R141">
        <v>144.30000000000001</v>
      </c>
      <c r="S141">
        <v>129.6</v>
      </c>
      <c r="T141">
        <v>122.1</v>
      </c>
      <c r="U141">
        <v>251.7</v>
      </c>
      <c r="V141">
        <v>129.1</v>
      </c>
      <c r="W141">
        <v>116.2</v>
      </c>
      <c r="X141">
        <v>124.7</v>
      </c>
      <c r="Y141">
        <v>122.1</v>
      </c>
      <c r="Z141">
        <v>132.1</v>
      </c>
      <c r="AA141">
        <v>113.4</v>
      </c>
      <c r="AB141">
        <v>121.7</v>
      </c>
      <c r="AD141">
        <v>121.3</v>
      </c>
      <c r="AE141">
        <v>121.3</v>
      </c>
      <c r="AF141">
        <v>128.5</v>
      </c>
    </row>
    <row r="142" spans="1:32" x14ac:dyDescent="0.25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 s="3">
        <v>135.30833333333334</v>
      </c>
      <c r="Q142">
        <v>1623.7</v>
      </c>
      <c r="R142">
        <v>142</v>
      </c>
      <c r="S142">
        <v>135.80000000000001</v>
      </c>
      <c r="T142">
        <v>129.30000000000001</v>
      </c>
      <c r="U142">
        <v>265.10000000000002</v>
      </c>
      <c r="V142">
        <v>129.1</v>
      </c>
      <c r="W142">
        <v>125</v>
      </c>
      <c r="X142">
        <v>128.6</v>
      </c>
      <c r="Y142">
        <v>126.4</v>
      </c>
      <c r="Z142">
        <v>132.80000000000001</v>
      </c>
      <c r="AA142">
        <v>115.7</v>
      </c>
      <c r="AB142">
        <v>124</v>
      </c>
      <c r="AD142">
        <v>122.6</v>
      </c>
      <c r="AE142">
        <v>123.8</v>
      </c>
      <c r="AF142">
        <v>131.19999999999999</v>
      </c>
    </row>
    <row r="143" spans="1:32" x14ac:dyDescent="0.25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 s="3">
        <v>134.53333333333333</v>
      </c>
      <c r="Q143">
        <v>1614.3999999999999</v>
      </c>
      <c r="R143">
        <v>142.4</v>
      </c>
      <c r="S143">
        <v>140.4</v>
      </c>
      <c r="T143">
        <v>135.19999999999999</v>
      </c>
      <c r="U143">
        <v>275.60000000000002</v>
      </c>
      <c r="V143" t="s">
        <v>32</v>
      </c>
      <c r="W143">
        <v>132</v>
      </c>
      <c r="X143">
        <v>132.9</v>
      </c>
      <c r="Y143">
        <v>129.69999999999999</v>
      </c>
      <c r="Z143">
        <v>134.19999999999999</v>
      </c>
      <c r="AA143">
        <v>118.6</v>
      </c>
      <c r="AB143">
        <v>127.3</v>
      </c>
      <c r="AD143">
        <v>121.9</v>
      </c>
      <c r="AE143">
        <v>126.3</v>
      </c>
      <c r="AF143">
        <v>132.80000000000001</v>
      </c>
    </row>
    <row r="144" spans="1:32" x14ac:dyDescent="0.25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 s="3">
        <v>133.08333333333334</v>
      </c>
      <c r="Q144">
        <v>1597</v>
      </c>
      <c r="R144">
        <v>145</v>
      </c>
      <c r="S144">
        <v>130</v>
      </c>
      <c r="T144">
        <v>122.2</v>
      </c>
      <c r="U144">
        <v>252.2</v>
      </c>
      <c r="V144">
        <v>128.5</v>
      </c>
      <c r="W144">
        <v>117.8</v>
      </c>
      <c r="X144">
        <v>125</v>
      </c>
      <c r="Y144">
        <v>122.3</v>
      </c>
      <c r="Z144">
        <v>132.30000000000001</v>
      </c>
      <c r="AA144">
        <v>113.7</v>
      </c>
      <c r="AB144">
        <v>121.8</v>
      </c>
      <c r="AD144">
        <v>119.9</v>
      </c>
      <c r="AE144">
        <v>121.4</v>
      </c>
      <c r="AF144">
        <v>127.6</v>
      </c>
    </row>
    <row r="145" spans="1:32" x14ac:dyDescent="0.25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 s="3">
        <v>133.89166666666668</v>
      </c>
      <c r="Q145">
        <v>1606.7</v>
      </c>
      <c r="R145">
        <v>143.1</v>
      </c>
      <c r="S145">
        <v>136.30000000000001</v>
      </c>
      <c r="T145">
        <v>129.80000000000001</v>
      </c>
      <c r="U145">
        <v>266.10000000000002</v>
      </c>
      <c r="V145">
        <v>128.5</v>
      </c>
      <c r="W145">
        <v>126.6</v>
      </c>
      <c r="X145">
        <v>129.19999999999999</v>
      </c>
      <c r="Y145">
        <v>126.9</v>
      </c>
      <c r="Z145">
        <v>133.1</v>
      </c>
      <c r="AA145">
        <v>116</v>
      </c>
      <c r="AB145">
        <v>124.2</v>
      </c>
      <c r="AD145">
        <v>121.1</v>
      </c>
      <c r="AE145">
        <v>123.9</v>
      </c>
      <c r="AF145">
        <v>130.4</v>
      </c>
    </row>
    <row r="146" spans="1:32" x14ac:dyDescent="0.25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 s="3">
        <v>133.63333333333335</v>
      </c>
      <c r="Q146">
        <v>1603.6000000000001</v>
      </c>
      <c r="R146">
        <v>143.1</v>
      </c>
      <c r="S146">
        <v>140.69999999999999</v>
      </c>
      <c r="T146">
        <v>135.80000000000001</v>
      </c>
      <c r="U146">
        <v>276.5</v>
      </c>
      <c r="V146" t="s">
        <v>32</v>
      </c>
      <c r="W146">
        <v>132.1</v>
      </c>
      <c r="X146">
        <v>133.19999999999999</v>
      </c>
      <c r="Y146">
        <v>129.9</v>
      </c>
      <c r="Z146">
        <v>134.6</v>
      </c>
      <c r="AA146">
        <v>119.1</v>
      </c>
      <c r="AB146">
        <v>127</v>
      </c>
      <c r="AD146">
        <v>122.3</v>
      </c>
      <c r="AE146">
        <v>126.6</v>
      </c>
      <c r="AF146">
        <v>132.4</v>
      </c>
    </row>
    <row r="147" spans="1:32" x14ac:dyDescent="0.25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 s="3">
        <v>131.76666666666668</v>
      </c>
      <c r="Q147">
        <v>1581.2</v>
      </c>
      <c r="R147">
        <v>145.6</v>
      </c>
      <c r="S147">
        <v>130.19999999999999</v>
      </c>
      <c r="T147">
        <v>122.3</v>
      </c>
      <c r="U147">
        <v>252.5</v>
      </c>
      <c r="V147">
        <v>129.6</v>
      </c>
      <c r="W147">
        <v>118</v>
      </c>
      <c r="X147">
        <v>125.1</v>
      </c>
      <c r="Y147">
        <v>122.6</v>
      </c>
      <c r="Z147">
        <v>132.4</v>
      </c>
      <c r="AA147">
        <v>115.2</v>
      </c>
      <c r="AB147">
        <v>122</v>
      </c>
      <c r="AD147">
        <v>120.9</v>
      </c>
      <c r="AE147">
        <v>122.1</v>
      </c>
      <c r="AF147">
        <v>127.8</v>
      </c>
    </row>
    <row r="148" spans="1:32" x14ac:dyDescent="0.25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 s="3">
        <v>132.84999999999997</v>
      </c>
      <c r="Q148">
        <v>1594.1999999999996</v>
      </c>
      <c r="R148">
        <v>143.80000000000001</v>
      </c>
      <c r="S148">
        <v>136.6</v>
      </c>
      <c r="T148">
        <v>130.19999999999999</v>
      </c>
      <c r="U148">
        <v>266.79999999999995</v>
      </c>
      <c r="V148">
        <v>129.6</v>
      </c>
      <c r="W148">
        <v>126.8</v>
      </c>
      <c r="X148">
        <v>129.4</v>
      </c>
      <c r="Y148">
        <v>127.1</v>
      </c>
      <c r="Z148">
        <v>133.30000000000001</v>
      </c>
      <c r="AA148">
        <v>117</v>
      </c>
      <c r="AB148">
        <v>124.2</v>
      </c>
      <c r="AD148">
        <v>121.7</v>
      </c>
      <c r="AE148">
        <v>124.4</v>
      </c>
      <c r="AF148">
        <v>130.30000000000001</v>
      </c>
    </row>
    <row r="149" spans="1:32" x14ac:dyDescent="0.25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 s="3">
        <v>133.40833333333336</v>
      </c>
      <c r="Q149">
        <v>1600.9000000000003</v>
      </c>
      <c r="R149">
        <v>143.69999999999999</v>
      </c>
      <c r="S149">
        <v>140.9</v>
      </c>
      <c r="T149">
        <v>135.80000000000001</v>
      </c>
      <c r="U149">
        <v>276.70000000000005</v>
      </c>
      <c r="V149" t="s">
        <v>32</v>
      </c>
      <c r="W149">
        <v>133.19999999999999</v>
      </c>
      <c r="X149">
        <v>133.6</v>
      </c>
      <c r="Y149">
        <v>130.1</v>
      </c>
      <c r="Z149">
        <v>134.9</v>
      </c>
      <c r="AA149">
        <v>119.5</v>
      </c>
      <c r="AB149">
        <v>127.7</v>
      </c>
      <c r="AD149">
        <v>123.2</v>
      </c>
      <c r="AE149">
        <v>127</v>
      </c>
      <c r="AF149">
        <v>132.6</v>
      </c>
    </row>
    <row r="150" spans="1:32" x14ac:dyDescent="0.25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 s="3">
        <v>131.10000000000002</v>
      </c>
      <c r="Q150">
        <v>1573.2000000000003</v>
      </c>
      <c r="R150">
        <v>146.30000000000001</v>
      </c>
      <c r="S150">
        <v>130.5</v>
      </c>
      <c r="T150">
        <v>122.5</v>
      </c>
      <c r="U150">
        <v>253</v>
      </c>
      <c r="V150">
        <v>130.5</v>
      </c>
      <c r="W150">
        <v>119.2</v>
      </c>
      <c r="X150">
        <v>125.3</v>
      </c>
      <c r="Y150">
        <v>122.9</v>
      </c>
      <c r="Z150">
        <v>132.4</v>
      </c>
      <c r="AA150">
        <v>115.5</v>
      </c>
      <c r="AB150">
        <v>122.2</v>
      </c>
      <c r="AD150">
        <v>121.7</v>
      </c>
      <c r="AE150">
        <v>122.4</v>
      </c>
      <c r="AF150">
        <v>128.19999999999999</v>
      </c>
    </row>
    <row r="151" spans="1:32" x14ac:dyDescent="0.25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 s="3">
        <v>132.44166666666669</v>
      </c>
      <c r="Q151">
        <v>1589.3000000000002</v>
      </c>
      <c r="R151">
        <v>144.4</v>
      </c>
      <c r="S151">
        <v>136.80000000000001</v>
      </c>
      <c r="T151">
        <v>130.30000000000001</v>
      </c>
      <c r="U151">
        <v>267.10000000000002</v>
      </c>
      <c r="V151">
        <v>130.5</v>
      </c>
      <c r="W151">
        <v>127.9</v>
      </c>
      <c r="X151">
        <v>129.69999999999999</v>
      </c>
      <c r="Y151">
        <v>127.4</v>
      </c>
      <c r="Z151">
        <v>133.4</v>
      </c>
      <c r="AA151">
        <v>117.4</v>
      </c>
      <c r="AB151">
        <v>124.6</v>
      </c>
      <c r="AD151">
        <v>122.6</v>
      </c>
      <c r="AE151">
        <v>124.8</v>
      </c>
      <c r="AF151">
        <v>130.6</v>
      </c>
    </row>
    <row r="152" spans="1:32" x14ac:dyDescent="0.25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 s="3">
        <v>132.92500000000001</v>
      </c>
      <c r="Q152">
        <v>1595.1000000000001</v>
      </c>
      <c r="R152">
        <v>144.19999999999999</v>
      </c>
      <c r="S152">
        <v>141.6</v>
      </c>
      <c r="T152">
        <v>136.19999999999999</v>
      </c>
      <c r="U152">
        <v>277.79999999999995</v>
      </c>
      <c r="V152" t="s">
        <v>32</v>
      </c>
      <c r="W152">
        <v>134.19999999999999</v>
      </c>
      <c r="X152">
        <v>134.1</v>
      </c>
      <c r="Y152">
        <v>130.6</v>
      </c>
      <c r="Z152">
        <v>135.19999999999999</v>
      </c>
      <c r="AA152">
        <v>119.8</v>
      </c>
      <c r="AB152">
        <v>128.30000000000001</v>
      </c>
      <c r="AD152">
        <v>123.3</v>
      </c>
      <c r="AE152">
        <v>127.4</v>
      </c>
      <c r="AF152">
        <v>132.80000000000001</v>
      </c>
    </row>
    <row r="153" spans="1:32" x14ac:dyDescent="0.25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 s="3">
        <v>131.09166666666667</v>
      </c>
      <c r="Q153">
        <v>1573.1</v>
      </c>
      <c r="R153">
        <v>147.5</v>
      </c>
      <c r="S153">
        <v>130.80000000000001</v>
      </c>
      <c r="T153">
        <v>122.8</v>
      </c>
      <c r="U153">
        <v>253.60000000000002</v>
      </c>
      <c r="V153">
        <v>131.1</v>
      </c>
      <c r="W153">
        <v>120.8</v>
      </c>
      <c r="X153">
        <v>125.6</v>
      </c>
      <c r="Y153">
        <v>123.1</v>
      </c>
      <c r="Z153">
        <v>132.80000000000001</v>
      </c>
      <c r="AA153">
        <v>115.6</v>
      </c>
      <c r="AB153">
        <v>122.4</v>
      </c>
      <c r="AD153">
        <v>121.7</v>
      </c>
      <c r="AE153">
        <v>122.6</v>
      </c>
      <c r="AF153">
        <v>128.69999999999999</v>
      </c>
    </row>
    <row r="154" spans="1:32" x14ac:dyDescent="0.25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 s="3">
        <v>132.15</v>
      </c>
      <c r="Q154">
        <v>1585.8000000000002</v>
      </c>
      <c r="R154">
        <v>145.1</v>
      </c>
      <c r="S154">
        <v>137.30000000000001</v>
      </c>
      <c r="T154">
        <v>130.6</v>
      </c>
      <c r="U154">
        <v>267.89999999999998</v>
      </c>
      <c r="V154">
        <v>131.1</v>
      </c>
      <c r="W154">
        <v>129.1</v>
      </c>
      <c r="X154">
        <v>130.1</v>
      </c>
      <c r="Y154">
        <v>127.8</v>
      </c>
      <c r="Z154">
        <v>133.80000000000001</v>
      </c>
      <c r="AA154">
        <v>117.6</v>
      </c>
      <c r="AB154">
        <v>125</v>
      </c>
      <c r="AD154">
        <v>122.6</v>
      </c>
      <c r="AE154">
        <v>125.1</v>
      </c>
      <c r="AF154">
        <v>130.9</v>
      </c>
    </row>
    <row r="155" spans="1:32" x14ac:dyDescent="0.25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 s="3">
        <v>132.73333333333332</v>
      </c>
      <c r="Q155">
        <v>1592.8</v>
      </c>
      <c r="R155">
        <v>144.4</v>
      </c>
      <c r="S155">
        <v>142.4</v>
      </c>
      <c r="T155">
        <v>136.80000000000001</v>
      </c>
      <c r="U155">
        <v>279.20000000000005</v>
      </c>
      <c r="V155" t="s">
        <v>32</v>
      </c>
      <c r="W155">
        <v>135</v>
      </c>
      <c r="X155">
        <v>134.30000000000001</v>
      </c>
      <c r="Y155">
        <v>131</v>
      </c>
      <c r="Z155">
        <v>135.69999999999999</v>
      </c>
      <c r="AA155">
        <v>119.2</v>
      </c>
      <c r="AB155">
        <v>128.30000000000001</v>
      </c>
      <c r="AD155">
        <v>123.7</v>
      </c>
      <c r="AE155">
        <v>127.5</v>
      </c>
      <c r="AF155">
        <v>132.9</v>
      </c>
    </row>
    <row r="156" spans="1:32" x14ac:dyDescent="0.25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 s="3">
        <v>131.22499999999999</v>
      </c>
      <c r="Q156">
        <v>1574.6999999999998</v>
      </c>
      <c r="R156">
        <v>148</v>
      </c>
      <c r="S156">
        <v>131.19999999999999</v>
      </c>
      <c r="T156">
        <v>123</v>
      </c>
      <c r="U156">
        <v>254.2</v>
      </c>
      <c r="V156">
        <v>131.69999999999999</v>
      </c>
      <c r="W156">
        <v>121.4</v>
      </c>
      <c r="X156">
        <v>126</v>
      </c>
      <c r="Y156">
        <v>123.4</v>
      </c>
      <c r="Z156">
        <v>133.6</v>
      </c>
      <c r="AA156">
        <v>114.3</v>
      </c>
      <c r="AB156">
        <v>122.6</v>
      </c>
      <c r="AD156">
        <v>122.2</v>
      </c>
      <c r="AE156">
        <v>122.5</v>
      </c>
      <c r="AF156">
        <v>129.1</v>
      </c>
    </row>
    <row r="157" spans="1:32" x14ac:dyDescent="0.25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 s="3">
        <v>132.07500000000002</v>
      </c>
      <c r="Q157">
        <v>1584.9</v>
      </c>
      <c r="R157">
        <v>145.4</v>
      </c>
      <c r="S157">
        <v>138</v>
      </c>
      <c r="T157">
        <v>131.1</v>
      </c>
      <c r="U157">
        <v>269.10000000000002</v>
      </c>
      <c r="V157">
        <v>131.69999999999999</v>
      </c>
      <c r="W157">
        <v>129.80000000000001</v>
      </c>
      <c r="X157">
        <v>130.4</v>
      </c>
      <c r="Y157">
        <v>128.1</v>
      </c>
      <c r="Z157">
        <v>134.5</v>
      </c>
      <c r="AA157">
        <v>116.6</v>
      </c>
      <c r="AB157">
        <v>125.1</v>
      </c>
      <c r="AD157">
        <v>123.1</v>
      </c>
      <c r="AE157">
        <v>125.1</v>
      </c>
      <c r="AF157">
        <v>131.1</v>
      </c>
    </row>
    <row r="158" spans="1:32" x14ac:dyDescent="0.25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 s="3">
        <v>132.80833333333331</v>
      </c>
      <c r="Q158">
        <v>1593.6999999999996</v>
      </c>
      <c r="R158">
        <v>145.5</v>
      </c>
      <c r="S158">
        <v>142.5</v>
      </c>
      <c r="T158">
        <v>137.30000000000001</v>
      </c>
      <c r="U158">
        <v>279.8</v>
      </c>
      <c r="V158" t="s">
        <v>32</v>
      </c>
      <c r="W158">
        <v>135</v>
      </c>
      <c r="X158">
        <v>134.9</v>
      </c>
      <c r="Y158">
        <v>131.4</v>
      </c>
      <c r="Z158">
        <v>136.30000000000001</v>
      </c>
      <c r="AA158">
        <v>119.4</v>
      </c>
      <c r="AB158">
        <v>129.4</v>
      </c>
      <c r="AD158">
        <v>123.7</v>
      </c>
      <c r="AE158">
        <v>127.9</v>
      </c>
      <c r="AF158">
        <v>133.30000000000001</v>
      </c>
    </row>
    <row r="159" spans="1:32" x14ac:dyDescent="0.25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 s="3">
        <v>131.33333333333334</v>
      </c>
      <c r="Q159">
        <v>1576</v>
      </c>
      <c r="R159">
        <v>148.30000000000001</v>
      </c>
      <c r="S159">
        <v>131.5</v>
      </c>
      <c r="T159">
        <v>123.2</v>
      </c>
      <c r="U159">
        <v>254.7</v>
      </c>
      <c r="V159">
        <v>132.1</v>
      </c>
      <c r="W159">
        <v>120.1</v>
      </c>
      <c r="X159">
        <v>126.5</v>
      </c>
      <c r="Y159">
        <v>123.6</v>
      </c>
      <c r="Z159">
        <v>133.80000000000001</v>
      </c>
      <c r="AA159">
        <v>114.3</v>
      </c>
      <c r="AB159">
        <v>122.8</v>
      </c>
      <c r="AD159">
        <v>122</v>
      </c>
      <c r="AE159">
        <v>122.6</v>
      </c>
      <c r="AF159">
        <v>129.30000000000001</v>
      </c>
    </row>
    <row r="160" spans="1:32" x14ac:dyDescent="0.25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 s="3">
        <v>132.15833333333333</v>
      </c>
      <c r="Q160">
        <v>1585.9</v>
      </c>
      <c r="R160">
        <v>146.19999999999999</v>
      </c>
      <c r="S160">
        <v>138.19999999999999</v>
      </c>
      <c r="T160">
        <v>131.4</v>
      </c>
      <c r="U160">
        <v>269.60000000000002</v>
      </c>
      <c r="V160">
        <v>132.1</v>
      </c>
      <c r="W160">
        <v>129.4</v>
      </c>
      <c r="X160">
        <v>130.9</v>
      </c>
      <c r="Y160">
        <v>128.4</v>
      </c>
      <c r="Z160">
        <v>134.80000000000001</v>
      </c>
      <c r="AA160">
        <v>116.7</v>
      </c>
      <c r="AB160">
        <v>125.7</v>
      </c>
      <c r="AD160">
        <v>123</v>
      </c>
      <c r="AE160">
        <v>125.3</v>
      </c>
      <c r="AF160">
        <v>131.4</v>
      </c>
    </row>
    <row r="161" spans="1:32" x14ac:dyDescent="0.25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 s="3">
        <v>133.65833333333333</v>
      </c>
      <c r="Q161">
        <v>1603.9</v>
      </c>
      <c r="R161">
        <v>145.80000000000001</v>
      </c>
      <c r="S161">
        <v>143.1</v>
      </c>
      <c r="T161">
        <v>137.69999999999999</v>
      </c>
      <c r="U161">
        <v>280.79999999999995</v>
      </c>
      <c r="V161" t="s">
        <v>32</v>
      </c>
      <c r="W161">
        <v>134.80000000000001</v>
      </c>
      <c r="X161">
        <v>135.19999999999999</v>
      </c>
      <c r="Y161">
        <v>131.30000000000001</v>
      </c>
      <c r="Z161">
        <v>136.9</v>
      </c>
      <c r="AA161">
        <v>119.4</v>
      </c>
      <c r="AB161">
        <v>129.80000000000001</v>
      </c>
      <c r="AD161">
        <v>124.1</v>
      </c>
      <c r="AE161">
        <v>128.1</v>
      </c>
      <c r="AF161">
        <v>133.9</v>
      </c>
    </row>
    <row r="162" spans="1:32" x14ac:dyDescent="0.25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 s="3">
        <v>132.94166666666669</v>
      </c>
      <c r="Q162">
        <v>1595.3000000000002</v>
      </c>
      <c r="R162">
        <v>148.6</v>
      </c>
      <c r="S162">
        <v>131.5</v>
      </c>
      <c r="T162">
        <v>123.2</v>
      </c>
      <c r="U162">
        <v>254.7</v>
      </c>
      <c r="V162">
        <v>131.4</v>
      </c>
      <c r="W162">
        <v>119</v>
      </c>
      <c r="X162">
        <v>126.8</v>
      </c>
      <c r="Y162">
        <v>123.8</v>
      </c>
      <c r="Z162">
        <v>134.30000000000001</v>
      </c>
      <c r="AA162">
        <v>113.9</v>
      </c>
      <c r="AB162">
        <v>122.9</v>
      </c>
      <c r="AD162">
        <v>122.5</v>
      </c>
      <c r="AE162">
        <v>122.7</v>
      </c>
      <c r="AF162">
        <v>129.9</v>
      </c>
    </row>
    <row r="163" spans="1:32" x14ac:dyDescent="0.25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 s="3">
        <v>133.29166666666666</v>
      </c>
      <c r="Q163">
        <v>1599.5</v>
      </c>
      <c r="R163">
        <v>146.5</v>
      </c>
      <c r="S163">
        <v>138.5</v>
      </c>
      <c r="T163">
        <v>131.69999999999999</v>
      </c>
      <c r="U163">
        <v>270.2</v>
      </c>
      <c r="V163">
        <v>131.4</v>
      </c>
      <c r="W163">
        <v>128.80000000000001</v>
      </c>
      <c r="X163">
        <v>131.19999999999999</v>
      </c>
      <c r="Y163">
        <v>128.5</v>
      </c>
      <c r="Z163">
        <v>135.4</v>
      </c>
      <c r="AA163">
        <v>116.5</v>
      </c>
      <c r="AB163">
        <v>125.9</v>
      </c>
      <c r="AD163">
        <v>123.4</v>
      </c>
      <c r="AE163">
        <v>125.5</v>
      </c>
      <c r="AF163">
        <v>132</v>
      </c>
    </row>
    <row r="164" spans="1:32" x14ac:dyDescent="0.25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 s="3">
        <v>136.20000000000002</v>
      </c>
      <c r="Q164">
        <v>1634.4</v>
      </c>
      <c r="R164">
        <v>147.4</v>
      </c>
      <c r="S164">
        <v>144.30000000000001</v>
      </c>
      <c r="T164">
        <v>138.1</v>
      </c>
      <c r="U164">
        <v>282.39999999999998</v>
      </c>
      <c r="V164" t="s">
        <v>32</v>
      </c>
      <c r="W164">
        <v>135.30000000000001</v>
      </c>
      <c r="X164">
        <v>136.1</v>
      </c>
      <c r="Y164">
        <v>132.1</v>
      </c>
      <c r="Z164">
        <v>138.6</v>
      </c>
      <c r="AA164">
        <v>119.1</v>
      </c>
      <c r="AB164">
        <v>130.6</v>
      </c>
      <c r="AD164">
        <v>124.4</v>
      </c>
      <c r="AE164">
        <v>128.6</v>
      </c>
      <c r="AF164">
        <v>136.19999999999999</v>
      </c>
    </row>
    <row r="165" spans="1:32" x14ac:dyDescent="0.25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 s="3">
        <v>135.69166666666666</v>
      </c>
      <c r="Q165">
        <v>1628.3</v>
      </c>
      <c r="R165">
        <v>150.5</v>
      </c>
      <c r="S165">
        <v>131.6</v>
      </c>
      <c r="T165">
        <v>123.7</v>
      </c>
      <c r="U165">
        <v>255.3</v>
      </c>
      <c r="V165">
        <v>132.6</v>
      </c>
      <c r="W165">
        <v>119.7</v>
      </c>
      <c r="X165">
        <v>127.2</v>
      </c>
      <c r="Y165">
        <v>125</v>
      </c>
      <c r="Z165">
        <v>135.5</v>
      </c>
      <c r="AA165">
        <v>113.2</v>
      </c>
      <c r="AB165">
        <v>123.5</v>
      </c>
      <c r="AD165">
        <v>122.4</v>
      </c>
      <c r="AE165">
        <v>123</v>
      </c>
      <c r="AF165">
        <v>131.80000000000001</v>
      </c>
    </row>
    <row r="166" spans="1:32" x14ac:dyDescent="0.25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 s="3">
        <v>135.86666666666665</v>
      </c>
      <c r="Q166">
        <v>1630.3999999999999</v>
      </c>
      <c r="R166">
        <v>148.19999999999999</v>
      </c>
      <c r="S166">
        <v>139.30000000000001</v>
      </c>
      <c r="T166">
        <v>132.1</v>
      </c>
      <c r="U166">
        <v>271.39999999999998</v>
      </c>
      <c r="V166">
        <v>132.6</v>
      </c>
      <c r="W166">
        <v>129.4</v>
      </c>
      <c r="X166">
        <v>131.9</v>
      </c>
      <c r="Y166">
        <v>129.4</v>
      </c>
      <c r="Z166">
        <v>136.80000000000001</v>
      </c>
      <c r="AA166">
        <v>116</v>
      </c>
      <c r="AB166">
        <v>126.6</v>
      </c>
      <c r="AD166">
        <v>123.6</v>
      </c>
      <c r="AE166">
        <v>125.9</v>
      </c>
      <c r="AF166">
        <v>134.19999999999999</v>
      </c>
    </row>
    <row r="167" spans="1:32" x14ac:dyDescent="0.25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 s="3">
        <v>137.65833333333333</v>
      </c>
      <c r="Q167">
        <v>1651.8999999999999</v>
      </c>
      <c r="R167">
        <v>149</v>
      </c>
      <c r="S167">
        <v>145.30000000000001</v>
      </c>
      <c r="T167">
        <v>139.19999999999999</v>
      </c>
      <c r="U167">
        <v>284.5</v>
      </c>
      <c r="V167" t="s">
        <v>32</v>
      </c>
      <c r="W167">
        <v>136.4</v>
      </c>
      <c r="X167">
        <v>137.30000000000001</v>
      </c>
      <c r="Y167">
        <v>133</v>
      </c>
      <c r="Z167">
        <v>140.19999999999999</v>
      </c>
      <c r="AA167">
        <v>120.3</v>
      </c>
      <c r="AB167">
        <v>131.5</v>
      </c>
      <c r="AD167">
        <v>125.4</v>
      </c>
      <c r="AE167">
        <v>129.69999999999999</v>
      </c>
      <c r="AF167">
        <v>137.80000000000001</v>
      </c>
    </row>
    <row r="168" spans="1:32" x14ac:dyDescent="0.25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 s="3">
        <v>136.04166666666666</v>
      </c>
      <c r="Q168">
        <v>1632.4999999999998</v>
      </c>
      <c r="R168">
        <v>152.1</v>
      </c>
      <c r="S168">
        <v>132.69999999999999</v>
      </c>
      <c r="T168">
        <v>124.3</v>
      </c>
      <c r="U168">
        <v>257</v>
      </c>
      <c r="V168">
        <v>134.4</v>
      </c>
      <c r="W168">
        <v>118.9</v>
      </c>
      <c r="X168">
        <v>127.7</v>
      </c>
      <c r="Y168">
        <v>125.7</v>
      </c>
      <c r="Z168">
        <v>135.69999999999999</v>
      </c>
      <c r="AA168">
        <v>114.6</v>
      </c>
      <c r="AB168">
        <v>124.1</v>
      </c>
      <c r="AD168">
        <v>123.3</v>
      </c>
      <c r="AE168">
        <v>123.8</v>
      </c>
      <c r="AF168">
        <v>132.69999999999999</v>
      </c>
    </row>
    <row r="169" spans="1:32" x14ac:dyDescent="0.25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 s="3">
        <v>136.93333333333334</v>
      </c>
      <c r="Q169">
        <v>1643.2</v>
      </c>
      <c r="R169">
        <v>149.80000000000001</v>
      </c>
      <c r="S169">
        <v>140.30000000000001</v>
      </c>
      <c r="T169">
        <v>133</v>
      </c>
      <c r="U169">
        <v>273.3</v>
      </c>
      <c r="V169">
        <v>134.4</v>
      </c>
      <c r="W169">
        <v>129.80000000000001</v>
      </c>
      <c r="X169">
        <v>132.80000000000001</v>
      </c>
      <c r="Y169">
        <v>130.19999999999999</v>
      </c>
      <c r="Z169">
        <v>137.6</v>
      </c>
      <c r="AA169">
        <v>117.3</v>
      </c>
      <c r="AB169">
        <v>127.3</v>
      </c>
      <c r="AD169">
        <v>124.5</v>
      </c>
      <c r="AE169">
        <v>126.8</v>
      </c>
      <c r="AF169">
        <v>135.4</v>
      </c>
    </row>
    <row r="170" spans="1:32" x14ac:dyDescent="0.25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 s="3">
        <v>137.05833333333334</v>
      </c>
      <c r="Q170">
        <v>1644.7</v>
      </c>
      <c r="R170">
        <v>149.80000000000001</v>
      </c>
      <c r="S170">
        <v>146.1</v>
      </c>
      <c r="T170">
        <v>139.69999999999999</v>
      </c>
      <c r="U170">
        <v>285.79999999999995</v>
      </c>
      <c r="V170" t="s">
        <v>32</v>
      </c>
      <c r="W170">
        <v>137.4</v>
      </c>
      <c r="X170">
        <v>137.9</v>
      </c>
      <c r="Y170">
        <v>133.4</v>
      </c>
      <c r="Z170">
        <v>139.6</v>
      </c>
      <c r="AA170">
        <v>121.2</v>
      </c>
      <c r="AB170">
        <v>132.30000000000001</v>
      </c>
      <c r="AD170">
        <v>126.7</v>
      </c>
      <c r="AE170">
        <v>130.30000000000001</v>
      </c>
      <c r="AF170">
        <v>137.6</v>
      </c>
    </row>
    <row r="171" spans="1:32" x14ac:dyDescent="0.25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 s="3">
        <v>134.30833333333334</v>
      </c>
      <c r="Q171">
        <v>1611.7</v>
      </c>
      <c r="R171">
        <v>153.6</v>
      </c>
      <c r="S171">
        <v>133.30000000000001</v>
      </c>
      <c r="T171">
        <v>124.6</v>
      </c>
      <c r="U171">
        <v>257.89999999999998</v>
      </c>
      <c r="V171">
        <v>135.69999999999999</v>
      </c>
      <c r="W171">
        <v>120.6</v>
      </c>
      <c r="X171">
        <v>128.1</v>
      </c>
      <c r="Y171">
        <v>126.1</v>
      </c>
      <c r="Z171">
        <v>135.9</v>
      </c>
      <c r="AA171">
        <v>115.7</v>
      </c>
      <c r="AB171">
        <v>124.5</v>
      </c>
      <c r="AD171">
        <v>124.4</v>
      </c>
      <c r="AE171">
        <v>124.5</v>
      </c>
      <c r="AF171">
        <v>132.4</v>
      </c>
    </row>
    <row r="172" spans="1:32" x14ac:dyDescent="0.25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 s="3">
        <v>135.91666666666666</v>
      </c>
      <c r="Q172">
        <v>1630.9999999999998</v>
      </c>
      <c r="R172">
        <v>150.80000000000001</v>
      </c>
      <c r="S172">
        <v>141.1</v>
      </c>
      <c r="T172">
        <v>133.4</v>
      </c>
      <c r="U172">
        <v>274.5</v>
      </c>
      <c r="V172">
        <v>135.69999999999999</v>
      </c>
      <c r="W172">
        <v>131</v>
      </c>
      <c r="X172">
        <v>133.30000000000001</v>
      </c>
      <c r="Y172">
        <v>130.6</v>
      </c>
      <c r="Z172">
        <v>137.4</v>
      </c>
      <c r="AA172">
        <v>118.3</v>
      </c>
      <c r="AB172">
        <v>127.9</v>
      </c>
      <c r="AD172">
        <v>125.7</v>
      </c>
      <c r="AE172">
        <v>127.5</v>
      </c>
      <c r="AF172">
        <v>135.19999999999999</v>
      </c>
    </row>
    <row r="173" spans="1:32" x14ac:dyDescent="0.25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 s="3">
        <v>137.54166666666666</v>
      </c>
      <c r="Q173">
        <v>1650.4999999999998</v>
      </c>
      <c r="R173">
        <v>150.5</v>
      </c>
      <c r="S173">
        <v>147.19999999999999</v>
      </c>
      <c r="T173">
        <v>140.6</v>
      </c>
      <c r="U173">
        <v>287.79999999999995</v>
      </c>
      <c r="V173" t="s">
        <v>32</v>
      </c>
      <c r="W173">
        <v>138.1</v>
      </c>
      <c r="X173">
        <v>138.4</v>
      </c>
      <c r="Y173">
        <v>134.19999999999999</v>
      </c>
      <c r="Z173">
        <v>140.1</v>
      </c>
      <c r="AA173">
        <v>121</v>
      </c>
      <c r="AB173">
        <v>133</v>
      </c>
      <c r="AD173">
        <v>127.4</v>
      </c>
      <c r="AE173">
        <v>130.69999999999999</v>
      </c>
      <c r="AF173">
        <v>138.30000000000001</v>
      </c>
    </row>
    <row r="174" spans="1:32" x14ac:dyDescent="0.25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 s="3">
        <v>135.49999999999997</v>
      </c>
      <c r="Q174">
        <v>1625.9999999999998</v>
      </c>
      <c r="R174">
        <v>154.6</v>
      </c>
      <c r="S174">
        <v>134</v>
      </c>
      <c r="T174">
        <v>124.9</v>
      </c>
      <c r="U174">
        <v>258.89999999999998</v>
      </c>
      <c r="V174">
        <v>137.30000000000001</v>
      </c>
      <c r="W174">
        <v>122.6</v>
      </c>
      <c r="X174">
        <v>128.30000000000001</v>
      </c>
      <c r="Y174">
        <v>126.6</v>
      </c>
      <c r="Z174">
        <v>136.30000000000001</v>
      </c>
      <c r="AA174">
        <v>115</v>
      </c>
      <c r="AB174">
        <v>124.8</v>
      </c>
      <c r="AD174">
        <v>124.6</v>
      </c>
      <c r="AE174">
        <v>124.5</v>
      </c>
      <c r="AF174">
        <v>133.5</v>
      </c>
    </row>
    <row r="175" spans="1:32" x14ac:dyDescent="0.25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 s="3">
        <v>136.63333333333333</v>
      </c>
      <c r="Q175">
        <v>1639.6</v>
      </c>
      <c r="R175">
        <v>151.6</v>
      </c>
      <c r="S175">
        <v>142</v>
      </c>
      <c r="T175">
        <v>134.1</v>
      </c>
      <c r="U175">
        <v>276.10000000000002</v>
      </c>
      <c r="V175">
        <v>137.30000000000001</v>
      </c>
      <c r="W175">
        <v>132.19999999999999</v>
      </c>
      <c r="X175">
        <v>133.6</v>
      </c>
      <c r="Y175">
        <v>131.30000000000001</v>
      </c>
      <c r="Z175">
        <v>137.9</v>
      </c>
      <c r="AA175">
        <v>117.8</v>
      </c>
      <c r="AB175">
        <v>128.4</v>
      </c>
      <c r="AD175">
        <v>126.2</v>
      </c>
      <c r="AE175">
        <v>127.7</v>
      </c>
      <c r="AF175">
        <v>136.1</v>
      </c>
    </row>
    <row r="176" spans="1:32" x14ac:dyDescent="0.25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 s="3">
        <v>139.60833333333335</v>
      </c>
      <c r="Q176">
        <v>1675.3000000000002</v>
      </c>
      <c r="R176">
        <v>152.1</v>
      </c>
      <c r="S176">
        <v>148.19999999999999</v>
      </c>
      <c r="T176">
        <v>141.5</v>
      </c>
      <c r="U176">
        <v>289.7</v>
      </c>
      <c r="V176" t="s">
        <v>32</v>
      </c>
      <c r="W176">
        <v>141.1</v>
      </c>
      <c r="X176">
        <v>139.4</v>
      </c>
      <c r="Y176">
        <v>135.80000000000001</v>
      </c>
      <c r="Z176">
        <v>141.5</v>
      </c>
      <c r="AA176">
        <v>121.6</v>
      </c>
      <c r="AB176">
        <v>133.69999999999999</v>
      </c>
      <c r="AD176">
        <v>128.1</v>
      </c>
      <c r="AE176">
        <v>131.69999999999999</v>
      </c>
      <c r="AF176">
        <v>140</v>
      </c>
    </row>
    <row r="177" spans="1:32" x14ac:dyDescent="0.25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 s="3">
        <v>137.93333333333334</v>
      </c>
      <c r="Q177">
        <v>1655.2</v>
      </c>
      <c r="R177">
        <v>156.19999999999999</v>
      </c>
      <c r="S177">
        <v>135</v>
      </c>
      <c r="T177">
        <v>125.4</v>
      </c>
      <c r="U177">
        <v>260.39999999999998</v>
      </c>
      <c r="V177">
        <v>138.6</v>
      </c>
      <c r="W177">
        <v>125.7</v>
      </c>
      <c r="X177">
        <v>128.80000000000001</v>
      </c>
      <c r="Y177">
        <v>127.4</v>
      </c>
      <c r="Z177">
        <v>136.6</v>
      </c>
      <c r="AA177">
        <v>115.3</v>
      </c>
      <c r="AB177">
        <v>125.1</v>
      </c>
      <c r="AD177">
        <v>124.9</v>
      </c>
      <c r="AE177">
        <v>124.9</v>
      </c>
      <c r="AF177">
        <v>134.80000000000001</v>
      </c>
    </row>
    <row r="178" spans="1:32" x14ac:dyDescent="0.25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 s="3">
        <v>138.84166666666667</v>
      </c>
      <c r="Q178">
        <v>1666.1000000000001</v>
      </c>
      <c r="R178">
        <v>153.19999999999999</v>
      </c>
      <c r="S178">
        <v>143</v>
      </c>
      <c r="T178">
        <v>134.80000000000001</v>
      </c>
      <c r="U178">
        <v>277.8</v>
      </c>
      <c r="V178">
        <v>138.6</v>
      </c>
      <c r="W178">
        <v>135.30000000000001</v>
      </c>
      <c r="X178">
        <v>134.4</v>
      </c>
      <c r="Y178">
        <v>132.6</v>
      </c>
      <c r="Z178">
        <v>138.6</v>
      </c>
      <c r="AA178">
        <v>118.3</v>
      </c>
      <c r="AB178">
        <v>128.9</v>
      </c>
      <c r="AD178">
        <v>126.8</v>
      </c>
      <c r="AE178">
        <v>128.4</v>
      </c>
      <c r="AF178">
        <v>137.6</v>
      </c>
    </row>
    <row r="179" spans="1:32" x14ac:dyDescent="0.25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 s="3">
        <v>139.34166666666667</v>
      </c>
      <c r="Q179">
        <v>1672.1000000000001</v>
      </c>
      <c r="R179">
        <v>153.19999999999999</v>
      </c>
      <c r="S179">
        <v>148</v>
      </c>
      <c r="T179">
        <v>141.9</v>
      </c>
      <c r="U179">
        <v>289.89999999999998</v>
      </c>
      <c r="V179" t="s">
        <v>32</v>
      </c>
      <c r="W179">
        <v>142.6</v>
      </c>
      <c r="X179">
        <v>139.5</v>
      </c>
      <c r="Y179">
        <v>136.1</v>
      </c>
      <c r="Z179">
        <v>141.1</v>
      </c>
      <c r="AA179">
        <v>122</v>
      </c>
      <c r="AB179">
        <v>133.4</v>
      </c>
      <c r="AD179">
        <v>127.8</v>
      </c>
      <c r="AE179">
        <v>131.9</v>
      </c>
      <c r="AF179">
        <v>139.80000000000001</v>
      </c>
    </row>
    <row r="180" spans="1:32" x14ac:dyDescent="0.25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 s="3">
        <v>135.72499999999999</v>
      </c>
      <c r="Q180">
        <v>1628.7</v>
      </c>
      <c r="R180">
        <v>157</v>
      </c>
      <c r="S180">
        <v>135.6</v>
      </c>
      <c r="T180">
        <v>125.6</v>
      </c>
      <c r="U180">
        <v>261.2</v>
      </c>
      <c r="V180">
        <v>139.1</v>
      </c>
      <c r="W180">
        <v>126.8</v>
      </c>
      <c r="X180">
        <v>129.30000000000001</v>
      </c>
      <c r="Y180">
        <v>128.19999999999999</v>
      </c>
      <c r="Z180">
        <v>136.69999999999999</v>
      </c>
      <c r="AA180">
        <v>115.3</v>
      </c>
      <c r="AB180">
        <v>125.6</v>
      </c>
      <c r="AD180">
        <v>124.6</v>
      </c>
      <c r="AE180">
        <v>125.1</v>
      </c>
      <c r="AF180">
        <v>134.1</v>
      </c>
    </row>
    <row r="181" spans="1:32" x14ac:dyDescent="0.25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 s="3">
        <v>137.87499999999997</v>
      </c>
      <c r="Q181">
        <v>1654.4999999999998</v>
      </c>
      <c r="R181">
        <v>154.19999999999999</v>
      </c>
      <c r="S181">
        <v>143.1</v>
      </c>
      <c r="T181">
        <v>135.1</v>
      </c>
      <c r="U181">
        <v>278.2</v>
      </c>
      <c r="V181">
        <v>139.1</v>
      </c>
      <c r="W181">
        <v>136.6</v>
      </c>
      <c r="X181">
        <v>134.69999999999999</v>
      </c>
      <c r="Y181">
        <v>133.1</v>
      </c>
      <c r="Z181">
        <v>138.5</v>
      </c>
      <c r="AA181">
        <v>118.5</v>
      </c>
      <c r="AB181">
        <v>129</v>
      </c>
      <c r="AD181">
        <v>126.5</v>
      </c>
      <c r="AE181">
        <v>128.6</v>
      </c>
      <c r="AF181">
        <v>137.19999999999999</v>
      </c>
    </row>
    <row r="182" spans="1:32" x14ac:dyDescent="0.25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 s="3">
        <v>138.35833333333332</v>
      </c>
      <c r="Q182">
        <v>1660.3</v>
      </c>
      <c r="R182">
        <v>153.6</v>
      </c>
      <c r="S182">
        <v>148.30000000000001</v>
      </c>
      <c r="T182">
        <v>142.30000000000001</v>
      </c>
      <c r="U182">
        <v>290.60000000000002</v>
      </c>
      <c r="V182" t="s">
        <v>32</v>
      </c>
      <c r="W182">
        <v>142.30000000000001</v>
      </c>
      <c r="X182">
        <v>139.80000000000001</v>
      </c>
      <c r="Y182">
        <v>136</v>
      </c>
      <c r="Z182">
        <v>141.6</v>
      </c>
      <c r="AA182">
        <v>122.7</v>
      </c>
      <c r="AB182">
        <v>134.30000000000001</v>
      </c>
      <c r="AD182">
        <v>128.6</v>
      </c>
      <c r="AE182">
        <v>132.30000000000001</v>
      </c>
      <c r="AF182">
        <v>139.30000000000001</v>
      </c>
    </row>
    <row r="183" spans="1:32" x14ac:dyDescent="0.25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 s="3">
        <v>134.25833333333335</v>
      </c>
      <c r="Q183">
        <v>1611.1000000000001</v>
      </c>
      <c r="R183">
        <v>157.69999999999999</v>
      </c>
      <c r="S183">
        <v>136</v>
      </c>
      <c r="T183">
        <v>125.9</v>
      </c>
      <c r="U183">
        <v>261.89999999999998</v>
      </c>
      <c r="V183">
        <v>140.4</v>
      </c>
      <c r="W183">
        <v>127.3</v>
      </c>
      <c r="X183">
        <v>129.5</v>
      </c>
      <c r="Y183">
        <v>129</v>
      </c>
      <c r="Z183">
        <v>137.1</v>
      </c>
      <c r="AA183">
        <v>116.3</v>
      </c>
      <c r="AB183">
        <v>126.2</v>
      </c>
      <c r="AD183">
        <v>125.5</v>
      </c>
      <c r="AE183">
        <v>125.8</v>
      </c>
      <c r="AF183">
        <v>134.1</v>
      </c>
    </row>
    <row r="184" spans="1:32" x14ac:dyDescent="0.25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 s="3">
        <v>136.72499999999999</v>
      </c>
      <c r="Q184">
        <v>1640.7</v>
      </c>
      <c r="R184">
        <v>154.69999999999999</v>
      </c>
      <c r="S184">
        <v>143.5</v>
      </c>
      <c r="T184">
        <v>135.5</v>
      </c>
      <c r="U184">
        <v>279</v>
      </c>
      <c r="V184">
        <v>140.4</v>
      </c>
      <c r="W184">
        <v>136.6</v>
      </c>
      <c r="X184">
        <v>134.9</v>
      </c>
      <c r="Y184">
        <v>133.30000000000001</v>
      </c>
      <c r="Z184">
        <v>139</v>
      </c>
      <c r="AA184">
        <v>119.3</v>
      </c>
      <c r="AB184">
        <v>129.69999999999999</v>
      </c>
      <c r="AD184">
        <v>127.3</v>
      </c>
      <c r="AE184">
        <v>129.1</v>
      </c>
      <c r="AF184">
        <v>136.9</v>
      </c>
    </row>
    <row r="185" spans="1:32" x14ac:dyDescent="0.25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 s="3">
        <v>136.9</v>
      </c>
      <c r="Q185">
        <v>1642.8</v>
      </c>
      <c r="R185">
        <v>153.30000000000001</v>
      </c>
      <c r="S185">
        <v>148.69999999999999</v>
      </c>
      <c r="T185">
        <v>142.4</v>
      </c>
      <c r="U185">
        <v>291.10000000000002</v>
      </c>
      <c r="V185" t="s">
        <v>32</v>
      </c>
      <c r="W185">
        <v>142.4</v>
      </c>
      <c r="X185">
        <v>139.9</v>
      </c>
      <c r="Y185">
        <v>136.19999999999999</v>
      </c>
      <c r="Z185">
        <v>141.5</v>
      </c>
      <c r="AA185">
        <v>123.3</v>
      </c>
      <c r="AB185">
        <v>134.30000000000001</v>
      </c>
      <c r="AD185">
        <v>128.80000000000001</v>
      </c>
      <c r="AE185">
        <v>132.5</v>
      </c>
      <c r="AF185">
        <v>138.5</v>
      </c>
    </row>
    <row r="186" spans="1:32" x14ac:dyDescent="0.25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 s="3">
        <v>132.69166666666669</v>
      </c>
      <c r="Q186">
        <v>1592.3000000000002</v>
      </c>
      <c r="R186">
        <v>159.30000000000001</v>
      </c>
      <c r="S186">
        <v>136.30000000000001</v>
      </c>
      <c r="T186">
        <v>126.1</v>
      </c>
      <c r="U186">
        <v>262.39999999999998</v>
      </c>
      <c r="V186">
        <v>141.30000000000001</v>
      </c>
      <c r="W186">
        <v>127.3</v>
      </c>
      <c r="X186">
        <v>129.9</v>
      </c>
      <c r="Y186">
        <v>129.80000000000001</v>
      </c>
      <c r="Z186">
        <v>137.19999999999999</v>
      </c>
      <c r="AA186">
        <v>117.4</v>
      </c>
      <c r="AB186">
        <v>126.5</v>
      </c>
      <c r="AD186">
        <v>126.2</v>
      </c>
      <c r="AE186">
        <v>126.5</v>
      </c>
      <c r="AF186">
        <v>134</v>
      </c>
    </row>
    <row r="187" spans="1:32" x14ac:dyDescent="0.25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 s="3">
        <v>135.23333333333332</v>
      </c>
      <c r="Q187">
        <v>1622.7999999999997</v>
      </c>
      <c r="R187">
        <v>154.9</v>
      </c>
      <c r="S187">
        <v>143.80000000000001</v>
      </c>
      <c r="T187">
        <v>135.6</v>
      </c>
      <c r="U187">
        <v>279.39999999999998</v>
      </c>
      <c r="V187">
        <v>141.30000000000001</v>
      </c>
      <c r="W187">
        <v>136.69999999999999</v>
      </c>
      <c r="X187">
        <v>135.19999999999999</v>
      </c>
      <c r="Y187">
        <v>133.80000000000001</v>
      </c>
      <c r="Z187">
        <v>139</v>
      </c>
      <c r="AA187">
        <v>120.2</v>
      </c>
      <c r="AB187">
        <v>129.9</v>
      </c>
      <c r="AD187">
        <v>127.7</v>
      </c>
      <c r="AE187">
        <v>129.6</v>
      </c>
      <c r="AF187">
        <v>136.4</v>
      </c>
    </row>
    <row r="188" spans="1:32" x14ac:dyDescent="0.25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 s="3">
        <v>136.94999999999999</v>
      </c>
      <c r="Q188">
        <v>1643.3999999999999</v>
      </c>
      <c r="R188">
        <v>155.1</v>
      </c>
      <c r="S188">
        <v>149.19999999999999</v>
      </c>
      <c r="T188">
        <v>143</v>
      </c>
      <c r="U188">
        <v>292.2</v>
      </c>
      <c r="V188" t="s">
        <v>32</v>
      </c>
      <c r="W188">
        <v>142.6</v>
      </c>
      <c r="X188">
        <v>139.9</v>
      </c>
      <c r="Y188">
        <v>136.69999999999999</v>
      </c>
      <c r="Z188">
        <v>142.69999999999999</v>
      </c>
      <c r="AA188">
        <v>124.6</v>
      </c>
      <c r="AB188">
        <v>135.1</v>
      </c>
      <c r="AD188">
        <v>129.30000000000001</v>
      </c>
      <c r="AE188">
        <v>133.30000000000001</v>
      </c>
      <c r="AF188">
        <v>138.69999999999999</v>
      </c>
    </row>
    <row r="189" spans="1:32" x14ac:dyDescent="0.25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 s="3">
        <v>131.72499999999999</v>
      </c>
      <c r="Q189">
        <v>1580.7</v>
      </c>
      <c r="R189">
        <v>159.69999999999999</v>
      </c>
      <c r="S189">
        <v>136.69999999999999</v>
      </c>
      <c r="T189">
        <v>126.7</v>
      </c>
      <c r="U189">
        <v>263.39999999999998</v>
      </c>
      <c r="V189">
        <v>142</v>
      </c>
      <c r="W189">
        <v>126.4</v>
      </c>
      <c r="X189">
        <v>130.80000000000001</v>
      </c>
      <c r="Y189">
        <v>130.5</v>
      </c>
      <c r="Z189">
        <v>137.80000000000001</v>
      </c>
      <c r="AA189">
        <v>117.8</v>
      </c>
      <c r="AB189">
        <v>126.8</v>
      </c>
      <c r="AD189">
        <v>126.7</v>
      </c>
      <c r="AE189">
        <v>127.1</v>
      </c>
      <c r="AF189">
        <v>134</v>
      </c>
    </row>
    <row r="190" spans="1:32" x14ac:dyDescent="0.25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 s="3">
        <v>134.9</v>
      </c>
      <c r="Q190">
        <v>1618.8</v>
      </c>
      <c r="R190">
        <v>156.30000000000001</v>
      </c>
      <c r="S190">
        <v>144.30000000000001</v>
      </c>
      <c r="T190">
        <v>136.19999999999999</v>
      </c>
      <c r="U190">
        <v>280.5</v>
      </c>
      <c r="V190">
        <v>142</v>
      </c>
      <c r="W190">
        <v>136.5</v>
      </c>
      <c r="X190">
        <v>135.6</v>
      </c>
      <c r="Y190">
        <v>134.30000000000001</v>
      </c>
      <c r="Z190">
        <v>139.80000000000001</v>
      </c>
      <c r="AA190">
        <v>121</v>
      </c>
      <c r="AB190">
        <v>130.4</v>
      </c>
      <c r="AD190">
        <v>128.19999999999999</v>
      </c>
      <c r="AE190">
        <v>130.30000000000001</v>
      </c>
      <c r="AF190">
        <v>136.5</v>
      </c>
    </row>
    <row r="191" spans="1:32" x14ac:dyDescent="0.25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 s="3">
        <v>136.78333333333333</v>
      </c>
      <c r="Q191">
        <v>1641.4</v>
      </c>
      <c r="R191">
        <v>156.1</v>
      </c>
      <c r="S191">
        <v>150.1</v>
      </c>
      <c r="T191">
        <v>143.30000000000001</v>
      </c>
      <c r="U191">
        <v>293.39999999999998</v>
      </c>
      <c r="V191" t="s">
        <v>32</v>
      </c>
      <c r="W191">
        <v>143.80000000000001</v>
      </c>
      <c r="X191">
        <v>140.9</v>
      </c>
      <c r="Y191">
        <v>137.6</v>
      </c>
      <c r="Z191">
        <v>143.69999999999999</v>
      </c>
      <c r="AA191">
        <v>125.3</v>
      </c>
      <c r="AB191">
        <v>136</v>
      </c>
      <c r="AD191">
        <v>130.4</v>
      </c>
      <c r="AE191">
        <v>134.19999999999999</v>
      </c>
      <c r="AF191">
        <v>139.1</v>
      </c>
    </row>
    <row r="192" spans="1:32" x14ac:dyDescent="0.25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 s="3">
        <v>132.02500000000001</v>
      </c>
      <c r="Q192">
        <v>1584.3000000000002</v>
      </c>
      <c r="R192">
        <v>159.19999999999999</v>
      </c>
      <c r="S192">
        <v>137.80000000000001</v>
      </c>
      <c r="T192">
        <v>127.4</v>
      </c>
      <c r="U192">
        <v>265.20000000000005</v>
      </c>
      <c r="V192">
        <v>142.9</v>
      </c>
      <c r="W192">
        <v>124.6</v>
      </c>
      <c r="X192">
        <v>131.80000000000001</v>
      </c>
      <c r="Y192">
        <v>131.30000000000001</v>
      </c>
      <c r="Z192">
        <v>139.69999999999999</v>
      </c>
      <c r="AA192">
        <v>118.9</v>
      </c>
      <c r="AB192">
        <v>127.6</v>
      </c>
      <c r="AD192">
        <v>127.6</v>
      </c>
      <c r="AE192">
        <v>128.19999999999999</v>
      </c>
      <c r="AF192">
        <v>134.80000000000001</v>
      </c>
    </row>
    <row r="193" spans="1:32" x14ac:dyDescent="0.25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 s="3">
        <v>134.96666666666667</v>
      </c>
      <c r="Q193">
        <v>1619.6000000000001</v>
      </c>
      <c r="R193">
        <v>156.9</v>
      </c>
      <c r="S193">
        <v>145.30000000000001</v>
      </c>
      <c r="T193">
        <v>136.69999999999999</v>
      </c>
      <c r="U193">
        <v>282</v>
      </c>
      <c r="V193">
        <v>142.9</v>
      </c>
      <c r="W193">
        <v>136.5</v>
      </c>
      <c r="X193">
        <v>136.6</v>
      </c>
      <c r="Y193">
        <v>135.19999999999999</v>
      </c>
      <c r="Z193">
        <v>141.4</v>
      </c>
      <c r="AA193">
        <v>121.9</v>
      </c>
      <c r="AB193">
        <v>131.30000000000001</v>
      </c>
      <c r="AD193">
        <v>129.19999999999999</v>
      </c>
      <c r="AE193">
        <v>131.30000000000001</v>
      </c>
      <c r="AF193">
        <v>137.1</v>
      </c>
    </row>
    <row r="194" spans="1:32" x14ac:dyDescent="0.25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 s="3">
        <v>136.94166666666669</v>
      </c>
      <c r="Q194">
        <v>1643.3000000000002</v>
      </c>
      <c r="R194">
        <v>157</v>
      </c>
      <c r="S194">
        <v>150.80000000000001</v>
      </c>
      <c r="T194">
        <v>144.1</v>
      </c>
      <c r="U194">
        <v>294.89999999999998</v>
      </c>
      <c r="V194" t="s">
        <v>32</v>
      </c>
      <c r="W194">
        <v>144.30000000000001</v>
      </c>
      <c r="X194">
        <v>141.80000000000001</v>
      </c>
      <c r="Y194">
        <v>138.4</v>
      </c>
      <c r="Z194">
        <v>144.4</v>
      </c>
      <c r="AA194">
        <v>126.4</v>
      </c>
      <c r="AB194">
        <v>136.80000000000001</v>
      </c>
      <c r="AD194">
        <v>131.19999999999999</v>
      </c>
      <c r="AE194">
        <v>135.1</v>
      </c>
      <c r="AF194">
        <v>139.80000000000001</v>
      </c>
    </row>
    <row r="195" spans="1:32" x14ac:dyDescent="0.25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 s="3">
        <v>132.20833333333331</v>
      </c>
      <c r="Q195">
        <v>1586.4999999999998</v>
      </c>
      <c r="R195">
        <v>160.30000000000001</v>
      </c>
      <c r="S195">
        <v>138.6</v>
      </c>
      <c r="T195">
        <v>127.9</v>
      </c>
      <c r="U195">
        <v>266.5</v>
      </c>
      <c r="V195">
        <v>143.19999999999999</v>
      </c>
      <c r="W195">
        <v>124.7</v>
      </c>
      <c r="X195">
        <v>132.5</v>
      </c>
      <c r="Y195">
        <v>132</v>
      </c>
      <c r="Z195">
        <v>140.4</v>
      </c>
      <c r="AA195">
        <v>119.8</v>
      </c>
      <c r="AB195">
        <v>128</v>
      </c>
      <c r="AD195">
        <v>128.1</v>
      </c>
      <c r="AE195">
        <v>128.9</v>
      </c>
      <c r="AF195">
        <v>135.4</v>
      </c>
    </row>
    <row r="196" spans="1:32" x14ac:dyDescent="0.25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 s="3">
        <v>135.14166666666668</v>
      </c>
      <c r="Q196">
        <v>1621.7</v>
      </c>
      <c r="R196">
        <v>157.9</v>
      </c>
      <c r="S196">
        <v>146</v>
      </c>
      <c r="T196">
        <v>137.4</v>
      </c>
      <c r="U196">
        <v>283.39999999999998</v>
      </c>
      <c r="V196">
        <v>143.19999999999999</v>
      </c>
      <c r="W196">
        <v>136.9</v>
      </c>
      <c r="X196">
        <v>137.4</v>
      </c>
      <c r="Y196">
        <v>136</v>
      </c>
      <c r="Z196">
        <v>142.1</v>
      </c>
      <c r="AA196">
        <v>122.9</v>
      </c>
      <c r="AB196">
        <v>131.80000000000001</v>
      </c>
      <c r="AD196">
        <v>129.9</v>
      </c>
      <c r="AE196">
        <v>132.1</v>
      </c>
      <c r="AF196">
        <v>137.80000000000001</v>
      </c>
    </row>
    <row r="197" spans="1:32" x14ac:dyDescent="0.25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 s="3">
        <v>137.52499999999998</v>
      </c>
      <c r="Q197">
        <v>1650.2999999999997</v>
      </c>
      <c r="R197">
        <v>157.30000000000001</v>
      </c>
      <c r="S197">
        <v>151.30000000000001</v>
      </c>
      <c r="T197">
        <v>144.69999999999999</v>
      </c>
      <c r="U197">
        <v>296</v>
      </c>
      <c r="V197" t="s">
        <v>32</v>
      </c>
      <c r="W197">
        <v>145.1</v>
      </c>
      <c r="X197">
        <v>142.19999999999999</v>
      </c>
      <c r="Y197">
        <v>138.4</v>
      </c>
      <c r="Z197">
        <v>145.1</v>
      </c>
      <c r="AA197">
        <v>127.4</v>
      </c>
      <c r="AB197">
        <v>137.80000000000001</v>
      </c>
      <c r="AD197">
        <v>131.4</v>
      </c>
      <c r="AE197">
        <v>135.6</v>
      </c>
      <c r="AF197">
        <v>140.5</v>
      </c>
    </row>
    <row r="198" spans="1:32" x14ac:dyDescent="0.25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 s="3">
        <v>134.07500000000002</v>
      </c>
      <c r="Q198">
        <v>1608.9</v>
      </c>
      <c r="R198">
        <v>161</v>
      </c>
      <c r="S198">
        <v>138.9</v>
      </c>
      <c r="T198">
        <v>128.69999999999999</v>
      </c>
      <c r="U198">
        <v>267.60000000000002</v>
      </c>
      <c r="V198">
        <v>142.5</v>
      </c>
      <c r="W198">
        <v>126.5</v>
      </c>
      <c r="X198">
        <v>133.1</v>
      </c>
      <c r="Y198">
        <v>132.6</v>
      </c>
      <c r="Z198">
        <v>141.19999999999999</v>
      </c>
      <c r="AA198">
        <v>120.4</v>
      </c>
      <c r="AB198">
        <v>128.5</v>
      </c>
      <c r="AD198">
        <v>128.19999999999999</v>
      </c>
      <c r="AE198">
        <v>129.5</v>
      </c>
      <c r="AF198">
        <v>136.19999999999999</v>
      </c>
    </row>
    <row r="199" spans="1:32" x14ac:dyDescent="0.25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 s="3">
        <v>136.22499999999999</v>
      </c>
      <c r="Q199">
        <v>1634.7</v>
      </c>
      <c r="R199">
        <v>158.30000000000001</v>
      </c>
      <c r="S199">
        <v>146.4</v>
      </c>
      <c r="T199">
        <v>138.1</v>
      </c>
      <c r="U199">
        <v>284.5</v>
      </c>
      <c r="V199">
        <v>142.5</v>
      </c>
      <c r="W199">
        <v>138.1</v>
      </c>
      <c r="X199">
        <v>137.9</v>
      </c>
      <c r="Y199">
        <v>136.19999999999999</v>
      </c>
      <c r="Z199">
        <v>142.80000000000001</v>
      </c>
      <c r="AA199">
        <v>123.7</v>
      </c>
      <c r="AB199">
        <v>132.6</v>
      </c>
      <c r="AD199">
        <v>130.1</v>
      </c>
      <c r="AE199">
        <v>132.6</v>
      </c>
      <c r="AF199">
        <v>138.5</v>
      </c>
    </row>
    <row r="200" spans="1:32" x14ac:dyDescent="0.25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 s="3">
        <v>139.04166666666669</v>
      </c>
      <c r="Q200">
        <v>1668.5000000000002</v>
      </c>
      <c r="R200">
        <v>156.1</v>
      </c>
      <c r="S200">
        <v>151.5</v>
      </c>
      <c r="T200">
        <v>145.1</v>
      </c>
      <c r="U200">
        <v>296.60000000000002</v>
      </c>
      <c r="V200" t="s">
        <v>32</v>
      </c>
      <c r="W200">
        <v>146.80000000000001</v>
      </c>
      <c r="X200">
        <v>143.1</v>
      </c>
      <c r="Y200">
        <v>139</v>
      </c>
      <c r="Z200">
        <v>145.80000000000001</v>
      </c>
      <c r="AA200">
        <v>127.5</v>
      </c>
      <c r="AB200">
        <v>138.4</v>
      </c>
      <c r="AD200">
        <v>131.4</v>
      </c>
      <c r="AE200">
        <v>136</v>
      </c>
      <c r="AF200">
        <v>141.80000000000001</v>
      </c>
    </row>
    <row r="201" spans="1:32" x14ac:dyDescent="0.25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 s="3">
        <v>135.9</v>
      </c>
      <c r="Q201">
        <v>1630.8</v>
      </c>
      <c r="R201">
        <v>161.4</v>
      </c>
      <c r="S201">
        <v>139.6</v>
      </c>
      <c r="T201">
        <v>128.9</v>
      </c>
      <c r="U201">
        <v>268.5</v>
      </c>
      <c r="V201">
        <v>143.6</v>
      </c>
      <c r="W201">
        <v>128.1</v>
      </c>
      <c r="X201">
        <v>133.6</v>
      </c>
      <c r="Y201">
        <v>133.6</v>
      </c>
      <c r="Z201">
        <v>144</v>
      </c>
      <c r="AA201">
        <v>120.1</v>
      </c>
      <c r="AB201">
        <v>129</v>
      </c>
      <c r="AD201">
        <v>128.19999999999999</v>
      </c>
      <c r="AE201">
        <v>130.19999999999999</v>
      </c>
      <c r="AF201">
        <v>137.5</v>
      </c>
    </row>
    <row r="202" spans="1:32" x14ac:dyDescent="0.25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 s="3">
        <v>137.82499999999999</v>
      </c>
      <c r="Q202">
        <v>1653.8999999999999</v>
      </c>
      <c r="R202">
        <v>157.5</v>
      </c>
      <c r="S202">
        <v>146.80000000000001</v>
      </c>
      <c r="T202">
        <v>138.4</v>
      </c>
      <c r="U202">
        <v>285.20000000000005</v>
      </c>
      <c r="V202">
        <v>143.6</v>
      </c>
      <c r="W202">
        <v>139.69999999999999</v>
      </c>
      <c r="X202">
        <v>138.6</v>
      </c>
      <c r="Y202">
        <v>137</v>
      </c>
      <c r="Z202">
        <v>144.69999999999999</v>
      </c>
      <c r="AA202">
        <v>123.6</v>
      </c>
      <c r="AB202">
        <v>133.1</v>
      </c>
      <c r="AD202">
        <v>130.1</v>
      </c>
      <c r="AE202">
        <v>133.19999999999999</v>
      </c>
      <c r="AF202">
        <v>139.80000000000001</v>
      </c>
    </row>
    <row r="203" spans="1:32" x14ac:dyDescent="0.25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 s="3">
        <v>139.67499999999998</v>
      </c>
      <c r="Q203">
        <v>1676.1</v>
      </c>
      <c r="R203">
        <v>156.4</v>
      </c>
      <c r="S203">
        <v>152.1</v>
      </c>
      <c r="T203">
        <v>145.80000000000001</v>
      </c>
      <c r="U203">
        <v>297.89999999999998</v>
      </c>
      <c r="V203" t="s">
        <v>32</v>
      </c>
      <c r="W203">
        <v>147.69999999999999</v>
      </c>
      <c r="X203">
        <v>143.80000000000001</v>
      </c>
      <c r="Y203">
        <v>139.4</v>
      </c>
      <c r="Z203">
        <v>146.9</v>
      </c>
      <c r="AA203">
        <v>128.30000000000001</v>
      </c>
      <c r="AB203">
        <v>138.6</v>
      </c>
      <c r="AD203">
        <v>131.30000000000001</v>
      </c>
      <c r="AE203">
        <v>136.6</v>
      </c>
      <c r="AF203">
        <v>142.5</v>
      </c>
    </row>
    <row r="204" spans="1:32" x14ac:dyDescent="0.25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 s="3">
        <v>135.625</v>
      </c>
      <c r="Q204">
        <v>1627.5</v>
      </c>
      <c r="R204">
        <v>162.1</v>
      </c>
      <c r="S204">
        <v>140</v>
      </c>
      <c r="T204">
        <v>129</v>
      </c>
      <c r="U204">
        <v>269</v>
      </c>
      <c r="V204">
        <v>144.6</v>
      </c>
      <c r="W204">
        <v>129.80000000000001</v>
      </c>
      <c r="X204">
        <v>134.4</v>
      </c>
      <c r="Y204">
        <v>134.9</v>
      </c>
      <c r="Z204">
        <v>145.30000000000001</v>
      </c>
      <c r="AA204">
        <v>120.7</v>
      </c>
      <c r="AB204">
        <v>129.80000000000001</v>
      </c>
      <c r="AD204">
        <v>128.30000000000001</v>
      </c>
      <c r="AE204">
        <v>131</v>
      </c>
      <c r="AF204">
        <v>138</v>
      </c>
    </row>
    <row r="205" spans="1:32" x14ac:dyDescent="0.25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 s="3">
        <v>138.08333333333334</v>
      </c>
      <c r="Q205">
        <v>1657.0000000000002</v>
      </c>
      <c r="R205">
        <v>157.9</v>
      </c>
      <c r="S205">
        <v>147.30000000000001</v>
      </c>
      <c r="T205">
        <v>138.80000000000001</v>
      </c>
      <c r="U205">
        <v>286.10000000000002</v>
      </c>
      <c r="V205">
        <v>144.6</v>
      </c>
      <c r="W205">
        <v>140.9</v>
      </c>
      <c r="X205">
        <v>139.4</v>
      </c>
      <c r="Y205">
        <v>137.69999999999999</v>
      </c>
      <c r="Z205">
        <v>146</v>
      </c>
      <c r="AA205">
        <v>124.3</v>
      </c>
      <c r="AB205">
        <v>133.6</v>
      </c>
      <c r="AD205">
        <v>130.1</v>
      </c>
      <c r="AE205">
        <v>133.9</v>
      </c>
      <c r="AF205">
        <v>140.4</v>
      </c>
    </row>
    <row r="206" spans="1:32" x14ac:dyDescent="0.25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 s="3">
        <v>138.20833333333334</v>
      </c>
      <c r="Q206">
        <v>1658.5000000000002</v>
      </c>
      <c r="R206">
        <v>157.69999999999999</v>
      </c>
      <c r="S206">
        <v>152.1</v>
      </c>
      <c r="T206">
        <v>146.1</v>
      </c>
      <c r="U206">
        <v>298.2</v>
      </c>
      <c r="V206" t="s">
        <v>32</v>
      </c>
      <c r="W206">
        <v>149</v>
      </c>
      <c r="X206">
        <v>144</v>
      </c>
      <c r="Y206">
        <v>140</v>
      </c>
      <c r="Z206">
        <v>147.6</v>
      </c>
      <c r="AA206">
        <v>129.9</v>
      </c>
      <c r="AB206">
        <v>140</v>
      </c>
      <c r="AD206">
        <v>132</v>
      </c>
      <c r="AE206">
        <v>137.4</v>
      </c>
      <c r="AF206">
        <v>142.1</v>
      </c>
    </row>
    <row r="207" spans="1:32" x14ac:dyDescent="0.25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 s="3">
        <v>134.125</v>
      </c>
      <c r="Q207">
        <v>1609.5</v>
      </c>
      <c r="R207">
        <v>163.30000000000001</v>
      </c>
      <c r="S207">
        <v>140.80000000000001</v>
      </c>
      <c r="T207">
        <v>129.30000000000001</v>
      </c>
      <c r="U207">
        <v>270.10000000000002</v>
      </c>
      <c r="V207">
        <v>145.30000000000001</v>
      </c>
      <c r="W207">
        <v>131.19999999999999</v>
      </c>
      <c r="X207">
        <v>134.9</v>
      </c>
      <c r="Y207">
        <v>135.69999999999999</v>
      </c>
      <c r="Z207">
        <v>145.19999999999999</v>
      </c>
      <c r="AA207">
        <v>122.5</v>
      </c>
      <c r="AB207">
        <v>130.19999999999999</v>
      </c>
      <c r="AD207">
        <v>129.30000000000001</v>
      </c>
      <c r="AE207">
        <v>131.9</v>
      </c>
      <c r="AF207">
        <v>138.1</v>
      </c>
    </row>
    <row r="208" spans="1:32" x14ac:dyDescent="0.25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 s="3">
        <v>136.59166666666667</v>
      </c>
      <c r="Q208">
        <v>1639.1</v>
      </c>
      <c r="R208">
        <v>159.19999999999999</v>
      </c>
      <c r="S208">
        <v>147.69999999999999</v>
      </c>
      <c r="T208">
        <v>139.1</v>
      </c>
      <c r="U208">
        <v>286.79999999999995</v>
      </c>
      <c r="V208">
        <v>145.30000000000001</v>
      </c>
      <c r="W208">
        <v>142.30000000000001</v>
      </c>
      <c r="X208">
        <v>139.69999999999999</v>
      </c>
      <c r="Y208">
        <v>138.4</v>
      </c>
      <c r="Z208">
        <v>146.19999999999999</v>
      </c>
      <c r="AA208">
        <v>126</v>
      </c>
      <c r="AB208">
        <v>134.5</v>
      </c>
      <c r="AD208">
        <v>130.9</v>
      </c>
      <c r="AE208">
        <v>134.69999999999999</v>
      </c>
      <c r="AF208">
        <v>140.19999999999999</v>
      </c>
    </row>
    <row r="209" spans="1:32" x14ac:dyDescent="0.25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 s="3">
        <v>136.83333333333334</v>
      </c>
      <c r="Q209">
        <v>1642</v>
      </c>
      <c r="R209">
        <v>159.6</v>
      </c>
      <c r="S209">
        <v>150.69999999999999</v>
      </c>
      <c r="T209">
        <v>144.5</v>
      </c>
      <c r="U209">
        <v>295.2</v>
      </c>
      <c r="V209" t="s">
        <v>32</v>
      </c>
      <c r="W209">
        <v>149.69999999999999</v>
      </c>
      <c r="X209">
        <v>147.5</v>
      </c>
      <c r="Y209">
        <v>144.80000000000001</v>
      </c>
      <c r="Z209">
        <v>148</v>
      </c>
      <c r="AA209">
        <v>130.80000000000001</v>
      </c>
      <c r="AB209">
        <v>140.1</v>
      </c>
      <c r="AD209">
        <v>134.4</v>
      </c>
      <c r="AE209">
        <v>139.80000000000001</v>
      </c>
      <c r="AF209">
        <v>142.19999999999999</v>
      </c>
    </row>
    <row r="210" spans="1:32" x14ac:dyDescent="0.25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 s="3">
        <v>134.55833333333331</v>
      </c>
      <c r="Q210">
        <v>1614.6999999999998</v>
      </c>
      <c r="R210">
        <v>164</v>
      </c>
      <c r="S210">
        <v>141.5</v>
      </c>
      <c r="T210">
        <v>129.80000000000001</v>
      </c>
      <c r="U210">
        <v>271.3</v>
      </c>
      <c r="V210">
        <v>146.30000000000001</v>
      </c>
      <c r="W210">
        <v>133.4</v>
      </c>
      <c r="X210">
        <v>135.1</v>
      </c>
      <c r="Y210">
        <v>136.19999999999999</v>
      </c>
      <c r="Z210">
        <v>145.5</v>
      </c>
      <c r="AA210">
        <v>123.3</v>
      </c>
      <c r="AB210">
        <v>130.69999999999999</v>
      </c>
      <c r="AD210">
        <v>130.4</v>
      </c>
      <c r="AE210">
        <v>132.5</v>
      </c>
      <c r="AF210">
        <v>138.9</v>
      </c>
    </row>
    <row r="211" spans="1:32" x14ac:dyDescent="0.25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 s="3">
        <v>136.375</v>
      </c>
      <c r="Q211">
        <v>1636.5</v>
      </c>
      <c r="R211">
        <v>162.6</v>
      </c>
      <c r="S211">
        <v>148</v>
      </c>
      <c r="T211">
        <v>139.19999999999999</v>
      </c>
      <c r="U211">
        <v>287.2</v>
      </c>
      <c r="V211">
        <v>146.9</v>
      </c>
      <c r="W211">
        <v>145.30000000000001</v>
      </c>
      <c r="X211">
        <v>142.19999999999999</v>
      </c>
      <c r="Y211">
        <v>142.1</v>
      </c>
      <c r="Z211">
        <v>147.80000000000001</v>
      </c>
      <c r="AA211">
        <v>125.5</v>
      </c>
      <c r="AB211">
        <v>136.5</v>
      </c>
      <c r="AD211">
        <v>132</v>
      </c>
      <c r="AE211">
        <v>136.30000000000001</v>
      </c>
      <c r="AF211">
        <v>140.80000000000001</v>
      </c>
    </row>
    <row r="212" spans="1:32" x14ac:dyDescent="0.25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 s="3">
        <v>137.29166666666663</v>
      </c>
      <c r="Q212">
        <v>1647.4999999999995</v>
      </c>
      <c r="R212">
        <v>161.9</v>
      </c>
      <c r="S212">
        <v>151.69999999999999</v>
      </c>
      <c r="T212">
        <v>145.5</v>
      </c>
      <c r="U212">
        <v>297.2</v>
      </c>
      <c r="V212" t="s">
        <v>32</v>
      </c>
      <c r="W212">
        <v>150.30000000000001</v>
      </c>
      <c r="X212">
        <v>148</v>
      </c>
      <c r="Y212">
        <v>145.4</v>
      </c>
      <c r="Z212">
        <v>150.19999999999999</v>
      </c>
      <c r="AA212">
        <v>130.30000000000001</v>
      </c>
      <c r="AB212">
        <v>143.1</v>
      </c>
      <c r="AD212">
        <v>133.1</v>
      </c>
      <c r="AE212">
        <v>140.1</v>
      </c>
      <c r="AF212">
        <v>142.4</v>
      </c>
    </row>
    <row r="213" spans="1:32" x14ac:dyDescent="0.25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 s="3">
        <v>134.86666666666665</v>
      </c>
      <c r="Q213">
        <v>1618.3999999999999</v>
      </c>
      <c r="R213">
        <v>164.4</v>
      </c>
      <c r="S213">
        <v>142.4</v>
      </c>
      <c r="T213">
        <v>130.19999999999999</v>
      </c>
      <c r="U213">
        <v>272.60000000000002</v>
      </c>
      <c r="V213">
        <v>146.9</v>
      </c>
      <c r="W213">
        <v>136.69999999999999</v>
      </c>
      <c r="X213">
        <v>135.80000000000001</v>
      </c>
      <c r="Y213">
        <v>136.80000000000001</v>
      </c>
      <c r="Z213">
        <v>146.1</v>
      </c>
      <c r="AA213">
        <v>121.2</v>
      </c>
      <c r="AB213">
        <v>131.30000000000001</v>
      </c>
      <c r="AD213">
        <v>130.5</v>
      </c>
      <c r="AE213">
        <v>132.19999999999999</v>
      </c>
      <c r="AF213">
        <v>139</v>
      </c>
    </row>
    <row r="214" spans="1:32" x14ac:dyDescent="0.25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 s="3">
        <v>136.33333333333334</v>
      </c>
      <c r="Q214">
        <v>1636.0000000000002</v>
      </c>
      <c r="R214">
        <v>162.6</v>
      </c>
      <c r="S214">
        <v>148</v>
      </c>
      <c r="T214">
        <v>139.1</v>
      </c>
      <c r="U214">
        <v>287.10000000000002</v>
      </c>
      <c r="V214">
        <v>146.9</v>
      </c>
      <c r="W214">
        <v>145.1</v>
      </c>
      <c r="X214">
        <v>142.19999999999999</v>
      </c>
      <c r="Y214">
        <v>142.1</v>
      </c>
      <c r="Z214">
        <v>147.80000000000001</v>
      </c>
      <c r="AA214">
        <v>125.5</v>
      </c>
      <c r="AB214">
        <v>136.5</v>
      </c>
      <c r="AD214">
        <v>132</v>
      </c>
      <c r="AE214">
        <v>136.30000000000001</v>
      </c>
      <c r="AF214">
        <v>140.80000000000001</v>
      </c>
    </row>
    <row r="215" spans="1:32" x14ac:dyDescent="0.25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 s="3">
        <v>136.21666666666667</v>
      </c>
      <c r="Q215">
        <v>1634.6000000000001</v>
      </c>
      <c r="R215">
        <v>162.4</v>
      </c>
      <c r="S215">
        <v>151.6</v>
      </c>
      <c r="T215">
        <v>145.9</v>
      </c>
      <c r="U215">
        <v>297.5</v>
      </c>
      <c r="V215" t="s">
        <v>32</v>
      </c>
      <c r="W215">
        <v>149</v>
      </c>
      <c r="X215">
        <v>149.5</v>
      </c>
      <c r="Y215">
        <v>149.6</v>
      </c>
      <c r="Z215">
        <v>155.1</v>
      </c>
      <c r="AA215">
        <v>128.9</v>
      </c>
      <c r="AB215">
        <v>143.30000000000001</v>
      </c>
      <c r="AD215">
        <v>133.19999999999999</v>
      </c>
      <c r="AE215">
        <v>141.6</v>
      </c>
      <c r="AF215">
        <v>141.9</v>
      </c>
    </row>
    <row r="216" spans="1:32" x14ac:dyDescent="0.25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 s="3">
        <v>134.08333333333334</v>
      </c>
      <c r="Q216">
        <v>1609</v>
      </c>
      <c r="R216">
        <v>164.6</v>
      </c>
      <c r="S216">
        <v>142.69999999999999</v>
      </c>
      <c r="T216">
        <v>130.30000000000001</v>
      </c>
      <c r="U216">
        <v>273</v>
      </c>
      <c r="V216">
        <v>146.5</v>
      </c>
      <c r="W216">
        <v>132.4</v>
      </c>
      <c r="X216">
        <v>136.19999999999999</v>
      </c>
      <c r="Y216">
        <v>137.30000000000001</v>
      </c>
      <c r="Z216">
        <v>146.5</v>
      </c>
      <c r="AA216">
        <v>118.8</v>
      </c>
      <c r="AB216">
        <v>131.69999999999999</v>
      </c>
      <c r="AD216">
        <v>130.80000000000001</v>
      </c>
      <c r="AE216">
        <v>131.69999999999999</v>
      </c>
      <c r="AF216">
        <v>138</v>
      </c>
    </row>
    <row r="217" spans="1:32" x14ac:dyDescent="0.25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 s="3">
        <v>135.3833333333333</v>
      </c>
      <c r="Q217">
        <v>1624.5999999999997</v>
      </c>
      <c r="R217">
        <v>163</v>
      </c>
      <c r="S217">
        <v>148.1</v>
      </c>
      <c r="T217">
        <v>139.4</v>
      </c>
      <c r="U217">
        <v>287.5</v>
      </c>
      <c r="V217">
        <v>146.5</v>
      </c>
      <c r="W217">
        <v>142.69999999999999</v>
      </c>
      <c r="X217">
        <v>143.19999999999999</v>
      </c>
      <c r="Y217">
        <v>144.9</v>
      </c>
      <c r="Z217">
        <v>150.1</v>
      </c>
      <c r="AA217">
        <v>123.6</v>
      </c>
      <c r="AB217">
        <v>136.80000000000001</v>
      </c>
      <c r="AD217">
        <v>132.19999999999999</v>
      </c>
      <c r="AE217">
        <v>136.80000000000001</v>
      </c>
      <c r="AF217">
        <v>140.1</v>
      </c>
    </row>
    <row r="218" spans="1:32" x14ac:dyDescent="0.25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 s="3">
        <v>135.18333333333334</v>
      </c>
      <c r="Q218">
        <v>1622.2</v>
      </c>
      <c r="R218">
        <v>162.69999999999999</v>
      </c>
      <c r="S218">
        <v>150.6</v>
      </c>
      <c r="T218">
        <v>145.1</v>
      </c>
      <c r="U218">
        <v>295.7</v>
      </c>
      <c r="V218" t="s">
        <v>32</v>
      </c>
      <c r="W218">
        <v>146.19999999999999</v>
      </c>
      <c r="X218">
        <v>150.1</v>
      </c>
      <c r="Y218">
        <v>149.6</v>
      </c>
      <c r="Z218">
        <v>155.19999999999999</v>
      </c>
      <c r="AA218">
        <v>128.6</v>
      </c>
      <c r="AB218">
        <v>142.9</v>
      </c>
      <c r="AD218">
        <v>133.5</v>
      </c>
      <c r="AE218">
        <v>141.69999999999999</v>
      </c>
      <c r="AF218">
        <v>141</v>
      </c>
    </row>
    <row r="219" spans="1:32" x14ac:dyDescent="0.25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 s="3">
        <v>133.91666666666669</v>
      </c>
      <c r="Q219">
        <v>1607.0000000000002</v>
      </c>
      <c r="R219">
        <v>164.7</v>
      </c>
      <c r="S219">
        <v>143</v>
      </c>
      <c r="T219">
        <v>130.4</v>
      </c>
      <c r="U219">
        <v>273.39999999999998</v>
      </c>
      <c r="V219">
        <v>147.69999999999999</v>
      </c>
      <c r="W219">
        <v>128.6</v>
      </c>
      <c r="X219">
        <v>136.30000000000001</v>
      </c>
      <c r="Y219">
        <v>137.80000000000001</v>
      </c>
      <c r="Z219">
        <v>146.6</v>
      </c>
      <c r="AA219">
        <v>118.6</v>
      </c>
      <c r="AB219">
        <v>131.9</v>
      </c>
      <c r="AD219">
        <v>131.69999999999999</v>
      </c>
      <c r="AE219">
        <v>131.80000000000001</v>
      </c>
      <c r="AF219">
        <v>138</v>
      </c>
    </row>
    <row r="220" spans="1:32" x14ac:dyDescent="0.25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 s="3">
        <v>134.66666666666666</v>
      </c>
      <c r="Q220">
        <v>1615.9999999999998</v>
      </c>
      <c r="R220">
        <v>163.19999999999999</v>
      </c>
      <c r="S220">
        <v>147.6</v>
      </c>
      <c r="T220">
        <v>139</v>
      </c>
      <c r="U220">
        <v>286.60000000000002</v>
      </c>
      <c r="V220">
        <v>147.69999999999999</v>
      </c>
      <c r="W220">
        <v>139.5</v>
      </c>
      <c r="X220">
        <v>143.6</v>
      </c>
      <c r="Y220">
        <v>145.1</v>
      </c>
      <c r="Z220">
        <v>150.19999999999999</v>
      </c>
      <c r="AA220">
        <v>123.3</v>
      </c>
      <c r="AB220">
        <v>136.69999999999999</v>
      </c>
      <c r="AD220">
        <v>132.80000000000001</v>
      </c>
      <c r="AE220">
        <v>136.9</v>
      </c>
      <c r="AF220">
        <v>139.6</v>
      </c>
    </row>
    <row r="221" spans="1:32" x14ac:dyDescent="0.25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 s="3">
        <v>135.21666666666667</v>
      </c>
      <c r="Q221">
        <v>1622.6000000000001</v>
      </c>
      <c r="R221">
        <v>162.80000000000001</v>
      </c>
      <c r="S221">
        <v>150.5</v>
      </c>
      <c r="T221">
        <v>146.1</v>
      </c>
      <c r="U221">
        <v>296.60000000000002</v>
      </c>
      <c r="V221" t="s">
        <v>32</v>
      </c>
      <c r="W221">
        <v>145.30000000000001</v>
      </c>
      <c r="X221">
        <v>150.1</v>
      </c>
      <c r="Y221">
        <v>149.9</v>
      </c>
      <c r="Z221">
        <v>155.5</v>
      </c>
      <c r="AA221">
        <v>129.19999999999999</v>
      </c>
      <c r="AB221">
        <v>143.4</v>
      </c>
      <c r="AD221">
        <v>134.9</v>
      </c>
      <c r="AE221">
        <v>142.19999999999999</v>
      </c>
      <c r="AF221">
        <v>141</v>
      </c>
    </row>
    <row r="222" spans="1:32" x14ac:dyDescent="0.25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 s="3">
        <v>134.70000000000002</v>
      </c>
      <c r="Q222">
        <v>1616.4</v>
      </c>
      <c r="R222">
        <v>164.9</v>
      </c>
      <c r="S222">
        <v>143.30000000000001</v>
      </c>
      <c r="T222">
        <v>130.80000000000001</v>
      </c>
      <c r="U222">
        <v>274.10000000000002</v>
      </c>
      <c r="V222">
        <v>148.5</v>
      </c>
      <c r="W222">
        <v>127.1</v>
      </c>
      <c r="X222">
        <v>136.6</v>
      </c>
      <c r="Y222">
        <v>138.5</v>
      </c>
      <c r="Z222">
        <v>146.6</v>
      </c>
      <c r="AA222">
        <v>119.2</v>
      </c>
      <c r="AB222">
        <v>132.19999999999999</v>
      </c>
      <c r="AD222">
        <v>133</v>
      </c>
      <c r="AE222">
        <v>132.4</v>
      </c>
      <c r="AF222">
        <v>138.6</v>
      </c>
    </row>
    <row r="223" spans="1:32" x14ac:dyDescent="0.25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 s="3">
        <v>134.96666666666667</v>
      </c>
      <c r="Q223">
        <v>1619.6</v>
      </c>
      <c r="R223">
        <v>163.4</v>
      </c>
      <c r="S223">
        <v>147.69999999999999</v>
      </c>
      <c r="T223">
        <v>139.69999999999999</v>
      </c>
      <c r="U223">
        <v>287.39999999999998</v>
      </c>
      <c r="V223">
        <v>148.5</v>
      </c>
      <c r="W223">
        <v>138.4</v>
      </c>
      <c r="X223">
        <v>143.69999999999999</v>
      </c>
      <c r="Y223">
        <v>145.6</v>
      </c>
      <c r="Z223">
        <v>150.30000000000001</v>
      </c>
      <c r="AA223">
        <v>123.9</v>
      </c>
      <c r="AB223">
        <v>137.1</v>
      </c>
      <c r="AD223">
        <v>134.1</v>
      </c>
      <c r="AE223">
        <v>137.4</v>
      </c>
      <c r="AF223">
        <v>139.9</v>
      </c>
    </row>
    <row r="224" spans="1:32" x14ac:dyDescent="0.25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 s="3">
        <v>135.32500000000002</v>
      </c>
      <c r="Q224">
        <v>1623.9000000000003</v>
      </c>
      <c r="R224">
        <v>162.9</v>
      </c>
      <c r="S224">
        <v>150.80000000000001</v>
      </c>
      <c r="T224">
        <v>146.1</v>
      </c>
      <c r="U224">
        <v>296.89999999999998</v>
      </c>
      <c r="V224" t="s">
        <v>32</v>
      </c>
      <c r="W224">
        <v>146.4</v>
      </c>
      <c r="X224">
        <v>150</v>
      </c>
      <c r="Y224">
        <v>150.4</v>
      </c>
      <c r="Z224">
        <v>155.5</v>
      </c>
      <c r="AA224">
        <v>129.9</v>
      </c>
      <c r="AB224">
        <v>143.80000000000001</v>
      </c>
      <c r="AD224">
        <v>134</v>
      </c>
      <c r="AE224">
        <v>142.4</v>
      </c>
      <c r="AF224">
        <v>141.19999999999999</v>
      </c>
    </row>
    <row r="225" spans="1:32" x14ac:dyDescent="0.25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 s="3">
        <v>135.73333333333335</v>
      </c>
      <c r="Q225">
        <v>1628.8000000000002</v>
      </c>
      <c r="R225">
        <v>165.3</v>
      </c>
      <c r="S225">
        <v>143.5</v>
      </c>
      <c r="T225">
        <v>131.19999999999999</v>
      </c>
      <c r="U225">
        <v>274.7</v>
      </c>
      <c r="V225">
        <v>149</v>
      </c>
      <c r="W225">
        <v>128.80000000000001</v>
      </c>
      <c r="X225">
        <v>136.80000000000001</v>
      </c>
      <c r="Y225">
        <v>139.19999999999999</v>
      </c>
      <c r="Z225">
        <v>146.69999999999999</v>
      </c>
      <c r="AA225">
        <v>119.9</v>
      </c>
      <c r="AB225">
        <v>133</v>
      </c>
      <c r="AD225">
        <v>132.5</v>
      </c>
      <c r="AE225">
        <v>132.80000000000001</v>
      </c>
      <c r="AF225">
        <v>139.5</v>
      </c>
    </row>
    <row r="226" spans="1:32" x14ac:dyDescent="0.25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 s="3">
        <v>135.4</v>
      </c>
      <c r="Q226">
        <v>1624.8000000000002</v>
      </c>
      <c r="R226">
        <v>163.5</v>
      </c>
      <c r="S226">
        <v>147.9</v>
      </c>
      <c r="T226">
        <v>139.9</v>
      </c>
      <c r="U226">
        <v>287.8</v>
      </c>
      <c r="V226">
        <v>149</v>
      </c>
      <c r="W226">
        <v>139.69999999999999</v>
      </c>
      <c r="X226">
        <v>143.80000000000001</v>
      </c>
      <c r="Y226">
        <v>146.19999999999999</v>
      </c>
      <c r="Z226">
        <v>150.30000000000001</v>
      </c>
      <c r="AA226">
        <v>124.6</v>
      </c>
      <c r="AB226">
        <v>137.69999999999999</v>
      </c>
      <c r="AD226">
        <v>133.4</v>
      </c>
      <c r="AE226">
        <v>137.69999999999999</v>
      </c>
      <c r="AF226">
        <v>140.4</v>
      </c>
    </row>
    <row r="227" spans="1:32" x14ac:dyDescent="0.25">
      <c r="A227" t="s">
        <v>30</v>
      </c>
      <c r="B227">
        <v>2019</v>
      </c>
      <c r="C227" t="s">
        <v>38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 s="3">
        <v>136.90833333333333</v>
      </c>
      <c r="Q227">
        <v>1642.9</v>
      </c>
      <c r="R227">
        <v>163.30000000000001</v>
      </c>
      <c r="S227">
        <v>151.30000000000001</v>
      </c>
      <c r="T227">
        <v>146.6</v>
      </c>
      <c r="U227">
        <v>297.89999999999998</v>
      </c>
      <c r="V227" t="s">
        <v>32</v>
      </c>
      <c r="W227">
        <v>146.9</v>
      </c>
      <c r="X227">
        <v>149.5</v>
      </c>
      <c r="Y227">
        <v>151.30000000000001</v>
      </c>
      <c r="Z227">
        <v>156.69999999999999</v>
      </c>
      <c r="AA227">
        <v>130.19999999999999</v>
      </c>
      <c r="AB227">
        <v>145.9</v>
      </c>
      <c r="AD227">
        <v>133.9</v>
      </c>
      <c r="AE227">
        <v>142.9</v>
      </c>
      <c r="AF227">
        <v>142.4</v>
      </c>
    </row>
    <row r="228" spans="1:32" x14ac:dyDescent="0.25">
      <c r="A228" t="s">
        <v>33</v>
      </c>
      <c r="B228">
        <v>2019</v>
      </c>
      <c r="C228" t="s">
        <v>38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 s="3">
        <v>138.97500000000002</v>
      </c>
      <c r="Q228">
        <v>1667.7000000000003</v>
      </c>
      <c r="R228">
        <v>166.2</v>
      </c>
      <c r="S228">
        <v>144</v>
      </c>
      <c r="T228">
        <v>131.69999999999999</v>
      </c>
      <c r="U228">
        <v>275.7</v>
      </c>
      <c r="V228">
        <v>150.1</v>
      </c>
      <c r="W228">
        <v>129.4</v>
      </c>
      <c r="X228">
        <v>137.19999999999999</v>
      </c>
      <c r="Y228">
        <v>139.80000000000001</v>
      </c>
      <c r="Z228">
        <v>148</v>
      </c>
      <c r="AA228">
        <v>120.1</v>
      </c>
      <c r="AB228">
        <v>134</v>
      </c>
      <c r="AD228">
        <v>132.6</v>
      </c>
      <c r="AE228">
        <v>133.30000000000001</v>
      </c>
      <c r="AF228">
        <v>141.5</v>
      </c>
    </row>
    <row r="229" spans="1:32" x14ac:dyDescent="0.25">
      <c r="A229" t="s">
        <v>34</v>
      </c>
      <c r="B229">
        <v>2019</v>
      </c>
      <c r="C229" t="s">
        <v>38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 s="3">
        <v>137.58333333333334</v>
      </c>
      <c r="Q229">
        <v>1651.0000000000002</v>
      </c>
      <c r="R229">
        <v>164.1</v>
      </c>
      <c r="S229">
        <v>148.4</v>
      </c>
      <c r="T229">
        <v>140.4</v>
      </c>
      <c r="U229">
        <v>288.8</v>
      </c>
      <c r="V229">
        <v>150.1</v>
      </c>
      <c r="W229">
        <v>140.30000000000001</v>
      </c>
      <c r="X229">
        <v>143.69999999999999</v>
      </c>
      <c r="Y229">
        <v>146.9</v>
      </c>
      <c r="Z229">
        <v>151.6</v>
      </c>
      <c r="AA229">
        <v>124.9</v>
      </c>
      <c r="AB229">
        <v>139.19999999999999</v>
      </c>
      <c r="AD229">
        <v>133.4</v>
      </c>
      <c r="AE229">
        <v>138.19999999999999</v>
      </c>
      <c r="AF229">
        <v>142</v>
      </c>
    </row>
    <row r="230" spans="1:32" x14ac:dyDescent="0.25">
      <c r="A230" t="s">
        <v>30</v>
      </c>
      <c r="B230">
        <v>2019</v>
      </c>
      <c r="C230" t="s">
        <v>39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 s="3">
        <v>138.6</v>
      </c>
      <c r="Q230">
        <v>1663.1999999999998</v>
      </c>
      <c r="R230">
        <v>164.2</v>
      </c>
      <c r="S230">
        <v>151.4</v>
      </c>
      <c r="T230">
        <v>146.5</v>
      </c>
      <c r="U230">
        <v>297.89999999999998</v>
      </c>
      <c r="V230" t="s">
        <v>32</v>
      </c>
      <c r="W230">
        <v>147.80000000000001</v>
      </c>
      <c r="X230">
        <v>149.6</v>
      </c>
      <c r="Y230">
        <v>151.69999999999999</v>
      </c>
      <c r="Z230">
        <v>157.69999999999999</v>
      </c>
      <c r="AA230">
        <v>130.19999999999999</v>
      </c>
      <c r="AB230">
        <v>146.4</v>
      </c>
      <c r="AD230">
        <v>134.80000000000001</v>
      </c>
      <c r="AE230">
        <v>143.30000000000001</v>
      </c>
      <c r="AF230">
        <v>143.6</v>
      </c>
    </row>
    <row r="231" spans="1:32" x14ac:dyDescent="0.25">
      <c r="A231" t="s">
        <v>33</v>
      </c>
      <c r="B231">
        <v>2019</v>
      </c>
      <c r="C231" t="s">
        <v>39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 s="3">
        <v>140.64166666666665</v>
      </c>
      <c r="Q231">
        <v>1687.6999999999998</v>
      </c>
      <c r="R231">
        <v>166.7</v>
      </c>
      <c r="S231">
        <v>144.30000000000001</v>
      </c>
      <c r="T231">
        <v>131.69999999999999</v>
      </c>
      <c r="U231">
        <v>276</v>
      </c>
      <c r="V231">
        <v>149.4</v>
      </c>
      <c r="W231">
        <v>130.5</v>
      </c>
      <c r="X231">
        <v>137.4</v>
      </c>
      <c r="Y231">
        <v>140.30000000000001</v>
      </c>
      <c r="Z231">
        <v>148.9</v>
      </c>
      <c r="AA231">
        <v>119.6</v>
      </c>
      <c r="AB231">
        <v>134.30000000000001</v>
      </c>
      <c r="AD231">
        <v>133.69999999999999</v>
      </c>
      <c r="AE231">
        <v>133.6</v>
      </c>
      <c r="AF231">
        <v>142.1</v>
      </c>
    </row>
    <row r="232" spans="1:32" x14ac:dyDescent="0.25">
      <c r="A232" t="s">
        <v>34</v>
      </c>
      <c r="B232">
        <v>2019</v>
      </c>
      <c r="C232" t="s">
        <v>39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 s="3">
        <v>139.28333333333333</v>
      </c>
      <c r="Q232">
        <v>1671.4</v>
      </c>
      <c r="R232">
        <v>164.9</v>
      </c>
      <c r="S232">
        <v>148.6</v>
      </c>
      <c r="T232">
        <v>140.4</v>
      </c>
      <c r="U232">
        <v>289</v>
      </c>
      <c r="V232">
        <v>149.4</v>
      </c>
      <c r="W232">
        <v>141.19999999999999</v>
      </c>
      <c r="X232">
        <v>143.80000000000001</v>
      </c>
      <c r="Y232">
        <v>147.4</v>
      </c>
      <c r="Z232">
        <v>152.5</v>
      </c>
      <c r="AA232">
        <v>124.6</v>
      </c>
      <c r="AB232">
        <v>139.6</v>
      </c>
      <c r="AD232">
        <v>134.30000000000001</v>
      </c>
      <c r="AE232">
        <v>138.6</v>
      </c>
      <c r="AF232">
        <v>142.9</v>
      </c>
    </row>
    <row r="233" spans="1:32" x14ac:dyDescent="0.25">
      <c r="A233" t="s">
        <v>30</v>
      </c>
      <c r="B233">
        <v>2019</v>
      </c>
      <c r="C233" t="s">
        <v>40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 s="3">
        <v>140.32499999999999</v>
      </c>
      <c r="Q233">
        <v>1683.8999999999999</v>
      </c>
      <c r="R233">
        <v>164.5</v>
      </c>
      <c r="S233">
        <v>151.6</v>
      </c>
      <c r="T233">
        <v>146.6</v>
      </c>
      <c r="U233">
        <v>298.2</v>
      </c>
      <c r="V233" t="s">
        <v>32</v>
      </c>
      <c r="W233">
        <v>146.80000000000001</v>
      </c>
      <c r="X233">
        <v>150</v>
      </c>
      <c r="Y233">
        <v>152.19999999999999</v>
      </c>
      <c r="Z233">
        <v>159.1</v>
      </c>
      <c r="AA233">
        <v>131.19999999999999</v>
      </c>
      <c r="AB233">
        <v>147.5</v>
      </c>
      <c r="AD233">
        <v>136.1</v>
      </c>
      <c r="AE233">
        <v>144.19999999999999</v>
      </c>
      <c r="AF233">
        <v>144.9</v>
      </c>
    </row>
    <row r="234" spans="1:32" x14ac:dyDescent="0.25">
      <c r="A234" t="s">
        <v>33</v>
      </c>
      <c r="B234">
        <v>2019</v>
      </c>
      <c r="C234" t="s">
        <v>40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 s="3">
        <v>142.47499999999999</v>
      </c>
      <c r="Q234">
        <v>1709.6999999999998</v>
      </c>
      <c r="R234">
        <v>167.2</v>
      </c>
      <c r="S234">
        <v>144.69999999999999</v>
      </c>
      <c r="T234">
        <v>131.9</v>
      </c>
      <c r="U234">
        <v>276.60000000000002</v>
      </c>
      <c r="V234">
        <v>150.6</v>
      </c>
      <c r="W234">
        <v>127</v>
      </c>
      <c r="X234">
        <v>137.69999999999999</v>
      </c>
      <c r="Y234">
        <v>140.80000000000001</v>
      </c>
      <c r="Z234">
        <v>150.4</v>
      </c>
      <c r="AA234">
        <v>120.6</v>
      </c>
      <c r="AB234">
        <v>135</v>
      </c>
      <c r="AD234">
        <v>135.1</v>
      </c>
      <c r="AE234">
        <v>134.5</v>
      </c>
      <c r="AF234">
        <v>143.30000000000001</v>
      </c>
    </row>
    <row r="235" spans="1:32" x14ac:dyDescent="0.25">
      <c r="A235" t="s">
        <v>34</v>
      </c>
      <c r="B235">
        <v>2019</v>
      </c>
      <c r="C235" t="s">
        <v>40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 s="3">
        <v>141.06666666666666</v>
      </c>
      <c r="Q235">
        <v>1692.8</v>
      </c>
      <c r="R235">
        <v>165.2</v>
      </c>
      <c r="S235">
        <v>148.9</v>
      </c>
      <c r="T235">
        <v>140.5</v>
      </c>
      <c r="U235">
        <v>289.39999999999998</v>
      </c>
      <c r="V235">
        <v>150.6</v>
      </c>
      <c r="W235">
        <v>139.30000000000001</v>
      </c>
      <c r="X235">
        <v>144.19999999999999</v>
      </c>
      <c r="Y235">
        <v>147.9</v>
      </c>
      <c r="Z235">
        <v>154</v>
      </c>
      <c r="AA235">
        <v>125.6</v>
      </c>
      <c r="AB235">
        <v>140.5</v>
      </c>
      <c r="AD235">
        <v>135.69999999999999</v>
      </c>
      <c r="AE235">
        <v>139.5</v>
      </c>
      <c r="AF235">
        <v>144.19999999999999</v>
      </c>
    </row>
    <row r="236" spans="1:32" x14ac:dyDescent="0.25">
      <c r="A236" t="s">
        <v>30</v>
      </c>
      <c r="B236">
        <v>2019</v>
      </c>
      <c r="C236" t="s">
        <v>41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 s="3">
        <v>140.87500000000003</v>
      </c>
      <c r="Q236">
        <v>1690.5000000000002</v>
      </c>
      <c r="R236">
        <v>165.1</v>
      </c>
      <c r="S236">
        <v>151.80000000000001</v>
      </c>
      <c r="T236">
        <v>146.6</v>
      </c>
      <c r="U236">
        <v>298.39999999999998</v>
      </c>
      <c r="V236" t="s">
        <v>32</v>
      </c>
      <c r="W236">
        <v>146.4</v>
      </c>
      <c r="X236">
        <v>150.19999999999999</v>
      </c>
      <c r="Y236">
        <v>152.69999999999999</v>
      </c>
      <c r="Z236">
        <v>159.69999999999999</v>
      </c>
      <c r="AA236">
        <v>131.4</v>
      </c>
      <c r="AB236">
        <v>148</v>
      </c>
      <c r="AD236">
        <v>138.80000000000001</v>
      </c>
      <c r="AE236">
        <v>144.9</v>
      </c>
      <c r="AF236">
        <v>145.69999999999999</v>
      </c>
    </row>
    <row r="237" spans="1:32" x14ac:dyDescent="0.25">
      <c r="A237" t="s">
        <v>33</v>
      </c>
      <c r="B237">
        <v>2019</v>
      </c>
      <c r="C237" t="s">
        <v>41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 s="3">
        <v>143.33333333333334</v>
      </c>
      <c r="Q237">
        <v>1720</v>
      </c>
      <c r="R237">
        <v>167.9</v>
      </c>
      <c r="S237">
        <v>145</v>
      </c>
      <c r="T237">
        <v>132.19999999999999</v>
      </c>
      <c r="U237">
        <v>277.2</v>
      </c>
      <c r="V237">
        <v>151.6</v>
      </c>
      <c r="W237">
        <v>125.5</v>
      </c>
      <c r="X237">
        <v>138.1</v>
      </c>
      <c r="Y237">
        <v>141.5</v>
      </c>
      <c r="Z237">
        <v>151.5</v>
      </c>
      <c r="AA237">
        <v>120.8</v>
      </c>
      <c r="AB237">
        <v>135.4</v>
      </c>
      <c r="AD237">
        <v>137.80000000000001</v>
      </c>
      <c r="AE237">
        <v>135.30000000000001</v>
      </c>
      <c r="AF237">
        <v>144.19999999999999</v>
      </c>
    </row>
    <row r="238" spans="1:32" x14ac:dyDescent="0.25">
      <c r="A238" t="s">
        <v>34</v>
      </c>
      <c r="B238">
        <v>2019</v>
      </c>
      <c r="C238" t="s">
        <v>41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 s="3">
        <v>141.71666666666667</v>
      </c>
      <c r="Q238">
        <v>1700.6</v>
      </c>
      <c r="R238">
        <v>165.8</v>
      </c>
      <c r="S238">
        <v>149.1</v>
      </c>
      <c r="T238">
        <v>140.6</v>
      </c>
      <c r="U238">
        <v>289.7</v>
      </c>
      <c r="V238">
        <v>151.6</v>
      </c>
      <c r="W238">
        <v>138.5</v>
      </c>
      <c r="X238">
        <v>144.5</v>
      </c>
      <c r="Y238">
        <v>148.5</v>
      </c>
      <c r="Z238">
        <v>154.9</v>
      </c>
      <c r="AA238">
        <v>125.8</v>
      </c>
      <c r="AB238">
        <v>140.9</v>
      </c>
      <c r="AD238">
        <v>138.4</v>
      </c>
      <c r="AE238">
        <v>140.19999999999999</v>
      </c>
      <c r="AF238">
        <v>145</v>
      </c>
    </row>
    <row r="239" spans="1:32" x14ac:dyDescent="0.25">
      <c r="A239" t="s">
        <v>30</v>
      </c>
      <c r="B239">
        <v>2019</v>
      </c>
      <c r="C239" t="s">
        <v>42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 s="3">
        <v>141.93333333333334</v>
      </c>
      <c r="Q239">
        <v>1703.2</v>
      </c>
      <c r="R239">
        <v>165.7</v>
      </c>
      <c r="S239">
        <v>151.69999999999999</v>
      </c>
      <c r="T239">
        <v>146.6</v>
      </c>
      <c r="U239">
        <v>298.29999999999995</v>
      </c>
      <c r="V239" t="s">
        <v>32</v>
      </c>
      <c r="W239">
        <v>146.9</v>
      </c>
      <c r="X239">
        <v>150.30000000000001</v>
      </c>
      <c r="Y239">
        <v>153.4</v>
      </c>
      <c r="Z239">
        <v>160.19999999999999</v>
      </c>
      <c r="AA239">
        <v>131.6</v>
      </c>
      <c r="AB239">
        <v>148.30000000000001</v>
      </c>
      <c r="AD239">
        <v>140.19999999999999</v>
      </c>
      <c r="AE239">
        <v>145.4</v>
      </c>
      <c r="AF239">
        <v>146.69999999999999</v>
      </c>
    </row>
    <row r="240" spans="1:32" x14ac:dyDescent="0.25">
      <c r="A240" t="s">
        <v>33</v>
      </c>
      <c r="B240">
        <v>2019</v>
      </c>
      <c r="C240" t="s">
        <v>42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 s="3">
        <v>143.78333333333333</v>
      </c>
      <c r="Q240">
        <v>1725.4</v>
      </c>
      <c r="R240">
        <v>168.6</v>
      </c>
      <c r="S240">
        <v>145.30000000000001</v>
      </c>
      <c r="T240">
        <v>132.19999999999999</v>
      </c>
      <c r="U240">
        <v>277.5</v>
      </c>
      <c r="V240">
        <v>152.19999999999999</v>
      </c>
      <c r="W240">
        <v>126.6</v>
      </c>
      <c r="X240">
        <v>138.30000000000001</v>
      </c>
      <c r="Y240">
        <v>141.9</v>
      </c>
      <c r="Z240">
        <v>151.6</v>
      </c>
      <c r="AA240">
        <v>121.2</v>
      </c>
      <c r="AB240">
        <v>135.9</v>
      </c>
      <c r="AD240">
        <v>139</v>
      </c>
      <c r="AE240">
        <v>135.69999999999999</v>
      </c>
      <c r="AF240">
        <v>144.69999999999999</v>
      </c>
    </row>
    <row r="241" spans="1:32" x14ac:dyDescent="0.25">
      <c r="A241" t="s">
        <v>34</v>
      </c>
      <c r="B241">
        <v>2019</v>
      </c>
      <c r="C241" t="s">
        <v>42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 s="3">
        <v>142.55833333333331</v>
      </c>
      <c r="Q241">
        <v>1710.6999999999998</v>
      </c>
      <c r="R241">
        <v>166.5</v>
      </c>
      <c r="S241">
        <v>149.19999999999999</v>
      </c>
      <c r="T241">
        <v>140.6</v>
      </c>
      <c r="U241">
        <v>289.79999999999995</v>
      </c>
      <c r="V241">
        <v>152.19999999999999</v>
      </c>
      <c r="W241">
        <v>139.19999999999999</v>
      </c>
      <c r="X241">
        <v>144.6</v>
      </c>
      <c r="Y241">
        <v>149</v>
      </c>
      <c r="Z241">
        <v>155.19999999999999</v>
      </c>
      <c r="AA241">
        <v>126.1</v>
      </c>
      <c r="AB241">
        <v>141.30000000000001</v>
      </c>
      <c r="AD241">
        <v>139.69999999999999</v>
      </c>
      <c r="AE241">
        <v>140.69999999999999</v>
      </c>
      <c r="AF241">
        <v>145.80000000000001</v>
      </c>
    </row>
    <row r="242" spans="1:32" x14ac:dyDescent="0.25">
      <c r="A242" t="s">
        <v>30</v>
      </c>
      <c r="B242">
        <v>2019</v>
      </c>
      <c r="C242" t="s">
        <v>43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 s="3">
        <v>144.04999999999998</v>
      </c>
      <c r="Q242">
        <v>1728.5999999999997</v>
      </c>
      <c r="R242">
        <v>166.3</v>
      </c>
      <c r="S242">
        <v>151.69999999999999</v>
      </c>
      <c r="T242">
        <v>146.69999999999999</v>
      </c>
      <c r="U242">
        <v>298.39999999999998</v>
      </c>
      <c r="V242" t="s">
        <v>32</v>
      </c>
      <c r="W242">
        <v>147.69999999999999</v>
      </c>
      <c r="X242">
        <v>150.6</v>
      </c>
      <c r="Y242">
        <v>153.69999999999999</v>
      </c>
      <c r="Z242">
        <v>160.69999999999999</v>
      </c>
      <c r="AA242">
        <v>131.69999999999999</v>
      </c>
      <c r="AB242">
        <v>148.69999999999999</v>
      </c>
      <c r="AD242">
        <v>140.30000000000001</v>
      </c>
      <c r="AE242">
        <v>145.69999999999999</v>
      </c>
      <c r="AF242">
        <v>148.30000000000001</v>
      </c>
    </row>
    <row r="243" spans="1:32" x14ac:dyDescent="0.25">
      <c r="A243" t="s">
        <v>33</v>
      </c>
      <c r="B243">
        <v>2019</v>
      </c>
      <c r="C243" t="s">
        <v>43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 s="3">
        <v>145.89166666666668</v>
      </c>
      <c r="Q243">
        <v>1750.7</v>
      </c>
      <c r="R243">
        <v>169.3</v>
      </c>
      <c r="S243">
        <v>145.9</v>
      </c>
      <c r="T243">
        <v>132.4</v>
      </c>
      <c r="U243">
        <v>278.3</v>
      </c>
      <c r="V243">
        <v>153</v>
      </c>
      <c r="W243">
        <v>128.9</v>
      </c>
      <c r="X243">
        <v>138.69999999999999</v>
      </c>
      <c r="Y243">
        <v>142.4</v>
      </c>
      <c r="Z243">
        <v>151.69999999999999</v>
      </c>
      <c r="AA243">
        <v>121.5</v>
      </c>
      <c r="AB243">
        <v>136.19999999999999</v>
      </c>
      <c r="AD243">
        <v>139.5</v>
      </c>
      <c r="AE243">
        <v>136</v>
      </c>
      <c r="AF243">
        <v>146</v>
      </c>
    </row>
    <row r="244" spans="1:32" x14ac:dyDescent="0.25">
      <c r="A244" t="s">
        <v>34</v>
      </c>
      <c r="B244">
        <v>2019</v>
      </c>
      <c r="C244" t="s">
        <v>43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 s="3">
        <v>144.66666666666666</v>
      </c>
      <c r="Q244">
        <v>1735.9999999999998</v>
      </c>
      <c r="R244">
        <v>167.1</v>
      </c>
      <c r="S244">
        <v>149.4</v>
      </c>
      <c r="T244">
        <v>140.80000000000001</v>
      </c>
      <c r="U244">
        <v>290.20000000000005</v>
      </c>
      <c r="V244">
        <v>153</v>
      </c>
      <c r="W244">
        <v>140.6</v>
      </c>
      <c r="X244">
        <v>145</v>
      </c>
      <c r="Y244">
        <v>149.4</v>
      </c>
      <c r="Z244">
        <v>155.4</v>
      </c>
      <c r="AA244">
        <v>126.3</v>
      </c>
      <c r="AB244">
        <v>141.69999999999999</v>
      </c>
      <c r="AD244">
        <v>140</v>
      </c>
      <c r="AE244">
        <v>141</v>
      </c>
      <c r="AF244">
        <v>147.19999999999999</v>
      </c>
    </row>
    <row r="245" spans="1:32" x14ac:dyDescent="0.25">
      <c r="A245" t="s">
        <v>30</v>
      </c>
      <c r="B245">
        <v>2019</v>
      </c>
      <c r="C245" t="s">
        <v>45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 s="3">
        <v>146.14166666666668</v>
      </c>
      <c r="Q245">
        <v>1753.7</v>
      </c>
      <c r="R245">
        <v>167.2</v>
      </c>
      <c r="S245">
        <v>152.30000000000001</v>
      </c>
      <c r="T245">
        <v>147</v>
      </c>
      <c r="U245">
        <v>299.3</v>
      </c>
      <c r="V245" t="s">
        <v>32</v>
      </c>
      <c r="W245">
        <v>148.4</v>
      </c>
      <c r="X245">
        <v>150.9</v>
      </c>
      <c r="Y245">
        <v>154.30000000000001</v>
      </c>
      <c r="Z245">
        <v>160.80000000000001</v>
      </c>
      <c r="AA245">
        <v>132.1</v>
      </c>
      <c r="AB245">
        <v>149.1</v>
      </c>
      <c r="AD245">
        <v>140.6</v>
      </c>
      <c r="AE245">
        <v>146.1</v>
      </c>
      <c r="AF245">
        <v>149.9</v>
      </c>
    </row>
    <row r="246" spans="1:32" x14ac:dyDescent="0.25">
      <c r="A246" t="s">
        <v>33</v>
      </c>
      <c r="B246">
        <v>2019</v>
      </c>
      <c r="C246" t="s">
        <v>45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 s="3">
        <v>147.53333333333333</v>
      </c>
      <c r="Q246">
        <v>1770.3999999999999</v>
      </c>
      <c r="R246">
        <v>169.9</v>
      </c>
      <c r="S246">
        <v>146.30000000000001</v>
      </c>
      <c r="T246">
        <v>132.6</v>
      </c>
      <c r="U246">
        <v>278.89999999999998</v>
      </c>
      <c r="V246">
        <v>153.5</v>
      </c>
      <c r="W246">
        <v>132.19999999999999</v>
      </c>
      <c r="X246">
        <v>139.1</v>
      </c>
      <c r="Y246">
        <v>142.80000000000001</v>
      </c>
      <c r="Z246">
        <v>151.80000000000001</v>
      </c>
      <c r="AA246">
        <v>121.7</v>
      </c>
      <c r="AB246">
        <v>136.69999999999999</v>
      </c>
      <c r="AD246">
        <v>139.80000000000001</v>
      </c>
      <c r="AE246">
        <v>136.30000000000001</v>
      </c>
      <c r="AF246">
        <v>147</v>
      </c>
    </row>
    <row r="247" spans="1:32" x14ac:dyDescent="0.25">
      <c r="A247" t="s">
        <v>34</v>
      </c>
      <c r="B247">
        <v>2019</v>
      </c>
      <c r="C247" t="s">
        <v>45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 s="3">
        <v>146.58333333333334</v>
      </c>
      <c r="Q247">
        <v>1759</v>
      </c>
      <c r="R247">
        <v>167.9</v>
      </c>
      <c r="S247">
        <v>149.9</v>
      </c>
      <c r="T247">
        <v>141</v>
      </c>
      <c r="U247">
        <v>290.89999999999998</v>
      </c>
      <c r="V247">
        <v>153.5</v>
      </c>
      <c r="W247">
        <v>142.30000000000001</v>
      </c>
      <c r="X247">
        <v>145.30000000000001</v>
      </c>
      <c r="Y247">
        <v>149.9</v>
      </c>
      <c r="Z247">
        <v>155.5</v>
      </c>
      <c r="AA247">
        <v>126.6</v>
      </c>
      <c r="AB247">
        <v>142.1</v>
      </c>
      <c r="AD247">
        <v>140.30000000000001</v>
      </c>
      <c r="AE247">
        <v>141.30000000000001</v>
      </c>
      <c r="AF247">
        <v>148.6</v>
      </c>
    </row>
    <row r="248" spans="1:32" x14ac:dyDescent="0.25">
      <c r="A248" t="s">
        <v>30</v>
      </c>
      <c r="B248">
        <v>2019</v>
      </c>
      <c r="C248" t="s">
        <v>46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 s="3">
        <v>148.89166666666662</v>
      </c>
      <c r="Q248">
        <v>1786.6999999999996</v>
      </c>
      <c r="R248">
        <v>167.8</v>
      </c>
      <c r="S248">
        <v>152.6</v>
      </c>
      <c r="T248">
        <v>147.30000000000001</v>
      </c>
      <c r="U248">
        <v>299.89999999999998</v>
      </c>
      <c r="V248" t="s">
        <v>32</v>
      </c>
      <c r="W248">
        <v>149.9</v>
      </c>
      <c r="X248">
        <v>151.19999999999999</v>
      </c>
      <c r="Y248">
        <v>154.80000000000001</v>
      </c>
      <c r="Z248">
        <v>161.1</v>
      </c>
      <c r="AA248">
        <v>135</v>
      </c>
      <c r="AB248">
        <v>149.5</v>
      </c>
      <c r="AD248">
        <v>140.6</v>
      </c>
      <c r="AE248">
        <v>147.1</v>
      </c>
      <c r="AF248">
        <v>152.30000000000001</v>
      </c>
    </row>
    <row r="249" spans="1:32" x14ac:dyDescent="0.25">
      <c r="A249" t="s">
        <v>33</v>
      </c>
      <c r="B249">
        <v>2019</v>
      </c>
      <c r="C249" t="s">
        <v>46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 s="3">
        <v>150.03333333333333</v>
      </c>
      <c r="Q249">
        <v>1800.4</v>
      </c>
      <c r="R249">
        <v>170.4</v>
      </c>
      <c r="S249">
        <v>146.80000000000001</v>
      </c>
      <c r="T249">
        <v>132.80000000000001</v>
      </c>
      <c r="U249">
        <v>279.60000000000002</v>
      </c>
      <c r="V249">
        <v>152.80000000000001</v>
      </c>
      <c r="W249">
        <v>133.6</v>
      </c>
      <c r="X249">
        <v>139.80000000000001</v>
      </c>
      <c r="Y249">
        <v>143.19999999999999</v>
      </c>
      <c r="Z249">
        <v>151.9</v>
      </c>
      <c r="AA249">
        <v>125.2</v>
      </c>
      <c r="AB249">
        <v>136.80000000000001</v>
      </c>
      <c r="AD249">
        <v>140.19999999999999</v>
      </c>
      <c r="AE249">
        <v>137.69999999999999</v>
      </c>
      <c r="AF249">
        <v>148.30000000000001</v>
      </c>
    </row>
    <row r="250" spans="1:32" x14ac:dyDescent="0.25">
      <c r="A250" t="s">
        <v>34</v>
      </c>
      <c r="B250">
        <v>2019</v>
      </c>
      <c r="C250" t="s">
        <v>46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 s="3">
        <v>149.25833333333335</v>
      </c>
      <c r="Q250">
        <v>1791.1000000000001</v>
      </c>
      <c r="R250">
        <v>168.5</v>
      </c>
      <c r="S250">
        <v>150.30000000000001</v>
      </c>
      <c r="T250">
        <v>141.30000000000001</v>
      </c>
      <c r="U250">
        <v>291.60000000000002</v>
      </c>
      <c r="V250">
        <v>152.80000000000001</v>
      </c>
      <c r="W250">
        <v>143.69999999999999</v>
      </c>
      <c r="X250">
        <v>145.80000000000001</v>
      </c>
      <c r="Y250">
        <v>150.4</v>
      </c>
      <c r="Z250">
        <v>155.69999999999999</v>
      </c>
      <c r="AA250">
        <v>129.80000000000001</v>
      </c>
      <c r="AB250">
        <v>142.30000000000001</v>
      </c>
      <c r="AD250">
        <v>140.4</v>
      </c>
      <c r="AE250">
        <v>142.5</v>
      </c>
      <c r="AF250">
        <v>150.4</v>
      </c>
    </row>
    <row r="251" spans="1:32" x14ac:dyDescent="0.25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 s="3">
        <v>148.79999999999998</v>
      </c>
      <c r="Q251">
        <v>1785.6</v>
      </c>
      <c r="R251">
        <v>168.6</v>
      </c>
      <c r="S251">
        <v>152.80000000000001</v>
      </c>
      <c r="T251">
        <v>147.4</v>
      </c>
      <c r="U251">
        <v>300.20000000000005</v>
      </c>
      <c r="V251" t="s">
        <v>32</v>
      </c>
      <c r="W251">
        <v>150.4</v>
      </c>
      <c r="X251">
        <v>151.69999999999999</v>
      </c>
      <c r="Y251">
        <v>155.69999999999999</v>
      </c>
      <c r="Z251">
        <v>161.69999999999999</v>
      </c>
      <c r="AA251">
        <v>136.30000000000001</v>
      </c>
      <c r="AB251">
        <v>150.1</v>
      </c>
      <c r="AD251">
        <v>142.5</v>
      </c>
      <c r="AE251">
        <v>148.1</v>
      </c>
      <c r="AF251">
        <v>151.9</v>
      </c>
    </row>
    <row r="252" spans="1:32" x14ac:dyDescent="0.25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 s="3">
        <v>149.24999999999997</v>
      </c>
      <c r="Q252">
        <v>1790.9999999999998</v>
      </c>
      <c r="R252">
        <v>170.8</v>
      </c>
      <c r="S252">
        <v>147</v>
      </c>
      <c r="T252">
        <v>133.19999999999999</v>
      </c>
      <c r="U252">
        <v>280.2</v>
      </c>
      <c r="V252">
        <v>153.9</v>
      </c>
      <c r="W252">
        <v>135.1</v>
      </c>
      <c r="X252">
        <v>140.1</v>
      </c>
      <c r="Y252">
        <v>143.80000000000001</v>
      </c>
      <c r="Z252">
        <v>152.1</v>
      </c>
      <c r="AA252">
        <v>126.1</v>
      </c>
      <c r="AB252">
        <v>137.19999999999999</v>
      </c>
      <c r="AD252">
        <v>142.1</v>
      </c>
      <c r="AE252">
        <v>138.4</v>
      </c>
      <c r="AF252">
        <v>148.19999999999999</v>
      </c>
    </row>
    <row r="253" spans="1:32" x14ac:dyDescent="0.25">
      <c r="A253" t="s">
        <v>34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 s="3">
        <v>148.90833333333333</v>
      </c>
      <c r="Q253">
        <v>1786.8999999999999</v>
      </c>
      <c r="R253">
        <v>169.2</v>
      </c>
      <c r="S253">
        <v>150.5</v>
      </c>
      <c r="T253">
        <v>141.5</v>
      </c>
      <c r="U253">
        <v>292</v>
      </c>
      <c r="V253">
        <v>153.9</v>
      </c>
      <c r="W253">
        <v>144.6</v>
      </c>
      <c r="X253">
        <v>146.19999999999999</v>
      </c>
      <c r="Y253">
        <v>151.19999999999999</v>
      </c>
      <c r="Z253">
        <v>156.1</v>
      </c>
      <c r="AA253">
        <v>130.9</v>
      </c>
      <c r="AB253">
        <v>142.80000000000001</v>
      </c>
      <c r="AD253">
        <v>142.30000000000001</v>
      </c>
      <c r="AE253">
        <v>143.4</v>
      </c>
      <c r="AF253">
        <v>150.19999999999999</v>
      </c>
    </row>
    <row r="254" spans="1:32" x14ac:dyDescent="0.25">
      <c r="A254" t="s">
        <v>30</v>
      </c>
      <c r="B254">
        <v>2020</v>
      </c>
      <c r="C254" t="s">
        <v>35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 s="3">
        <v>146.66666666666666</v>
      </c>
      <c r="Q254">
        <v>1759.9999999999998</v>
      </c>
      <c r="R254">
        <v>169.4</v>
      </c>
      <c r="S254">
        <v>153</v>
      </c>
      <c r="T254">
        <v>147.5</v>
      </c>
      <c r="U254">
        <v>300.5</v>
      </c>
      <c r="V254" t="s">
        <v>32</v>
      </c>
      <c r="W254">
        <v>152.30000000000001</v>
      </c>
      <c r="X254">
        <v>151.80000000000001</v>
      </c>
      <c r="Y254">
        <v>156.19999999999999</v>
      </c>
      <c r="Z254">
        <v>161.9</v>
      </c>
      <c r="AA254">
        <v>136</v>
      </c>
      <c r="AB254">
        <v>150.4</v>
      </c>
      <c r="AD254">
        <v>143.4</v>
      </c>
      <c r="AE254">
        <v>148.4</v>
      </c>
      <c r="AF254">
        <v>150.4</v>
      </c>
    </row>
    <row r="255" spans="1:32" x14ac:dyDescent="0.25">
      <c r="A255" t="s">
        <v>33</v>
      </c>
      <c r="B255">
        <v>2020</v>
      </c>
      <c r="C255" t="s">
        <v>35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 s="3">
        <v>147.07499999999999</v>
      </c>
      <c r="Q255">
        <v>1764.8999999999999</v>
      </c>
      <c r="R255">
        <v>172</v>
      </c>
      <c r="S255">
        <v>147.30000000000001</v>
      </c>
      <c r="T255">
        <v>133.5</v>
      </c>
      <c r="U255">
        <v>280.8</v>
      </c>
      <c r="V255">
        <v>154.80000000000001</v>
      </c>
      <c r="W255">
        <v>138.9</v>
      </c>
      <c r="X255">
        <v>140.4</v>
      </c>
      <c r="Y255">
        <v>144.4</v>
      </c>
      <c r="Z255">
        <v>152.19999999999999</v>
      </c>
      <c r="AA255">
        <v>125.2</v>
      </c>
      <c r="AB255">
        <v>137.69999999999999</v>
      </c>
      <c r="AD255">
        <v>143.5</v>
      </c>
      <c r="AE255">
        <v>138.4</v>
      </c>
      <c r="AF255">
        <v>147.69999999999999</v>
      </c>
    </row>
    <row r="256" spans="1:32" x14ac:dyDescent="0.25">
      <c r="A256" t="s">
        <v>34</v>
      </c>
      <c r="B256">
        <v>2020</v>
      </c>
      <c r="C256" t="s">
        <v>35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 s="3">
        <v>146.75833333333333</v>
      </c>
      <c r="Q256">
        <v>1761.1</v>
      </c>
      <c r="R256">
        <v>170.1</v>
      </c>
      <c r="S256">
        <v>150.80000000000001</v>
      </c>
      <c r="T256">
        <v>141.69999999999999</v>
      </c>
      <c r="U256">
        <v>292.5</v>
      </c>
      <c r="V256">
        <v>154.80000000000001</v>
      </c>
      <c r="W256">
        <v>147.19999999999999</v>
      </c>
      <c r="X256">
        <v>146.4</v>
      </c>
      <c r="Y256">
        <v>151.69999999999999</v>
      </c>
      <c r="Z256">
        <v>156.19999999999999</v>
      </c>
      <c r="AA256">
        <v>130.30000000000001</v>
      </c>
      <c r="AB256">
        <v>143.19999999999999</v>
      </c>
      <c r="AD256">
        <v>143.4</v>
      </c>
      <c r="AE256">
        <v>143.6</v>
      </c>
      <c r="AF256">
        <v>149.1</v>
      </c>
    </row>
    <row r="257" spans="1:32" x14ac:dyDescent="0.25">
      <c r="A257" t="s">
        <v>30</v>
      </c>
      <c r="B257">
        <v>2020</v>
      </c>
      <c r="C257" t="s">
        <v>36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 s="3">
        <v>145.5333333333333</v>
      </c>
      <c r="Q257">
        <v>1746.3999999999996</v>
      </c>
      <c r="R257">
        <v>170.5</v>
      </c>
      <c r="S257">
        <v>153.4</v>
      </c>
      <c r="T257">
        <v>147.6</v>
      </c>
      <c r="U257">
        <v>301</v>
      </c>
      <c r="V257" t="s">
        <v>32</v>
      </c>
      <c r="W257">
        <v>153.4</v>
      </c>
      <c r="X257">
        <v>151.5</v>
      </c>
      <c r="Y257">
        <v>156.69999999999999</v>
      </c>
      <c r="Z257">
        <v>161.19999999999999</v>
      </c>
      <c r="AA257">
        <v>135.80000000000001</v>
      </c>
      <c r="AB257">
        <v>151.19999999999999</v>
      </c>
      <c r="AD257">
        <v>145.1</v>
      </c>
      <c r="AE257">
        <v>148.6</v>
      </c>
      <c r="AF257">
        <v>149.80000000000001</v>
      </c>
    </row>
    <row r="258" spans="1:32" x14ac:dyDescent="0.25">
      <c r="A258" t="s">
        <v>33</v>
      </c>
      <c r="B258">
        <v>2020</v>
      </c>
      <c r="C258" t="s">
        <v>36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 s="3">
        <v>145.70000000000002</v>
      </c>
      <c r="Q258">
        <v>1748.4</v>
      </c>
      <c r="R258">
        <v>173.3</v>
      </c>
      <c r="S258">
        <v>147.69999999999999</v>
      </c>
      <c r="T258">
        <v>133.80000000000001</v>
      </c>
      <c r="U258">
        <v>281.5</v>
      </c>
      <c r="V258">
        <v>154.5</v>
      </c>
      <c r="W258">
        <v>141.4</v>
      </c>
      <c r="X258">
        <v>140.80000000000001</v>
      </c>
      <c r="Y258">
        <v>145</v>
      </c>
      <c r="Z258">
        <v>152.5</v>
      </c>
      <c r="AA258">
        <v>124.6</v>
      </c>
      <c r="AB258">
        <v>137.9</v>
      </c>
      <c r="AD258">
        <v>145.30000000000001</v>
      </c>
      <c r="AE258">
        <v>138.69999999999999</v>
      </c>
      <c r="AF258">
        <v>147.30000000000001</v>
      </c>
    </row>
    <row r="259" spans="1:32" x14ac:dyDescent="0.25">
      <c r="A259" t="s">
        <v>34</v>
      </c>
      <c r="B259">
        <v>2020</v>
      </c>
      <c r="C259" t="s">
        <v>36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 s="3">
        <v>145.54166666666666</v>
      </c>
      <c r="Q259">
        <v>1746.5</v>
      </c>
      <c r="R259">
        <v>171.2</v>
      </c>
      <c r="S259">
        <v>151.19999999999999</v>
      </c>
      <c r="T259">
        <v>141.9</v>
      </c>
      <c r="U259">
        <v>293.10000000000002</v>
      </c>
      <c r="V259">
        <v>154.5</v>
      </c>
      <c r="W259">
        <v>148.9</v>
      </c>
      <c r="X259">
        <v>146.4</v>
      </c>
      <c r="Y259">
        <v>152.30000000000001</v>
      </c>
      <c r="Z259">
        <v>156.1</v>
      </c>
      <c r="AA259">
        <v>129.9</v>
      </c>
      <c r="AB259">
        <v>143.69999999999999</v>
      </c>
      <c r="AD259">
        <v>145.19999999999999</v>
      </c>
      <c r="AE259">
        <v>143.80000000000001</v>
      </c>
      <c r="AF259">
        <v>148.6</v>
      </c>
    </row>
    <row r="260" spans="1:32" x14ac:dyDescent="0.25">
      <c r="A260" t="s">
        <v>30</v>
      </c>
      <c r="B260">
        <v>2020</v>
      </c>
      <c r="C260" t="s">
        <v>37</v>
      </c>
      <c r="D260">
        <v>147.19999999999999</v>
      </c>
      <c r="E260" t="s">
        <v>32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32</v>
      </c>
      <c r="P260" s="3">
        <v>146.47000000000003</v>
      </c>
      <c r="Q260">
        <v>1464.7000000000003</v>
      </c>
      <c r="R260" t="s">
        <v>32</v>
      </c>
      <c r="S260" t="s">
        <v>32</v>
      </c>
      <c r="T260" t="s">
        <v>32</v>
      </c>
      <c r="U260">
        <v>0</v>
      </c>
      <c r="V260" t="s">
        <v>32</v>
      </c>
      <c r="W260">
        <v>148.4</v>
      </c>
      <c r="X260" t="s">
        <v>32</v>
      </c>
      <c r="Y260">
        <v>154.30000000000001</v>
      </c>
      <c r="Z260" t="s">
        <v>32</v>
      </c>
      <c r="AA260" t="s">
        <v>32</v>
      </c>
      <c r="AB260" t="s">
        <v>32</v>
      </c>
      <c r="AD260" t="s">
        <v>32</v>
      </c>
      <c r="AE260" t="s">
        <v>32</v>
      </c>
      <c r="AF260" t="s">
        <v>32</v>
      </c>
    </row>
    <row r="261" spans="1:32" x14ac:dyDescent="0.25">
      <c r="A261" t="s">
        <v>33</v>
      </c>
      <c r="B261">
        <v>2020</v>
      </c>
      <c r="C261" t="s">
        <v>37</v>
      </c>
      <c r="D261">
        <v>151.80000000000001</v>
      </c>
      <c r="E261" t="s">
        <v>32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32</v>
      </c>
      <c r="P261" s="3">
        <v>148.32</v>
      </c>
      <c r="Q261">
        <v>1483.2</v>
      </c>
      <c r="R261" t="s">
        <v>32</v>
      </c>
      <c r="S261" t="s">
        <v>32</v>
      </c>
      <c r="T261" t="s">
        <v>32</v>
      </c>
      <c r="U261">
        <v>0</v>
      </c>
      <c r="V261">
        <v>155.6</v>
      </c>
      <c r="W261">
        <v>137.1</v>
      </c>
      <c r="X261" t="s">
        <v>32</v>
      </c>
      <c r="Y261">
        <v>144.80000000000001</v>
      </c>
      <c r="Z261" t="s">
        <v>32</v>
      </c>
      <c r="AA261" t="s">
        <v>32</v>
      </c>
      <c r="AB261" t="s">
        <v>32</v>
      </c>
      <c r="AD261" t="s">
        <v>32</v>
      </c>
      <c r="AE261" t="s">
        <v>32</v>
      </c>
      <c r="AF261" t="s">
        <v>32</v>
      </c>
    </row>
    <row r="262" spans="1:32" x14ac:dyDescent="0.25">
      <c r="A262" t="s">
        <v>34</v>
      </c>
      <c r="B262">
        <v>2020</v>
      </c>
      <c r="C262" t="s">
        <v>37</v>
      </c>
      <c r="D262">
        <v>148.69999999999999</v>
      </c>
      <c r="E262" t="s">
        <v>32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32</v>
      </c>
      <c r="P262" s="3">
        <v>147.13</v>
      </c>
      <c r="Q262">
        <v>1471.3</v>
      </c>
      <c r="R262" t="s">
        <v>32</v>
      </c>
      <c r="S262" t="s">
        <v>32</v>
      </c>
      <c r="T262" t="s">
        <v>32</v>
      </c>
      <c r="U262">
        <v>0</v>
      </c>
      <c r="V262">
        <v>155.6</v>
      </c>
      <c r="W262">
        <v>144.1</v>
      </c>
      <c r="X262" t="s">
        <v>32</v>
      </c>
      <c r="Y262">
        <v>150.69999999999999</v>
      </c>
      <c r="Z262" t="s">
        <v>32</v>
      </c>
      <c r="AA262" t="s">
        <v>32</v>
      </c>
      <c r="AB262" t="s">
        <v>32</v>
      </c>
      <c r="AD262" t="s">
        <v>32</v>
      </c>
      <c r="AE262" t="s">
        <v>32</v>
      </c>
      <c r="AF262" t="s">
        <v>32</v>
      </c>
    </row>
    <row r="263" spans="1:32" x14ac:dyDescent="0.25">
      <c r="A263" t="s">
        <v>30</v>
      </c>
      <c r="B263">
        <v>2020</v>
      </c>
      <c r="C263" t="s">
        <v>38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s="3" t="e">
        <v>#DIV/0!</v>
      </c>
      <c r="Q263">
        <v>0</v>
      </c>
      <c r="R263" t="s">
        <v>32</v>
      </c>
      <c r="S263" t="s">
        <v>32</v>
      </c>
      <c r="T263" t="s">
        <v>32</v>
      </c>
      <c r="U263">
        <v>0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D263" t="s">
        <v>32</v>
      </c>
      <c r="AE263" t="s">
        <v>32</v>
      </c>
      <c r="AF263" t="s">
        <v>32</v>
      </c>
    </row>
    <row r="264" spans="1:32" x14ac:dyDescent="0.25">
      <c r="A264" t="s">
        <v>33</v>
      </c>
      <c r="B264">
        <v>2020</v>
      </c>
      <c r="C264" t="s">
        <v>38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s="3" t="e">
        <v>#DIV/0!</v>
      </c>
      <c r="Q264">
        <v>0</v>
      </c>
      <c r="R264" t="s">
        <v>32</v>
      </c>
      <c r="S264" t="s">
        <v>32</v>
      </c>
      <c r="T264" t="s">
        <v>32</v>
      </c>
      <c r="U264">
        <v>0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D264" t="s">
        <v>32</v>
      </c>
      <c r="AE264" t="s">
        <v>32</v>
      </c>
      <c r="AF264" t="s">
        <v>32</v>
      </c>
    </row>
    <row r="265" spans="1:32" x14ac:dyDescent="0.25">
      <c r="A265" t="s">
        <v>34</v>
      </c>
      <c r="B265">
        <v>2020</v>
      </c>
      <c r="C265" t="s">
        <v>38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s="3" t="e">
        <v>#DIV/0!</v>
      </c>
      <c r="Q265">
        <v>0</v>
      </c>
      <c r="R265" t="s">
        <v>32</v>
      </c>
      <c r="S265" t="s">
        <v>32</v>
      </c>
      <c r="T265" t="s">
        <v>32</v>
      </c>
      <c r="U265">
        <v>0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D265" t="s">
        <v>32</v>
      </c>
      <c r="AE265" t="s">
        <v>32</v>
      </c>
      <c r="AF265" t="s">
        <v>32</v>
      </c>
    </row>
    <row r="266" spans="1:32" x14ac:dyDescent="0.25">
      <c r="A266" t="s">
        <v>30</v>
      </c>
      <c r="B266">
        <v>2020</v>
      </c>
      <c r="C266" t="s">
        <v>39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 s="3">
        <v>149.89166666666668</v>
      </c>
      <c r="Q266">
        <v>1798.7</v>
      </c>
      <c r="R266">
        <v>182.4</v>
      </c>
      <c r="S266">
        <v>154.69999999999999</v>
      </c>
      <c r="T266">
        <v>150</v>
      </c>
      <c r="U266">
        <v>304.7</v>
      </c>
      <c r="V266" t="s">
        <v>32</v>
      </c>
      <c r="W266">
        <v>144.9</v>
      </c>
      <c r="X266">
        <v>151.69999999999999</v>
      </c>
      <c r="Y266">
        <v>158.19999999999999</v>
      </c>
      <c r="Z266">
        <v>161.80000000000001</v>
      </c>
      <c r="AA266">
        <v>141.4</v>
      </c>
      <c r="AB266">
        <v>153.19999999999999</v>
      </c>
      <c r="AD266">
        <v>151.19999999999999</v>
      </c>
      <c r="AE266">
        <v>151.69999999999999</v>
      </c>
      <c r="AF266">
        <v>152.69999999999999</v>
      </c>
    </row>
    <row r="267" spans="1:32" x14ac:dyDescent="0.25">
      <c r="A267" t="s">
        <v>33</v>
      </c>
      <c r="B267">
        <v>2020</v>
      </c>
      <c r="C267" t="s">
        <v>39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 s="3">
        <v>153.16666666666666</v>
      </c>
      <c r="Q267">
        <v>1837.9999999999998</v>
      </c>
      <c r="R267">
        <v>186.7</v>
      </c>
      <c r="S267">
        <v>149.1</v>
      </c>
      <c r="T267">
        <v>136.6</v>
      </c>
      <c r="U267">
        <v>285.7</v>
      </c>
      <c r="V267">
        <v>154.69999999999999</v>
      </c>
      <c r="W267">
        <v>137.1</v>
      </c>
      <c r="X267">
        <v>140.4</v>
      </c>
      <c r="Y267">
        <v>148.1</v>
      </c>
      <c r="Z267">
        <v>152.5</v>
      </c>
      <c r="AA267">
        <v>129.30000000000001</v>
      </c>
      <c r="AB267">
        <v>144.5</v>
      </c>
      <c r="AD267">
        <v>152.19999999999999</v>
      </c>
      <c r="AE267">
        <v>142</v>
      </c>
      <c r="AF267">
        <v>150.80000000000001</v>
      </c>
    </row>
    <row r="268" spans="1:32" x14ac:dyDescent="0.25">
      <c r="A268" t="s">
        <v>34</v>
      </c>
      <c r="B268">
        <v>2020</v>
      </c>
      <c r="C268" t="s">
        <v>39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 s="3">
        <v>151.06666666666669</v>
      </c>
      <c r="Q268">
        <v>1812.8000000000002</v>
      </c>
      <c r="R268">
        <v>183.5</v>
      </c>
      <c r="S268">
        <v>152.5</v>
      </c>
      <c r="T268">
        <v>144.4</v>
      </c>
      <c r="U268">
        <v>296.89999999999998</v>
      </c>
      <c r="V268">
        <v>154.69999999999999</v>
      </c>
      <c r="W268">
        <v>141.9</v>
      </c>
      <c r="X268">
        <v>146.4</v>
      </c>
      <c r="Y268">
        <v>154.4</v>
      </c>
      <c r="Z268">
        <v>156.4</v>
      </c>
      <c r="AA268">
        <v>135</v>
      </c>
      <c r="AB268">
        <v>148.30000000000001</v>
      </c>
      <c r="AD268">
        <v>151.6</v>
      </c>
      <c r="AE268">
        <v>147</v>
      </c>
      <c r="AF268">
        <v>151.80000000000001</v>
      </c>
    </row>
    <row r="269" spans="1:32" x14ac:dyDescent="0.25">
      <c r="A269" t="s">
        <v>30</v>
      </c>
      <c r="B269">
        <v>2020</v>
      </c>
      <c r="C269" t="s">
        <v>40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 s="3">
        <v>149.89166666666668</v>
      </c>
      <c r="Q269">
        <v>1798.7</v>
      </c>
      <c r="R269">
        <v>182.4</v>
      </c>
      <c r="S269">
        <v>154.69999999999999</v>
      </c>
      <c r="T269">
        <v>150</v>
      </c>
      <c r="U269">
        <v>304.7</v>
      </c>
      <c r="V269" t="s">
        <v>32</v>
      </c>
      <c r="W269">
        <v>144.9</v>
      </c>
      <c r="X269">
        <v>151.69999999999999</v>
      </c>
      <c r="Y269">
        <v>158.19999999999999</v>
      </c>
      <c r="Z269">
        <v>161.80000000000001</v>
      </c>
      <c r="AA269">
        <v>141.4</v>
      </c>
      <c r="AB269">
        <v>153.19999999999999</v>
      </c>
      <c r="AD269">
        <v>151.19999999999999</v>
      </c>
      <c r="AE269">
        <v>151.69999999999999</v>
      </c>
      <c r="AF269">
        <v>152.69999999999999</v>
      </c>
    </row>
    <row r="270" spans="1:32" x14ac:dyDescent="0.25">
      <c r="A270" t="s">
        <v>33</v>
      </c>
      <c r="B270">
        <v>2020</v>
      </c>
      <c r="C270" t="s">
        <v>40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 s="3">
        <v>153.16666666666666</v>
      </c>
      <c r="Q270">
        <v>1837.9999999999998</v>
      </c>
      <c r="R270">
        <v>186.7</v>
      </c>
      <c r="S270">
        <v>149.1</v>
      </c>
      <c r="T270">
        <v>136.6</v>
      </c>
      <c r="U270">
        <v>285.7</v>
      </c>
      <c r="V270">
        <v>154.69999999999999</v>
      </c>
      <c r="W270">
        <v>137.1</v>
      </c>
      <c r="X270">
        <v>140.4</v>
      </c>
      <c r="Y270">
        <v>148.1</v>
      </c>
      <c r="Z270">
        <v>152.5</v>
      </c>
      <c r="AA270">
        <v>129.30000000000001</v>
      </c>
      <c r="AB270">
        <v>144.5</v>
      </c>
      <c r="AD270">
        <v>152.19999999999999</v>
      </c>
      <c r="AE270">
        <v>142</v>
      </c>
      <c r="AF270">
        <v>150.80000000000001</v>
      </c>
    </row>
    <row r="271" spans="1:32" x14ac:dyDescent="0.25">
      <c r="A271" t="s">
        <v>34</v>
      </c>
      <c r="B271">
        <v>2020</v>
      </c>
      <c r="C271" t="s">
        <v>40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 s="3">
        <v>151.06666666666669</v>
      </c>
      <c r="Q271">
        <v>1812.8000000000002</v>
      </c>
      <c r="R271">
        <v>183.5</v>
      </c>
      <c r="S271">
        <v>152.5</v>
      </c>
      <c r="T271">
        <v>144.4</v>
      </c>
      <c r="U271">
        <v>296.89999999999998</v>
      </c>
      <c r="V271">
        <v>154.69999999999999</v>
      </c>
      <c r="W271">
        <v>141.9</v>
      </c>
      <c r="X271">
        <v>146.4</v>
      </c>
      <c r="Y271">
        <v>154.4</v>
      </c>
      <c r="Z271">
        <v>156.4</v>
      </c>
      <c r="AA271">
        <v>135</v>
      </c>
      <c r="AB271">
        <v>148.30000000000001</v>
      </c>
      <c r="AD271">
        <v>151.6</v>
      </c>
      <c r="AE271">
        <v>147</v>
      </c>
      <c r="AF271">
        <v>151.80000000000001</v>
      </c>
    </row>
    <row r="272" spans="1:32" x14ac:dyDescent="0.25">
      <c r="A272" t="s">
        <v>30</v>
      </c>
      <c r="B272">
        <v>2020</v>
      </c>
      <c r="C272" t="s">
        <v>41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 s="3">
        <v>151.94166666666666</v>
      </c>
      <c r="Q272">
        <v>1823.3</v>
      </c>
      <c r="R272">
        <v>180.9</v>
      </c>
      <c r="S272">
        <v>155.1</v>
      </c>
      <c r="T272">
        <v>149.30000000000001</v>
      </c>
      <c r="U272">
        <v>304.39999999999998</v>
      </c>
      <c r="V272" t="s">
        <v>32</v>
      </c>
      <c r="W272">
        <v>145.80000000000001</v>
      </c>
      <c r="X272">
        <v>151.9</v>
      </c>
      <c r="Y272">
        <v>158.80000000000001</v>
      </c>
      <c r="Z272">
        <v>162.69999999999999</v>
      </c>
      <c r="AA272">
        <v>143.6</v>
      </c>
      <c r="AB272">
        <v>152.19999999999999</v>
      </c>
      <c r="AD272">
        <v>153.6</v>
      </c>
      <c r="AE272">
        <v>153</v>
      </c>
      <c r="AF272">
        <v>154.69999999999999</v>
      </c>
    </row>
    <row r="273" spans="1:32" x14ac:dyDescent="0.25">
      <c r="A273" t="s">
        <v>33</v>
      </c>
      <c r="B273">
        <v>2020</v>
      </c>
      <c r="C273" t="s">
        <v>41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 s="3">
        <v>155.41666666666666</v>
      </c>
      <c r="Q273">
        <v>1864.9999999999998</v>
      </c>
      <c r="R273">
        <v>187.2</v>
      </c>
      <c r="S273">
        <v>150</v>
      </c>
      <c r="T273">
        <v>135.19999999999999</v>
      </c>
      <c r="U273">
        <v>285.2</v>
      </c>
      <c r="V273">
        <v>155.5</v>
      </c>
      <c r="W273">
        <v>138.30000000000001</v>
      </c>
      <c r="X273">
        <v>144.5</v>
      </c>
      <c r="Y273">
        <v>148.69999999999999</v>
      </c>
      <c r="Z273">
        <v>155.5</v>
      </c>
      <c r="AA273">
        <v>133.9</v>
      </c>
      <c r="AB273">
        <v>141.19999999999999</v>
      </c>
      <c r="AD273">
        <v>155.19999999999999</v>
      </c>
      <c r="AE273">
        <v>144.80000000000001</v>
      </c>
      <c r="AF273">
        <v>152.9</v>
      </c>
    </row>
    <row r="274" spans="1:32" x14ac:dyDescent="0.25">
      <c r="A274" t="s">
        <v>34</v>
      </c>
      <c r="B274">
        <v>2020</v>
      </c>
      <c r="C274" t="s">
        <v>41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 s="3">
        <v>153.18333333333331</v>
      </c>
      <c r="Q274">
        <v>1838.1999999999998</v>
      </c>
      <c r="R274">
        <v>182.6</v>
      </c>
      <c r="S274">
        <v>153.1</v>
      </c>
      <c r="T274">
        <v>143.4</v>
      </c>
      <c r="U274">
        <v>296.5</v>
      </c>
      <c r="V274">
        <v>155.5</v>
      </c>
      <c r="W274">
        <v>143</v>
      </c>
      <c r="X274">
        <v>148.4</v>
      </c>
      <c r="Y274">
        <v>155</v>
      </c>
      <c r="Z274">
        <v>158.5</v>
      </c>
      <c r="AA274">
        <v>138.5</v>
      </c>
      <c r="AB274">
        <v>146</v>
      </c>
      <c r="AD274">
        <v>154.30000000000001</v>
      </c>
      <c r="AE274">
        <v>149</v>
      </c>
      <c r="AF274">
        <v>153.9</v>
      </c>
    </row>
    <row r="275" spans="1:32" x14ac:dyDescent="0.25">
      <c r="A275" t="s">
        <v>30</v>
      </c>
      <c r="B275">
        <v>2020</v>
      </c>
      <c r="C275" t="s">
        <v>42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 s="3">
        <v>152.60833333333332</v>
      </c>
      <c r="Q275">
        <v>1831.3</v>
      </c>
      <c r="R275">
        <v>182.9</v>
      </c>
      <c r="S275">
        <v>155.4</v>
      </c>
      <c r="T275">
        <v>149.9</v>
      </c>
      <c r="U275">
        <v>305.3</v>
      </c>
      <c r="V275" t="s">
        <v>32</v>
      </c>
      <c r="W275">
        <v>146.4</v>
      </c>
      <c r="X275">
        <v>151.6</v>
      </c>
      <c r="Y275">
        <v>159.1</v>
      </c>
      <c r="Z275">
        <v>161.1</v>
      </c>
      <c r="AA275">
        <v>144.6</v>
      </c>
      <c r="AB275">
        <v>152.80000000000001</v>
      </c>
      <c r="AD275">
        <v>157.4</v>
      </c>
      <c r="AE275">
        <v>153.69999999999999</v>
      </c>
      <c r="AF275">
        <v>155.4</v>
      </c>
    </row>
    <row r="276" spans="1:32" x14ac:dyDescent="0.25">
      <c r="A276" t="s">
        <v>33</v>
      </c>
      <c r="B276">
        <v>2020</v>
      </c>
      <c r="C276" t="s">
        <v>42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 s="3">
        <v>156.69166666666669</v>
      </c>
      <c r="Q276">
        <v>1880.3000000000002</v>
      </c>
      <c r="R276">
        <v>188.7</v>
      </c>
      <c r="S276">
        <v>150.19999999999999</v>
      </c>
      <c r="T276">
        <v>136.30000000000001</v>
      </c>
      <c r="U276">
        <v>286.5</v>
      </c>
      <c r="V276">
        <v>156.30000000000001</v>
      </c>
      <c r="W276">
        <v>137.19999999999999</v>
      </c>
      <c r="X276">
        <v>145.4</v>
      </c>
      <c r="Y276">
        <v>150</v>
      </c>
      <c r="Z276">
        <v>154.9</v>
      </c>
      <c r="AA276">
        <v>135.1</v>
      </c>
      <c r="AB276">
        <v>141.80000000000001</v>
      </c>
      <c r="AD276">
        <v>159.80000000000001</v>
      </c>
      <c r="AE276">
        <v>146</v>
      </c>
      <c r="AF276">
        <v>154</v>
      </c>
    </row>
    <row r="277" spans="1:32" x14ac:dyDescent="0.25">
      <c r="A277" t="s">
        <v>34</v>
      </c>
      <c r="B277">
        <v>2020</v>
      </c>
      <c r="C277" t="s">
        <v>42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 s="3">
        <v>154.08333333333334</v>
      </c>
      <c r="Q277">
        <v>1849</v>
      </c>
      <c r="R277">
        <v>184.4</v>
      </c>
      <c r="S277">
        <v>153.4</v>
      </c>
      <c r="T277">
        <v>144.30000000000001</v>
      </c>
      <c r="U277">
        <v>297.70000000000005</v>
      </c>
      <c r="V277">
        <v>156.30000000000001</v>
      </c>
      <c r="W277">
        <v>142.9</v>
      </c>
      <c r="X277">
        <v>148.69999999999999</v>
      </c>
      <c r="Y277">
        <v>155.6</v>
      </c>
      <c r="Z277">
        <v>157.5</v>
      </c>
      <c r="AA277">
        <v>139.6</v>
      </c>
      <c r="AB277">
        <v>146.6</v>
      </c>
      <c r="AD277">
        <v>158.4</v>
      </c>
      <c r="AE277">
        <v>150</v>
      </c>
      <c r="AF277">
        <v>154.69999999999999</v>
      </c>
    </row>
    <row r="278" spans="1:32" x14ac:dyDescent="0.25">
      <c r="A278" t="s">
        <v>30</v>
      </c>
      <c r="B278">
        <v>2020</v>
      </c>
      <c r="C278" t="s">
        <v>43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 s="3">
        <v>155.94166666666669</v>
      </c>
      <c r="Q278">
        <v>1871.3000000000002</v>
      </c>
      <c r="R278">
        <v>182.7</v>
      </c>
      <c r="S278">
        <v>155.69999999999999</v>
      </c>
      <c r="T278">
        <v>150.6</v>
      </c>
      <c r="U278">
        <v>306.29999999999995</v>
      </c>
      <c r="V278" t="s">
        <v>32</v>
      </c>
      <c r="W278">
        <v>146.80000000000001</v>
      </c>
      <c r="X278">
        <v>152</v>
      </c>
      <c r="Y278">
        <v>159.5</v>
      </c>
      <c r="Z278">
        <v>162.5</v>
      </c>
      <c r="AA278">
        <v>146.4</v>
      </c>
      <c r="AB278">
        <v>152.4</v>
      </c>
      <c r="AD278">
        <v>156.19999999999999</v>
      </c>
      <c r="AE278">
        <v>154.30000000000001</v>
      </c>
      <c r="AF278">
        <v>157.5</v>
      </c>
    </row>
    <row r="279" spans="1:32" x14ac:dyDescent="0.25">
      <c r="A279" t="s">
        <v>33</v>
      </c>
      <c r="B279">
        <v>2020</v>
      </c>
      <c r="C279" t="s">
        <v>43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 s="3">
        <v>159.65</v>
      </c>
      <c r="Q279">
        <v>1915.8</v>
      </c>
      <c r="R279">
        <v>188.7</v>
      </c>
      <c r="S279">
        <v>150.5</v>
      </c>
      <c r="T279">
        <v>136.1</v>
      </c>
      <c r="U279">
        <v>286.60000000000002</v>
      </c>
      <c r="V279">
        <v>156.5</v>
      </c>
      <c r="W279">
        <v>137.1</v>
      </c>
      <c r="X279">
        <v>145.1</v>
      </c>
      <c r="Y279">
        <v>151</v>
      </c>
      <c r="Z279">
        <v>155.69999999999999</v>
      </c>
      <c r="AA279">
        <v>135.4</v>
      </c>
      <c r="AB279">
        <v>142</v>
      </c>
      <c r="AD279">
        <v>158.1</v>
      </c>
      <c r="AE279">
        <v>146.19999999999999</v>
      </c>
      <c r="AF279">
        <v>155.19999999999999</v>
      </c>
    </row>
    <row r="280" spans="1:32" x14ac:dyDescent="0.25">
      <c r="A280" t="s">
        <v>34</v>
      </c>
      <c r="B280">
        <v>2020</v>
      </c>
      <c r="C280" t="s">
        <v>43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 s="3">
        <v>157.26666666666668</v>
      </c>
      <c r="Q280">
        <v>1887.2000000000003</v>
      </c>
      <c r="R280">
        <v>184.3</v>
      </c>
      <c r="S280">
        <v>153.69999999999999</v>
      </c>
      <c r="T280">
        <v>144.6</v>
      </c>
      <c r="U280">
        <v>298.29999999999995</v>
      </c>
      <c r="V280">
        <v>156.5</v>
      </c>
      <c r="W280">
        <v>143.1</v>
      </c>
      <c r="X280">
        <v>148.69999999999999</v>
      </c>
      <c r="Y280">
        <v>156.30000000000001</v>
      </c>
      <c r="Z280">
        <v>158.5</v>
      </c>
      <c r="AA280">
        <v>140.6</v>
      </c>
      <c r="AB280">
        <v>146.5</v>
      </c>
      <c r="AD280">
        <v>157</v>
      </c>
      <c r="AE280">
        <v>150.4</v>
      </c>
      <c r="AF280">
        <v>156.4</v>
      </c>
    </row>
    <row r="281" spans="1:32" x14ac:dyDescent="0.25">
      <c r="A281" t="s">
        <v>30</v>
      </c>
      <c r="B281">
        <v>2020</v>
      </c>
      <c r="C281" t="s">
        <v>45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 s="3">
        <v>159.91666666666669</v>
      </c>
      <c r="Q281">
        <v>1919.0000000000002</v>
      </c>
      <c r="R281">
        <v>183.4</v>
      </c>
      <c r="S281">
        <v>156.30000000000001</v>
      </c>
      <c r="T281">
        <v>151</v>
      </c>
      <c r="U281">
        <v>307.3</v>
      </c>
      <c r="V281" t="s">
        <v>32</v>
      </c>
      <c r="W281">
        <v>147.5</v>
      </c>
      <c r="X281">
        <v>152.80000000000001</v>
      </c>
      <c r="Y281">
        <v>160.4</v>
      </c>
      <c r="Z281">
        <v>161.6</v>
      </c>
      <c r="AA281">
        <v>146.1</v>
      </c>
      <c r="AB281">
        <v>153.6</v>
      </c>
      <c r="AD281">
        <v>156.19999999999999</v>
      </c>
      <c r="AE281">
        <v>154.5</v>
      </c>
      <c r="AF281">
        <v>159.80000000000001</v>
      </c>
    </row>
    <row r="282" spans="1:32" x14ac:dyDescent="0.25">
      <c r="A282" t="s">
        <v>33</v>
      </c>
      <c r="B282">
        <v>2020</v>
      </c>
      <c r="C282" t="s">
        <v>45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 s="3">
        <v>162.80833333333334</v>
      </c>
      <c r="Q282">
        <v>1953.7</v>
      </c>
      <c r="R282">
        <v>188.8</v>
      </c>
      <c r="S282">
        <v>151.1</v>
      </c>
      <c r="T282">
        <v>136.4</v>
      </c>
      <c r="U282">
        <v>287.5</v>
      </c>
      <c r="V282">
        <v>158</v>
      </c>
      <c r="W282">
        <v>137.30000000000001</v>
      </c>
      <c r="X282">
        <v>145.1</v>
      </c>
      <c r="Y282">
        <v>152</v>
      </c>
      <c r="Z282">
        <v>156.4</v>
      </c>
      <c r="AA282">
        <v>135.19999999999999</v>
      </c>
      <c r="AB282">
        <v>144.4</v>
      </c>
      <c r="AD282">
        <v>157.9</v>
      </c>
      <c r="AE282">
        <v>146.6</v>
      </c>
      <c r="AF282">
        <v>156.69999999999999</v>
      </c>
    </row>
    <row r="283" spans="1:32" x14ac:dyDescent="0.25">
      <c r="A283" t="s">
        <v>34</v>
      </c>
      <c r="B283">
        <v>2020</v>
      </c>
      <c r="C283" t="s">
        <v>45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 s="3">
        <v>160.90833333333333</v>
      </c>
      <c r="Q283">
        <v>1930.9</v>
      </c>
      <c r="R283">
        <v>184.8</v>
      </c>
      <c r="S283">
        <v>154.30000000000001</v>
      </c>
      <c r="T283">
        <v>144.9</v>
      </c>
      <c r="U283">
        <v>299.20000000000005</v>
      </c>
      <c r="V283">
        <v>158</v>
      </c>
      <c r="W283">
        <v>143.6</v>
      </c>
      <c r="X283">
        <v>149.19999999999999</v>
      </c>
      <c r="Y283">
        <v>157.19999999999999</v>
      </c>
      <c r="Z283">
        <v>158.6</v>
      </c>
      <c r="AA283">
        <v>140.4</v>
      </c>
      <c r="AB283">
        <v>148.4</v>
      </c>
      <c r="AD283">
        <v>156.9</v>
      </c>
      <c r="AE283">
        <v>150.69999999999999</v>
      </c>
      <c r="AF283">
        <v>158.4</v>
      </c>
    </row>
    <row r="284" spans="1:32" x14ac:dyDescent="0.25">
      <c r="A284" t="s">
        <v>30</v>
      </c>
      <c r="B284">
        <v>2020</v>
      </c>
      <c r="C284" t="s">
        <v>46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 s="3">
        <v>161.33333333333334</v>
      </c>
      <c r="Q284">
        <v>1936</v>
      </c>
      <c r="R284">
        <v>183.6</v>
      </c>
      <c r="S284">
        <v>157</v>
      </c>
      <c r="T284">
        <v>151.6</v>
      </c>
      <c r="U284">
        <v>308.60000000000002</v>
      </c>
      <c r="V284" t="s">
        <v>32</v>
      </c>
      <c r="W284">
        <v>148.69999999999999</v>
      </c>
      <c r="X284">
        <v>153.4</v>
      </c>
      <c r="Y284">
        <v>161.6</v>
      </c>
      <c r="Z284">
        <v>162.9</v>
      </c>
      <c r="AA284">
        <v>146.4</v>
      </c>
      <c r="AB284">
        <v>153.9</v>
      </c>
      <c r="AD284">
        <v>156.6</v>
      </c>
      <c r="AE284">
        <v>155.19999999999999</v>
      </c>
      <c r="AF284">
        <v>160.69999999999999</v>
      </c>
    </row>
    <row r="285" spans="1:32" x14ac:dyDescent="0.25">
      <c r="A285" t="s">
        <v>33</v>
      </c>
      <c r="B285">
        <v>2020</v>
      </c>
      <c r="C285" t="s">
        <v>46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 s="3">
        <v>163.20000000000002</v>
      </c>
      <c r="Q285">
        <v>1958.4</v>
      </c>
      <c r="R285">
        <v>190.2</v>
      </c>
      <c r="S285">
        <v>151.9</v>
      </c>
      <c r="T285">
        <v>136.69999999999999</v>
      </c>
      <c r="U285">
        <v>288.60000000000002</v>
      </c>
      <c r="V285">
        <v>158.4</v>
      </c>
      <c r="W285">
        <v>137.9</v>
      </c>
      <c r="X285">
        <v>145.5</v>
      </c>
      <c r="Y285">
        <v>152.9</v>
      </c>
      <c r="Z285">
        <v>156.9</v>
      </c>
      <c r="AA285">
        <v>135.5</v>
      </c>
      <c r="AB285">
        <v>144.30000000000001</v>
      </c>
      <c r="AD285">
        <v>157.9</v>
      </c>
      <c r="AE285">
        <v>146.9</v>
      </c>
      <c r="AF285">
        <v>156.9</v>
      </c>
    </row>
    <row r="286" spans="1:32" x14ac:dyDescent="0.25">
      <c r="A286" t="s">
        <v>34</v>
      </c>
      <c r="B286">
        <v>2020</v>
      </c>
      <c r="C286" t="s">
        <v>46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 s="3">
        <v>161.97499999999999</v>
      </c>
      <c r="Q286">
        <v>1943.7</v>
      </c>
      <c r="R286">
        <v>185.4</v>
      </c>
      <c r="S286">
        <v>155</v>
      </c>
      <c r="T286">
        <v>145.4</v>
      </c>
      <c r="U286">
        <v>300.39999999999998</v>
      </c>
      <c r="V286">
        <v>158.4</v>
      </c>
      <c r="W286">
        <v>144.6</v>
      </c>
      <c r="X286">
        <v>149.69999999999999</v>
      </c>
      <c r="Y286">
        <v>158.30000000000001</v>
      </c>
      <c r="Z286">
        <v>159.4</v>
      </c>
      <c r="AA286">
        <v>140.69999999999999</v>
      </c>
      <c r="AB286">
        <v>148.5</v>
      </c>
      <c r="AD286">
        <v>157.1</v>
      </c>
      <c r="AE286">
        <v>151.19999999999999</v>
      </c>
      <c r="AF286">
        <v>158.9</v>
      </c>
    </row>
    <row r="287" spans="1:32" x14ac:dyDescent="0.25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 s="3">
        <v>158.84166666666664</v>
      </c>
      <c r="Q287">
        <v>1906.0999999999997</v>
      </c>
      <c r="R287">
        <v>184.6</v>
      </c>
      <c r="S287">
        <v>157.5</v>
      </c>
      <c r="T287">
        <v>152.4</v>
      </c>
      <c r="U287">
        <v>309.89999999999998</v>
      </c>
      <c r="V287" t="s">
        <v>32</v>
      </c>
      <c r="W287">
        <v>150.9</v>
      </c>
      <c r="X287">
        <v>153.9</v>
      </c>
      <c r="Y287">
        <v>162.5</v>
      </c>
      <c r="Z287">
        <v>163.5</v>
      </c>
      <c r="AA287">
        <v>147.5</v>
      </c>
      <c r="AB287">
        <v>155.1</v>
      </c>
      <c r="AD287">
        <v>156.19999999999999</v>
      </c>
      <c r="AE287">
        <v>155.9</v>
      </c>
      <c r="AF287">
        <v>158.5</v>
      </c>
    </row>
    <row r="288" spans="1:32" x14ac:dyDescent="0.25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 s="3">
        <v>161.13333333333335</v>
      </c>
      <c r="Q288">
        <v>1933.6000000000001</v>
      </c>
      <c r="R288">
        <v>191.8</v>
      </c>
      <c r="S288">
        <v>152.5</v>
      </c>
      <c r="T288">
        <v>137.30000000000001</v>
      </c>
      <c r="U288">
        <v>289.8</v>
      </c>
      <c r="V288">
        <v>157.69999999999999</v>
      </c>
      <c r="W288">
        <v>142.9</v>
      </c>
      <c r="X288">
        <v>145.69999999999999</v>
      </c>
      <c r="Y288">
        <v>154.1</v>
      </c>
      <c r="Z288">
        <v>156.1</v>
      </c>
      <c r="AA288">
        <v>136.9</v>
      </c>
      <c r="AB288">
        <v>145.4</v>
      </c>
      <c r="AD288">
        <v>157.69999999999999</v>
      </c>
      <c r="AE288">
        <v>147.6</v>
      </c>
      <c r="AF288">
        <v>156</v>
      </c>
    </row>
    <row r="289" spans="1:32" x14ac:dyDescent="0.25">
      <c r="A289" t="s">
        <v>34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 s="3">
        <v>159.62499999999997</v>
      </c>
      <c r="Q289">
        <v>1915.4999999999998</v>
      </c>
      <c r="R289">
        <v>186.5</v>
      </c>
      <c r="S289">
        <v>155.5</v>
      </c>
      <c r="T289">
        <v>146.1</v>
      </c>
      <c r="U289">
        <v>301.60000000000002</v>
      </c>
      <c r="V289">
        <v>157.69999999999999</v>
      </c>
      <c r="W289">
        <v>147.9</v>
      </c>
      <c r="X289">
        <v>150</v>
      </c>
      <c r="Y289">
        <v>159.30000000000001</v>
      </c>
      <c r="Z289">
        <v>159.19999999999999</v>
      </c>
      <c r="AA289">
        <v>141.9</v>
      </c>
      <c r="AB289">
        <v>149.6</v>
      </c>
      <c r="AD289">
        <v>156.80000000000001</v>
      </c>
      <c r="AE289">
        <v>151.9</v>
      </c>
      <c r="AF289">
        <v>157.30000000000001</v>
      </c>
    </row>
    <row r="290" spans="1:32" x14ac:dyDescent="0.25">
      <c r="A290" t="s">
        <v>30</v>
      </c>
      <c r="B290">
        <v>2021</v>
      </c>
      <c r="C290" t="s">
        <v>35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 s="3">
        <v>155.88333333333333</v>
      </c>
      <c r="Q290">
        <v>1870.6</v>
      </c>
      <c r="R290">
        <v>186.5</v>
      </c>
      <c r="S290">
        <v>159.1</v>
      </c>
      <c r="T290">
        <v>153.9</v>
      </c>
      <c r="U290">
        <v>313</v>
      </c>
      <c r="V290" t="s">
        <v>32</v>
      </c>
      <c r="W290">
        <v>154.4</v>
      </c>
      <c r="X290">
        <v>154.80000000000001</v>
      </c>
      <c r="Y290">
        <v>164.3</v>
      </c>
      <c r="Z290">
        <v>163.6</v>
      </c>
      <c r="AA290">
        <v>150.19999999999999</v>
      </c>
      <c r="AB290">
        <v>157</v>
      </c>
      <c r="AD290">
        <v>155.19999999999999</v>
      </c>
      <c r="AE290">
        <v>157.19999999999999</v>
      </c>
      <c r="AF290">
        <v>156.69999999999999</v>
      </c>
    </row>
    <row r="291" spans="1:32" x14ac:dyDescent="0.25">
      <c r="A291" t="s">
        <v>33</v>
      </c>
      <c r="B291">
        <v>2021</v>
      </c>
      <c r="C291" t="s">
        <v>35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 s="3">
        <v>158.76666666666668</v>
      </c>
      <c r="Q291">
        <v>1905.2</v>
      </c>
      <c r="R291">
        <v>193.3</v>
      </c>
      <c r="S291">
        <v>154.19999999999999</v>
      </c>
      <c r="T291">
        <v>138.19999999999999</v>
      </c>
      <c r="U291">
        <v>292.39999999999998</v>
      </c>
      <c r="V291">
        <v>159.80000000000001</v>
      </c>
      <c r="W291">
        <v>149.1</v>
      </c>
      <c r="X291">
        <v>146.5</v>
      </c>
      <c r="Y291">
        <v>156.30000000000001</v>
      </c>
      <c r="Z291">
        <v>156.6</v>
      </c>
      <c r="AA291">
        <v>140.5</v>
      </c>
      <c r="AB291">
        <v>147.30000000000001</v>
      </c>
      <c r="AD291">
        <v>156.69999999999999</v>
      </c>
      <c r="AE291">
        <v>149.30000000000001</v>
      </c>
      <c r="AF291">
        <v>156.5</v>
      </c>
    </row>
    <row r="292" spans="1:32" x14ac:dyDescent="0.25">
      <c r="A292" t="s">
        <v>34</v>
      </c>
      <c r="B292">
        <v>2021</v>
      </c>
      <c r="C292" t="s">
        <v>35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 s="3">
        <v>156.86666666666667</v>
      </c>
      <c r="Q292">
        <v>1882.4</v>
      </c>
      <c r="R292">
        <v>188.3</v>
      </c>
      <c r="S292">
        <v>157.19999999999999</v>
      </c>
      <c r="T292">
        <v>147.4</v>
      </c>
      <c r="U292">
        <v>304.60000000000002</v>
      </c>
      <c r="V292">
        <v>159.80000000000001</v>
      </c>
      <c r="W292">
        <v>152.4</v>
      </c>
      <c r="X292">
        <v>150.9</v>
      </c>
      <c r="Y292">
        <v>161.30000000000001</v>
      </c>
      <c r="Z292">
        <v>159.5</v>
      </c>
      <c r="AA292">
        <v>145.1</v>
      </c>
      <c r="AB292">
        <v>151.5</v>
      </c>
      <c r="AD292">
        <v>155.80000000000001</v>
      </c>
      <c r="AE292">
        <v>153.4</v>
      </c>
      <c r="AF292">
        <v>156.6</v>
      </c>
    </row>
    <row r="293" spans="1:32" x14ac:dyDescent="0.25">
      <c r="A293" t="s">
        <v>30</v>
      </c>
      <c r="B293">
        <v>2021</v>
      </c>
      <c r="C293" t="s">
        <v>36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 s="3">
        <v>155.93333333333334</v>
      </c>
      <c r="Q293">
        <v>1871.2</v>
      </c>
      <c r="R293">
        <v>186.1</v>
      </c>
      <c r="S293">
        <v>159.6</v>
      </c>
      <c r="T293">
        <v>154.4</v>
      </c>
      <c r="U293">
        <v>314</v>
      </c>
      <c r="V293" t="s">
        <v>47</v>
      </c>
      <c r="W293">
        <v>156</v>
      </c>
      <c r="X293">
        <v>154.80000000000001</v>
      </c>
      <c r="Y293">
        <v>164.6</v>
      </c>
      <c r="Z293">
        <v>163.80000000000001</v>
      </c>
      <c r="AA293">
        <v>151.30000000000001</v>
      </c>
      <c r="AB293">
        <v>157.80000000000001</v>
      </c>
      <c r="AD293">
        <v>153.1</v>
      </c>
      <c r="AE293">
        <v>157.30000000000001</v>
      </c>
      <c r="AF293">
        <v>156.69999999999999</v>
      </c>
    </row>
    <row r="294" spans="1:32" x14ac:dyDescent="0.25">
      <c r="A294" t="s">
        <v>33</v>
      </c>
      <c r="B294">
        <v>2021</v>
      </c>
      <c r="C294" t="s">
        <v>36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 s="3">
        <v>158.67499999999998</v>
      </c>
      <c r="Q294">
        <v>1904.0999999999997</v>
      </c>
      <c r="R294">
        <v>193.5</v>
      </c>
      <c r="S294">
        <v>155.1</v>
      </c>
      <c r="T294">
        <v>138.69999999999999</v>
      </c>
      <c r="U294">
        <v>293.79999999999995</v>
      </c>
      <c r="V294">
        <v>159.9</v>
      </c>
      <c r="W294">
        <v>154.80000000000001</v>
      </c>
      <c r="X294">
        <v>147.19999999999999</v>
      </c>
      <c r="Y294">
        <v>156.9</v>
      </c>
      <c r="Z294">
        <v>157.6</v>
      </c>
      <c r="AA294">
        <v>141.69999999999999</v>
      </c>
      <c r="AB294">
        <v>148.6</v>
      </c>
      <c r="AD294">
        <v>154.9</v>
      </c>
      <c r="AE294">
        <v>150</v>
      </c>
      <c r="AF294">
        <v>156.9</v>
      </c>
    </row>
    <row r="295" spans="1:32" x14ac:dyDescent="0.25">
      <c r="A295" t="s">
        <v>34</v>
      </c>
      <c r="B295">
        <v>2021</v>
      </c>
      <c r="C295" t="s">
        <v>36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 s="3">
        <v>156.89166666666665</v>
      </c>
      <c r="Q295">
        <v>1882.6999999999998</v>
      </c>
      <c r="R295">
        <v>188.1</v>
      </c>
      <c r="S295">
        <v>157.80000000000001</v>
      </c>
      <c r="T295">
        <v>147.9</v>
      </c>
      <c r="U295">
        <v>305.70000000000005</v>
      </c>
      <c r="V295">
        <v>159.9</v>
      </c>
      <c r="W295">
        <v>155.5</v>
      </c>
      <c r="X295">
        <v>151.19999999999999</v>
      </c>
      <c r="Y295">
        <v>161.69999999999999</v>
      </c>
      <c r="Z295">
        <v>160.19999999999999</v>
      </c>
      <c r="AA295">
        <v>146.19999999999999</v>
      </c>
      <c r="AB295">
        <v>152.6</v>
      </c>
      <c r="AD295">
        <v>153.80000000000001</v>
      </c>
      <c r="AE295">
        <v>153.80000000000001</v>
      </c>
      <c r="AF295">
        <v>156.80000000000001</v>
      </c>
    </row>
    <row r="296" spans="1:32" x14ac:dyDescent="0.25">
      <c r="A296" t="s">
        <v>30</v>
      </c>
      <c r="B296">
        <v>2021</v>
      </c>
      <c r="C296" t="s">
        <v>37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 s="3">
        <v>157.82500000000002</v>
      </c>
      <c r="Q296">
        <v>1893.9</v>
      </c>
      <c r="R296">
        <v>186.8</v>
      </c>
      <c r="S296">
        <v>160.69999999999999</v>
      </c>
      <c r="T296">
        <v>155.1</v>
      </c>
      <c r="U296">
        <v>315.79999999999995</v>
      </c>
      <c r="V296" t="s">
        <v>47</v>
      </c>
      <c r="W296">
        <v>156</v>
      </c>
      <c r="X296">
        <v>155.5</v>
      </c>
      <c r="Y296">
        <v>165.3</v>
      </c>
      <c r="Z296">
        <v>164.1</v>
      </c>
      <c r="AA296">
        <v>151.69999999999999</v>
      </c>
      <c r="AB296">
        <v>158.6</v>
      </c>
      <c r="AD296">
        <v>154.6</v>
      </c>
      <c r="AE296">
        <v>158</v>
      </c>
      <c r="AF296">
        <v>157.6</v>
      </c>
    </row>
    <row r="297" spans="1:32" x14ac:dyDescent="0.25">
      <c r="A297" t="s">
        <v>33</v>
      </c>
      <c r="B297">
        <v>2021</v>
      </c>
      <c r="C297" t="s">
        <v>37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 s="3">
        <v>160.63333333333333</v>
      </c>
      <c r="Q297">
        <v>1927.6</v>
      </c>
      <c r="R297">
        <v>194.4</v>
      </c>
      <c r="S297">
        <v>155.9</v>
      </c>
      <c r="T297">
        <v>139.30000000000001</v>
      </c>
      <c r="U297">
        <v>295.20000000000005</v>
      </c>
      <c r="V297">
        <v>161.4</v>
      </c>
      <c r="W297">
        <v>154.9</v>
      </c>
      <c r="X297">
        <v>147.6</v>
      </c>
      <c r="Y297">
        <v>157.5</v>
      </c>
      <c r="Z297">
        <v>157.6</v>
      </c>
      <c r="AA297">
        <v>142.1</v>
      </c>
      <c r="AB297">
        <v>149.1</v>
      </c>
      <c r="AD297">
        <v>156.6</v>
      </c>
      <c r="AE297">
        <v>150.5</v>
      </c>
      <c r="AF297">
        <v>158</v>
      </c>
    </row>
    <row r="298" spans="1:32" x14ac:dyDescent="0.25">
      <c r="A298" t="s">
        <v>34</v>
      </c>
      <c r="B298">
        <v>2021</v>
      </c>
      <c r="C298" t="s">
        <v>37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 s="3">
        <v>158.84166666666667</v>
      </c>
      <c r="Q298">
        <v>1906.1</v>
      </c>
      <c r="R298">
        <v>188.8</v>
      </c>
      <c r="S298">
        <v>158.80000000000001</v>
      </c>
      <c r="T298">
        <v>148.5</v>
      </c>
      <c r="U298">
        <v>307.3</v>
      </c>
      <c r="V298">
        <v>161.4</v>
      </c>
      <c r="W298">
        <v>155.6</v>
      </c>
      <c r="X298">
        <v>151.80000000000001</v>
      </c>
      <c r="Y298">
        <v>162.30000000000001</v>
      </c>
      <c r="Z298">
        <v>160.30000000000001</v>
      </c>
      <c r="AA298">
        <v>146.6</v>
      </c>
      <c r="AB298">
        <v>153.19999999999999</v>
      </c>
      <c r="AD298">
        <v>155.4</v>
      </c>
      <c r="AE298">
        <v>154.4</v>
      </c>
      <c r="AF298">
        <v>157.80000000000001</v>
      </c>
    </row>
    <row r="299" spans="1:32" x14ac:dyDescent="0.25">
      <c r="A299" t="s">
        <v>30</v>
      </c>
      <c r="B299">
        <v>2021</v>
      </c>
      <c r="C299" t="s">
        <v>38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 s="3">
        <v>161.38333333333333</v>
      </c>
      <c r="Q299">
        <v>1936.6</v>
      </c>
      <c r="R299">
        <v>189.6</v>
      </c>
      <c r="S299">
        <v>165.3</v>
      </c>
      <c r="T299">
        <v>160.6</v>
      </c>
      <c r="U299">
        <v>325.89999999999998</v>
      </c>
      <c r="V299" t="s">
        <v>32</v>
      </c>
      <c r="W299">
        <v>161.69999999999999</v>
      </c>
      <c r="X299">
        <v>158.80000000000001</v>
      </c>
      <c r="Y299">
        <v>169.1</v>
      </c>
      <c r="Z299">
        <v>167.6</v>
      </c>
      <c r="AA299">
        <v>153.19999999999999</v>
      </c>
      <c r="AB299">
        <v>160</v>
      </c>
      <c r="AD299">
        <v>159.30000000000001</v>
      </c>
      <c r="AE299">
        <v>161.1</v>
      </c>
      <c r="AF299">
        <v>161.1</v>
      </c>
    </row>
    <row r="300" spans="1:32" x14ac:dyDescent="0.25">
      <c r="A300" t="s">
        <v>33</v>
      </c>
      <c r="B300">
        <v>2021</v>
      </c>
      <c r="C300" t="s">
        <v>38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 s="3">
        <v>163.37500000000003</v>
      </c>
      <c r="Q300">
        <v>1960.5000000000002</v>
      </c>
      <c r="R300">
        <v>198.2</v>
      </c>
      <c r="S300">
        <v>156.5</v>
      </c>
      <c r="T300">
        <v>140.19999999999999</v>
      </c>
      <c r="U300">
        <v>296.7</v>
      </c>
      <c r="V300">
        <v>161.6</v>
      </c>
      <c r="W300">
        <v>155.5</v>
      </c>
      <c r="X300">
        <v>150.1</v>
      </c>
      <c r="Y300">
        <v>160.4</v>
      </c>
      <c r="Z300">
        <v>156.6</v>
      </c>
      <c r="AA300">
        <v>145</v>
      </c>
      <c r="AB300">
        <v>152.6</v>
      </c>
      <c r="AD300">
        <v>157.5</v>
      </c>
      <c r="AE300">
        <v>152.30000000000001</v>
      </c>
      <c r="AF300">
        <v>159.5</v>
      </c>
    </row>
    <row r="301" spans="1:32" x14ac:dyDescent="0.25">
      <c r="A301" t="s">
        <v>34</v>
      </c>
      <c r="B301">
        <v>2021</v>
      </c>
      <c r="C301" t="s">
        <v>38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 s="3">
        <v>162.08333333333334</v>
      </c>
      <c r="Q301">
        <v>1945.0000000000002</v>
      </c>
      <c r="R301">
        <v>191.9</v>
      </c>
      <c r="S301">
        <v>161.80000000000001</v>
      </c>
      <c r="T301">
        <v>152.1</v>
      </c>
      <c r="U301">
        <v>313.89999999999998</v>
      </c>
      <c r="V301">
        <v>161.6</v>
      </c>
      <c r="W301">
        <v>159.4</v>
      </c>
      <c r="X301">
        <v>154.69999999999999</v>
      </c>
      <c r="Y301">
        <v>165.8</v>
      </c>
      <c r="Z301">
        <v>161.19999999999999</v>
      </c>
      <c r="AA301">
        <v>148.9</v>
      </c>
      <c r="AB301">
        <v>155.80000000000001</v>
      </c>
      <c r="AD301">
        <v>158.6</v>
      </c>
      <c r="AE301">
        <v>156.80000000000001</v>
      </c>
      <c r="AF301">
        <v>160.4</v>
      </c>
    </row>
    <row r="302" spans="1:32" x14ac:dyDescent="0.25">
      <c r="A302" t="s">
        <v>30</v>
      </c>
      <c r="B302">
        <v>2021</v>
      </c>
      <c r="C302" t="s">
        <v>39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 s="3">
        <v>163.50833333333333</v>
      </c>
      <c r="Q302">
        <v>1962.1</v>
      </c>
      <c r="R302">
        <v>189.1</v>
      </c>
      <c r="S302">
        <v>165.3</v>
      </c>
      <c r="T302">
        <v>159.9</v>
      </c>
      <c r="U302">
        <v>325.20000000000005</v>
      </c>
      <c r="V302" t="s">
        <v>32</v>
      </c>
      <c r="W302">
        <v>162.1</v>
      </c>
      <c r="X302">
        <v>159.19999999999999</v>
      </c>
      <c r="Y302">
        <v>169.7</v>
      </c>
      <c r="Z302">
        <v>166.8</v>
      </c>
      <c r="AA302">
        <v>154.19999999999999</v>
      </c>
      <c r="AB302">
        <v>160.4</v>
      </c>
      <c r="AD302">
        <v>159.4</v>
      </c>
      <c r="AE302">
        <v>161.5</v>
      </c>
      <c r="AF302">
        <v>162.1</v>
      </c>
    </row>
    <row r="303" spans="1:32" x14ac:dyDescent="0.25">
      <c r="A303" t="s">
        <v>33</v>
      </c>
      <c r="B303">
        <v>2021</v>
      </c>
      <c r="C303" t="s">
        <v>39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 s="3">
        <v>165.66666666666666</v>
      </c>
      <c r="Q303">
        <v>1988</v>
      </c>
      <c r="R303">
        <v>195.6</v>
      </c>
      <c r="S303">
        <v>157.30000000000001</v>
      </c>
      <c r="T303">
        <v>140.5</v>
      </c>
      <c r="U303">
        <v>297.8</v>
      </c>
      <c r="V303">
        <v>160.5</v>
      </c>
      <c r="W303">
        <v>156.1</v>
      </c>
      <c r="X303">
        <v>149.80000000000001</v>
      </c>
      <c r="Y303">
        <v>160.80000000000001</v>
      </c>
      <c r="Z303">
        <v>158.1</v>
      </c>
      <c r="AA303">
        <v>147.5</v>
      </c>
      <c r="AB303">
        <v>150.69999999999999</v>
      </c>
      <c r="AD303">
        <v>158</v>
      </c>
      <c r="AE303">
        <v>153.4</v>
      </c>
      <c r="AF303">
        <v>160.4</v>
      </c>
    </row>
    <row r="304" spans="1:32" x14ac:dyDescent="0.25">
      <c r="A304" t="s">
        <v>34</v>
      </c>
      <c r="B304">
        <v>2021</v>
      </c>
      <c r="C304" t="s">
        <v>39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 s="3">
        <v>164.27500000000001</v>
      </c>
      <c r="Q304">
        <v>1971.3</v>
      </c>
      <c r="R304">
        <v>190.8</v>
      </c>
      <c r="S304">
        <v>162.19999999999999</v>
      </c>
      <c r="T304">
        <v>151.80000000000001</v>
      </c>
      <c r="U304">
        <v>314</v>
      </c>
      <c r="V304">
        <v>160.5</v>
      </c>
      <c r="W304">
        <v>159.80000000000001</v>
      </c>
      <c r="X304">
        <v>154.80000000000001</v>
      </c>
      <c r="Y304">
        <v>166.3</v>
      </c>
      <c r="Z304">
        <v>161.69999999999999</v>
      </c>
      <c r="AA304">
        <v>150.69999999999999</v>
      </c>
      <c r="AB304">
        <v>154.9</v>
      </c>
      <c r="AD304">
        <v>158.80000000000001</v>
      </c>
      <c r="AE304">
        <v>157.6</v>
      </c>
      <c r="AF304">
        <v>161.30000000000001</v>
      </c>
    </row>
    <row r="305" spans="1:32" x14ac:dyDescent="0.25">
      <c r="A305" t="s">
        <v>30</v>
      </c>
      <c r="B305">
        <v>2021</v>
      </c>
      <c r="C305" t="s">
        <v>40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 s="3">
        <v>164.22499999999999</v>
      </c>
      <c r="Q305">
        <v>1970.7</v>
      </c>
      <c r="R305">
        <v>189.7</v>
      </c>
      <c r="S305">
        <v>166</v>
      </c>
      <c r="T305">
        <v>161.1</v>
      </c>
      <c r="U305">
        <v>327.10000000000002</v>
      </c>
      <c r="V305" t="s">
        <v>32</v>
      </c>
      <c r="W305">
        <v>162.5</v>
      </c>
      <c r="X305">
        <v>160.30000000000001</v>
      </c>
      <c r="Y305">
        <v>170.4</v>
      </c>
      <c r="Z305">
        <v>167.2</v>
      </c>
      <c r="AA305">
        <v>157.1</v>
      </c>
      <c r="AB305">
        <v>160.69999999999999</v>
      </c>
      <c r="AD305">
        <v>160.4</v>
      </c>
      <c r="AE305">
        <v>162.80000000000001</v>
      </c>
      <c r="AF305">
        <v>163.19999999999999</v>
      </c>
    </row>
    <row r="306" spans="1:32" x14ac:dyDescent="0.25">
      <c r="A306" t="s">
        <v>33</v>
      </c>
      <c r="B306">
        <v>2021</v>
      </c>
      <c r="C306" t="s">
        <v>40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 s="3">
        <v>166.9916666666667</v>
      </c>
      <c r="Q306">
        <v>2003.9000000000003</v>
      </c>
      <c r="R306">
        <v>195.5</v>
      </c>
      <c r="S306">
        <v>157.9</v>
      </c>
      <c r="T306">
        <v>141.9</v>
      </c>
      <c r="U306">
        <v>299.8</v>
      </c>
      <c r="V306">
        <v>161.5</v>
      </c>
      <c r="W306">
        <v>157.69999999999999</v>
      </c>
      <c r="X306">
        <v>150.69999999999999</v>
      </c>
      <c r="Y306">
        <v>161.5</v>
      </c>
      <c r="Z306">
        <v>160.30000000000001</v>
      </c>
      <c r="AA306">
        <v>149.5</v>
      </c>
      <c r="AB306">
        <v>151.19999999999999</v>
      </c>
      <c r="AD306">
        <v>159.6</v>
      </c>
      <c r="AE306">
        <v>155</v>
      </c>
      <c r="AF306">
        <v>161.80000000000001</v>
      </c>
    </row>
    <row r="307" spans="1:32" x14ac:dyDescent="0.25">
      <c r="A307" t="s">
        <v>34</v>
      </c>
      <c r="B307">
        <v>2021</v>
      </c>
      <c r="C307" t="s">
        <v>40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 s="3">
        <v>165.25000000000003</v>
      </c>
      <c r="Q307">
        <v>1983.0000000000002</v>
      </c>
      <c r="R307">
        <v>191.2</v>
      </c>
      <c r="S307">
        <v>162.80000000000001</v>
      </c>
      <c r="T307">
        <v>153.1</v>
      </c>
      <c r="U307">
        <v>315.89999999999998</v>
      </c>
      <c r="V307">
        <v>161.5</v>
      </c>
      <c r="W307">
        <v>160.69999999999999</v>
      </c>
      <c r="X307">
        <v>155.80000000000001</v>
      </c>
      <c r="Y307">
        <v>167</v>
      </c>
      <c r="Z307">
        <v>163.19999999999999</v>
      </c>
      <c r="AA307">
        <v>153.1</v>
      </c>
      <c r="AB307">
        <v>155.30000000000001</v>
      </c>
      <c r="AD307">
        <v>160.1</v>
      </c>
      <c r="AE307">
        <v>159</v>
      </c>
      <c r="AF307">
        <v>162.5</v>
      </c>
    </row>
    <row r="308" spans="1:32" x14ac:dyDescent="0.25">
      <c r="A308" t="s">
        <v>30</v>
      </c>
      <c r="B308">
        <v>2021</v>
      </c>
      <c r="C308" t="s">
        <v>41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 s="3">
        <v>164.08333333333334</v>
      </c>
      <c r="Q308">
        <v>1969</v>
      </c>
      <c r="R308">
        <v>190.2</v>
      </c>
      <c r="S308">
        <v>167</v>
      </c>
      <c r="T308">
        <v>162.6</v>
      </c>
      <c r="U308">
        <v>329.6</v>
      </c>
      <c r="V308" t="s">
        <v>32</v>
      </c>
      <c r="W308">
        <v>163.1</v>
      </c>
      <c r="X308">
        <v>160.9</v>
      </c>
      <c r="Y308">
        <v>171.1</v>
      </c>
      <c r="Z308">
        <v>167.5</v>
      </c>
      <c r="AA308">
        <v>157.69999999999999</v>
      </c>
      <c r="AB308">
        <v>161.1</v>
      </c>
      <c r="AD308">
        <v>160.30000000000001</v>
      </c>
      <c r="AE308">
        <v>163.30000000000001</v>
      </c>
      <c r="AF308">
        <v>163.6</v>
      </c>
    </row>
    <row r="309" spans="1:32" x14ac:dyDescent="0.25">
      <c r="A309" t="s">
        <v>33</v>
      </c>
      <c r="B309">
        <v>2021</v>
      </c>
      <c r="C309" t="s">
        <v>41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 s="3">
        <v>165.88333333333333</v>
      </c>
      <c r="Q309">
        <v>1990.6</v>
      </c>
      <c r="R309">
        <v>196.5</v>
      </c>
      <c r="S309">
        <v>159.80000000000001</v>
      </c>
      <c r="T309">
        <v>143.6</v>
      </c>
      <c r="U309">
        <v>303.39999999999998</v>
      </c>
      <c r="V309">
        <v>162.1</v>
      </c>
      <c r="W309">
        <v>160.69999999999999</v>
      </c>
      <c r="X309">
        <v>153.19999999999999</v>
      </c>
      <c r="Y309">
        <v>162.80000000000001</v>
      </c>
      <c r="Z309">
        <v>160.4</v>
      </c>
      <c r="AA309">
        <v>150.4</v>
      </c>
      <c r="AB309">
        <v>153.69999999999999</v>
      </c>
      <c r="AD309">
        <v>159.6</v>
      </c>
      <c r="AE309">
        <v>156</v>
      </c>
      <c r="AF309">
        <v>162.30000000000001</v>
      </c>
    </row>
    <row r="310" spans="1:32" x14ac:dyDescent="0.25">
      <c r="A310" t="s">
        <v>34</v>
      </c>
      <c r="B310">
        <v>2021</v>
      </c>
      <c r="C310" t="s">
        <v>41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 s="3">
        <v>164.83333333333334</v>
      </c>
      <c r="Q310">
        <v>1978.0000000000002</v>
      </c>
      <c r="R310">
        <v>192.1</v>
      </c>
      <c r="S310">
        <v>164.5</v>
      </c>
      <c r="T310">
        <v>155.30000000000001</v>
      </c>
      <c r="U310">
        <v>319.8</v>
      </c>
      <c r="V310">
        <v>162.1</v>
      </c>
      <c r="W310">
        <v>162.6</v>
      </c>
      <c r="X310">
        <v>157.5</v>
      </c>
      <c r="Y310">
        <v>168.4</v>
      </c>
      <c r="Z310">
        <v>163.80000000000001</v>
      </c>
      <c r="AA310">
        <v>154</v>
      </c>
      <c r="AB310">
        <v>157.6</v>
      </c>
      <c r="AD310">
        <v>160</v>
      </c>
      <c r="AE310">
        <v>160</v>
      </c>
      <c r="AF310">
        <v>163.19999999999999</v>
      </c>
    </row>
    <row r="311" spans="1:32" x14ac:dyDescent="0.25">
      <c r="A311" t="s">
        <v>30</v>
      </c>
      <c r="B311">
        <v>2021</v>
      </c>
      <c r="C311" t="s">
        <v>42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 s="3">
        <v>164.29166666666666</v>
      </c>
      <c r="Q311">
        <v>1971.5</v>
      </c>
      <c r="R311">
        <v>190.5</v>
      </c>
      <c r="S311">
        <v>167.7</v>
      </c>
      <c r="T311">
        <v>163.6</v>
      </c>
      <c r="U311">
        <v>331.29999999999995</v>
      </c>
      <c r="V311" t="s">
        <v>32</v>
      </c>
      <c r="W311">
        <v>163.69999999999999</v>
      </c>
      <c r="X311">
        <v>161.30000000000001</v>
      </c>
      <c r="Y311">
        <v>171.9</v>
      </c>
      <c r="Z311">
        <v>168.5</v>
      </c>
      <c r="AA311">
        <v>157.80000000000001</v>
      </c>
      <c r="AB311">
        <v>162.69999999999999</v>
      </c>
      <c r="AD311">
        <v>160.19999999999999</v>
      </c>
      <c r="AE311">
        <v>163.80000000000001</v>
      </c>
      <c r="AF311">
        <v>164</v>
      </c>
    </row>
    <row r="312" spans="1:32" x14ac:dyDescent="0.25">
      <c r="A312" t="s">
        <v>33</v>
      </c>
      <c r="B312">
        <v>2021</v>
      </c>
      <c r="C312" t="s">
        <v>42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 s="3">
        <v>165.88333333333335</v>
      </c>
      <c r="Q312">
        <v>1990.6000000000001</v>
      </c>
      <c r="R312">
        <v>196.5</v>
      </c>
      <c r="S312">
        <v>159.80000000000001</v>
      </c>
      <c r="T312">
        <v>143.6</v>
      </c>
      <c r="U312">
        <v>303.39999999999998</v>
      </c>
      <c r="V312">
        <v>162.1</v>
      </c>
      <c r="W312">
        <v>160.80000000000001</v>
      </c>
      <c r="X312">
        <v>153.30000000000001</v>
      </c>
      <c r="Y312">
        <v>162.80000000000001</v>
      </c>
      <c r="Z312">
        <v>160.30000000000001</v>
      </c>
      <c r="AA312">
        <v>150.5</v>
      </c>
      <c r="AB312">
        <v>153.9</v>
      </c>
      <c r="AD312">
        <v>159.6</v>
      </c>
      <c r="AE312">
        <v>156</v>
      </c>
      <c r="AF312">
        <v>162.30000000000001</v>
      </c>
    </row>
    <row r="313" spans="1:32" x14ac:dyDescent="0.25">
      <c r="A313" t="s">
        <v>34</v>
      </c>
      <c r="B313">
        <v>2021</v>
      </c>
      <c r="C313" t="s">
        <v>42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 s="3">
        <v>164.83333333333334</v>
      </c>
      <c r="Q313">
        <v>1978</v>
      </c>
      <c r="R313">
        <v>192.1</v>
      </c>
      <c r="S313">
        <v>164.6</v>
      </c>
      <c r="T313">
        <v>155.30000000000001</v>
      </c>
      <c r="U313">
        <v>319.89999999999998</v>
      </c>
      <c r="V313">
        <v>162.1</v>
      </c>
      <c r="W313">
        <v>162.6</v>
      </c>
      <c r="X313">
        <v>157.5</v>
      </c>
      <c r="Y313">
        <v>168.4</v>
      </c>
      <c r="Z313">
        <v>163.69999999999999</v>
      </c>
      <c r="AA313">
        <v>154</v>
      </c>
      <c r="AB313">
        <v>157.69999999999999</v>
      </c>
      <c r="AD313">
        <v>160</v>
      </c>
      <c r="AE313">
        <v>160</v>
      </c>
      <c r="AF313">
        <v>163.19999999999999</v>
      </c>
    </row>
    <row r="314" spans="1:32" x14ac:dyDescent="0.25">
      <c r="A314" t="s">
        <v>30</v>
      </c>
      <c r="B314">
        <v>2021</v>
      </c>
      <c r="C314" t="s">
        <v>43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 s="3">
        <v>166.55833333333331</v>
      </c>
      <c r="Q314">
        <v>1998.6999999999998</v>
      </c>
      <c r="R314">
        <v>191.2</v>
      </c>
      <c r="S314">
        <v>168.9</v>
      </c>
      <c r="T314">
        <v>164.8</v>
      </c>
      <c r="U314">
        <v>333.70000000000005</v>
      </c>
      <c r="V314" t="s">
        <v>32</v>
      </c>
      <c r="W314">
        <v>165.5</v>
      </c>
      <c r="X314">
        <v>162</v>
      </c>
      <c r="Y314">
        <v>172.5</v>
      </c>
      <c r="Z314">
        <v>169</v>
      </c>
      <c r="AA314">
        <v>159.5</v>
      </c>
      <c r="AB314">
        <v>163.19999999999999</v>
      </c>
      <c r="AD314">
        <v>161.1</v>
      </c>
      <c r="AE314">
        <v>164.7</v>
      </c>
      <c r="AF314">
        <v>166.3</v>
      </c>
    </row>
    <row r="315" spans="1:32" x14ac:dyDescent="0.25">
      <c r="A315" t="s">
        <v>33</v>
      </c>
      <c r="B315">
        <v>2021</v>
      </c>
      <c r="C315" t="s">
        <v>43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 s="3">
        <v>168.90833333333336</v>
      </c>
      <c r="Q315">
        <v>2026.9000000000003</v>
      </c>
      <c r="R315">
        <v>197</v>
      </c>
      <c r="S315">
        <v>160.80000000000001</v>
      </c>
      <c r="T315">
        <v>144.4</v>
      </c>
      <c r="U315">
        <v>305.20000000000005</v>
      </c>
      <c r="V315">
        <v>163.6</v>
      </c>
      <c r="W315">
        <v>162.19999999999999</v>
      </c>
      <c r="X315">
        <v>154.30000000000001</v>
      </c>
      <c r="Y315">
        <v>163.5</v>
      </c>
      <c r="Z315">
        <v>160.30000000000001</v>
      </c>
      <c r="AA315">
        <v>152.19999999999999</v>
      </c>
      <c r="AB315">
        <v>155.1</v>
      </c>
      <c r="AD315">
        <v>160.30000000000001</v>
      </c>
      <c r="AE315">
        <v>157</v>
      </c>
      <c r="AF315">
        <v>164.6</v>
      </c>
    </row>
    <row r="316" spans="1:32" x14ac:dyDescent="0.25">
      <c r="A316" t="s">
        <v>34</v>
      </c>
      <c r="B316">
        <v>2021</v>
      </c>
      <c r="C316" t="s">
        <v>43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 s="3">
        <v>167.31666666666669</v>
      </c>
      <c r="Q316">
        <v>2007.8000000000002</v>
      </c>
      <c r="R316">
        <v>192.7</v>
      </c>
      <c r="S316">
        <v>165.7</v>
      </c>
      <c r="T316">
        <v>156.30000000000001</v>
      </c>
      <c r="U316">
        <v>322</v>
      </c>
      <c r="V316">
        <v>163.6</v>
      </c>
      <c r="W316">
        <v>164.2</v>
      </c>
      <c r="X316">
        <v>158.4</v>
      </c>
      <c r="Y316">
        <v>169.1</v>
      </c>
      <c r="Z316">
        <v>163.9</v>
      </c>
      <c r="AA316">
        <v>155.69999999999999</v>
      </c>
      <c r="AB316">
        <v>158.6</v>
      </c>
      <c r="AD316">
        <v>160.80000000000001</v>
      </c>
      <c r="AE316">
        <v>161</v>
      </c>
      <c r="AF316">
        <v>165.5</v>
      </c>
    </row>
    <row r="317" spans="1:32" x14ac:dyDescent="0.25">
      <c r="A317" t="s">
        <v>30</v>
      </c>
      <c r="B317">
        <v>2021</v>
      </c>
      <c r="C317" t="s">
        <v>45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 s="3">
        <v>167.875</v>
      </c>
      <c r="Q317">
        <v>2014.5</v>
      </c>
      <c r="R317">
        <v>191.4</v>
      </c>
      <c r="S317">
        <v>170.4</v>
      </c>
      <c r="T317">
        <v>166</v>
      </c>
      <c r="U317">
        <v>336.4</v>
      </c>
      <c r="V317" t="s">
        <v>32</v>
      </c>
      <c r="W317">
        <v>165.3</v>
      </c>
      <c r="X317">
        <v>162.9</v>
      </c>
      <c r="Y317">
        <v>173.4</v>
      </c>
      <c r="Z317">
        <v>169.3</v>
      </c>
      <c r="AA317">
        <v>158.9</v>
      </c>
      <c r="AB317">
        <v>163.80000000000001</v>
      </c>
      <c r="AD317">
        <v>162.4</v>
      </c>
      <c r="AE317">
        <v>165.2</v>
      </c>
      <c r="AF317">
        <v>167.6</v>
      </c>
    </row>
    <row r="318" spans="1:32" x14ac:dyDescent="0.25">
      <c r="A318" t="s">
        <v>33</v>
      </c>
      <c r="B318">
        <v>2021</v>
      </c>
      <c r="C318" t="s">
        <v>45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 s="3">
        <v>170.36666666666665</v>
      </c>
      <c r="Q318">
        <v>2044.3999999999996</v>
      </c>
      <c r="R318">
        <v>197</v>
      </c>
      <c r="S318">
        <v>162.30000000000001</v>
      </c>
      <c r="T318">
        <v>145.30000000000001</v>
      </c>
      <c r="U318">
        <v>307.60000000000002</v>
      </c>
      <c r="V318">
        <v>164.2</v>
      </c>
      <c r="W318">
        <v>161.6</v>
      </c>
      <c r="X318">
        <v>155.19999999999999</v>
      </c>
      <c r="Y318">
        <v>164.2</v>
      </c>
      <c r="Z318">
        <v>160.80000000000001</v>
      </c>
      <c r="AA318">
        <v>151.19999999999999</v>
      </c>
      <c r="AB318">
        <v>156.69999999999999</v>
      </c>
      <c r="AD318">
        <v>161.80000000000001</v>
      </c>
      <c r="AE318">
        <v>157.30000000000001</v>
      </c>
      <c r="AF318">
        <v>165.6</v>
      </c>
    </row>
    <row r="319" spans="1:32" x14ac:dyDescent="0.25">
      <c r="A319" t="s">
        <v>34</v>
      </c>
      <c r="B319">
        <v>2021</v>
      </c>
      <c r="C319" t="s">
        <v>45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 s="3">
        <v>168.7</v>
      </c>
      <c r="Q319">
        <v>2024.3999999999999</v>
      </c>
      <c r="R319">
        <v>192.9</v>
      </c>
      <c r="S319">
        <v>167.2</v>
      </c>
      <c r="T319">
        <v>157.4</v>
      </c>
      <c r="U319">
        <v>324.60000000000002</v>
      </c>
      <c r="V319">
        <v>164.2</v>
      </c>
      <c r="W319">
        <v>163.9</v>
      </c>
      <c r="X319">
        <v>159.30000000000001</v>
      </c>
      <c r="Y319">
        <v>169.9</v>
      </c>
      <c r="Z319">
        <v>164.3</v>
      </c>
      <c r="AA319">
        <v>154.80000000000001</v>
      </c>
      <c r="AB319">
        <v>159.80000000000001</v>
      </c>
      <c r="AD319">
        <v>162.19999999999999</v>
      </c>
      <c r="AE319">
        <v>161.4</v>
      </c>
      <c r="AF319">
        <v>166.7</v>
      </c>
    </row>
    <row r="320" spans="1:32" x14ac:dyDescent="0.25">
      <c r="A320" t="s">
        <v>30</v>
      </c>
      <c r="B320">
        <v>2021</v>
      </c>
      <c r="C320" t="s">
        <v>46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 s="3">
        <v>166.86666666666665</v>
      </c>
      <c r="Q320">
        <v>2002.3999999999999</v>
      </c>
      <c r="R320">
        <v>190.8</v>
      </c>
      <c r="S320">
        <v>171.8</v>
      </c>
      <c r="T320">
        <v>167.3</v>
      </c>
      <c r="U320">
        <v>339.1</v>
      </c>
      <c r="V320" t="s">
        <v>32</v>
      </c>
      <c r="W320">
        <v>165.6</v>
      </c>
      <c r="X320">
        <v>163.9</v>
      </c>
      <c r="Y320">
        <v>174</v>
      </c>
      <c r="Z320">
        <v>169.7</v>
      </c>
      <c r="AA320">
        <v>160.1</v>
      </c>
      <c r="AB320">
        <v>164.5</v>
      </c>
      <c r="AD320">
        <v>162.80000000000001</v>
      </c>
      <c r="AE320">
        <v>166</v>
      </c>
      <c r="AF320">
        <v>167</v>
      </c>
    </row>
    <row r="321" spans="1:32" x14ac:dyDescent="0.25">
      <c r="A321" t="s">
        <v>33</v>
      </c>
      <c r="B321">
        <v>2021</v>
      </c>
      <c r="C321" t="s">
        <v>46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 s="3">
        <v>169.50833333333335</v>
      </c>
      <c r="Q321">
        <v>2034.1000000000001</v>
      </c>
      <c r="R321">
        <v>196.8</v>
      </c>
      <c r="S321">
        <v>163.30000000000001</v>
      </c>
      <c r="T321">
        <v>146.69999999999999</v>
      </c>
      <c r="U321">
        <v>310</v>
      </c>
      <c r="V321">
        <v>163.4</v>
      </c>
      <c r="W321">
        <v>161.69999999999999</v>
      </c>
      <c r="X321">
        <v>156</v>
      </c>
      <c r="Y321">
        <v>165.1</v>
      </c>
      <c r="Z321">
        <v>160.6</v>
      </c>
      <c r="AA321">
        <v>151.80000000000001</v>
      </c>
      <c r="AB321">
        <v>157.6</v>
      </c>
      <c r="AD321">
        <v>162.4</v>
      </c>
      <c r="AE321">
        <v>157.80000000000001</v>
      </c>
      <c r="AF321">
        <v>165.2</v>
      </c>
    </row>
    <row r="322" spans="1:32" x14ac:dyDescent="0.25">
      <c r="A322" t="s">
        <v>34</v>
      </c>
      <c r="B322">
        <v>2021</v>
      </c>
      <c r="C322" t="s">
        <v>46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 s="3">
        <v>167.72499999999999</v>
      </c>
      <c r="Q322">
        <v>2012.7</v>
      </c>
      <c r="R322">
        <v>192.4</v>
      </c>
      <c r="S322">
        <v>168.5</v>
      </c>
      <c r="T322">
        <v>158.69999999999999</v>
      </c>
      <c r="U322">
        <v>327.2</v>
      </c>
      <c r="V322">
        <v>163.4</v>
      </c>
      <c r="W322">
        <v>164.1</v>
      </c>
      <c r="X322">
        <v>160.19999999999999</v>
      </c>
      <c r="Y322">
        <v>170.6</v>
      </c>
      <c r="Z322">
        <v>164.4</v>
      </c>
      <c r="AA322">
        <v>155.69999999999999</v>
      </c>
      <c r="AB322">
        <v>160.6</v>
      </c>
      <c r="AD322">
        <v>162.6</v>
      </c>
      <c r="AE322">
        <v>162</v>
      </c>
      <c r="AF322">
        <v>166.2</v>
      </c>
    </row>
    <row r="323" spans="1:32" x14ac:dyDescent="0.25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 s="3">
        <v>165.74166666666665</v>
      </c>
      <c r="Q323">
        <v>1988.8999999999999</v>
      </c>
      <c r="R323">
        <v>190.7</v>
      </c>
      <c r="S323">
        <v>173.2</v>
      </c>
      <c r="T323">
        <v>169.3</v>
      </c>
      <c r="U323">
        <v>342.5</v>
      </c>
      <c r="V323" t="s">
        <v>32</v>
      </c>
      <c r="W323">
        <v>165.8</v>
      </c>
      <c r="X323">
        <v>164.9</v>
      </c>
      <c r="Y323">
        <v>174.7</v>
      </c>
      <c r="Z323">
        <v>169.9</v>
      </c>
      <c r="AA323">
        <v>160.80000000000001</v>
      </c>
      <c r="AB323">
        <v>164.9</v>
      </c>
      <c r="AD323">
        <v>163.19999999999999</v>
      </c>
      <c r="AE323">
        <v>166.6</v>
      </c>
      <c r="AF323">
        <v>166.4</v>
      </c>
    </row>
    <row r="324" spans="1:32" x14ac:dyDescent="0.25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 s="3">
        <v>168.0333333333333</v>
      </c>
      <c r="Q324">
        <v>2016.3999999999996</v>
      </c>
      <c r="R324">
        <v>196.4</v>
      </c>
      <c r="S324">
        <v>164.7</v>
      </c>
      <c r="T324">
        <v>148.5</v>
      </c>
      <c r="U324">
        <v>313.2</v>
      </c>
      <c r="V324">
        <v>164.5</v>
      </c>
      <c r="W324">
        <v>161.6</v>
      </c>
      <c r="X324">
        <v>156.80000000000001</v>
      </c>
      <c r="Y324">
        <v>166.1</v>
      </c>
      <c r="Z324">
        <v>161</v>
      </c>
      <c r="AA324">
        <v>152.69999999999999</v>
      </c>
      <c r="AB324">
        <v>158.4</v>
      </c>
      <c r="AD324">
        <v>162.80000000000001</v>
      </c>
      <c r="AE324">
        <v>158.6</v>
      </c>
      <c r="AF324">
        <v>165</v>
      </c>
    </row>
    <row r="325" spans="1:32" x14ac:dyDescent="0.25">
      <c r="A325" t="s">
        <v>34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 s="3">
        <v>166.48333333333332</v>
      </c>
      <c r="Q325">
        <v>1997.8</v>
      </c>
      <c r="R325">
        <v>192.2</v>
      </c>
      <c r="S325">
        <v>169.9</v>
      </c>
      <c r="T325">
        <v>160.69999999999999</v>
      </c>
      <c r="U325">
        <v>330.6</v>
      </c>
      <c r="V325">
        <v>164.5</v>
      </c>
      <c r="W325">
        <v>164.2</v>
      </c>
      <c r="X325">
        <v>161.1</v>
      </c>
      <c r="Y325">
        <v>171.4</v>
      </c>
      <c r="Z325">
        <v>164.7</v>
      </c>
      <c r="AA325">
        <v>156.5</v>
      </c>
      <c r="AB325">
        <v>161.19999999999999</v>
      </c>
      <c r="AD325">
        <v>163</v>
      </c>
      <c r="AE325">
        <v>162.69999999999999</v>
      </c>
      <c r="AF325">
        <v>165.7</v>
      </c>
    </row>
    <row r="326" spans="1:32" x14ac:dyDescent="0.25">
      <c r="A326" t="s">
        <v>30</v>
      </c>
      <c r="B326">
        <v>2022</v>
      </c>
      <c r="C326" t="s">
        <v>35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 s="3">
        <v>165.54166666666666</v>
      </c>
      <c r="Q326">
        <v>1986.5</v>
      </c>
      <c r="R326">
        <v>191.5</v>
      </c>
      <c r="S326">
        <v>174.1</v>
      </c>
      <c r="T326">
        <v>171</v>
      </c>
      <c r="U326">
        <v>345.1</v>
      </c>
      <c r="V326" t="s">
        <v>32</v>
      </c>
      <c r="W326">
        <v>167.4</v>
      </c>
      <c r="X326">
        <v>165.7</v>
      </c>
      <c r="Y326">
        <v>175.3</v>
      </c>
      <c r="Z326">
        <v>170.3</v>
      </c>
      <c r="AA326">
        <v>161.19999999999999</v>
      </c>
      <c r="AB326">
        <v>165.5</v>
      </c>
      <c r="AD326">
        <v>164.5</v>
      </c>
      <c r="AE326">
        <v>167.3</v>
      </c>
      <c r="AF326">
        <v>166.7</v>
      </c>
    </row>
    <row r="327" spans="1:32" x14ac:dyDescent="0.25">
      <c r="A327" t="s">
        <v>33</v>
      </c>
      <c r="B327">
        <v>2022</v>
      </c>
      <c r="C327" t="s">
        <v>35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 s="3">
        <v>167.77500000000001</v>
      </c>
      <c r="Q327">
        <v>2013.3</v>
      </c>
      <c r="R327">
        <v>196.5</v>
      </c>
      <c r="S327">
        <v>165.7</v>
      </c>
      <c r="T327">
        <v>150.4</v>
      </c>
      <c r="U327">
        <v>316.10000000000002</v>
      </c>
      <c r="V327">
        <v>165.5</v>
      </c>
      <c r="W327">
        <v>163</v>
      </c>
      <c r="X327">
        <v>157.4</v>
      </c>
      <c r="Y327">
        <v>167.2</v>
      </c>
      <c r="Z327">
        <v>162</v>
      </c>
      <c r="AA327">
        <v>153.1</v>
      </c>
      <c r="AB327">
        <v>159.5</v>
      </c>
      <c r="AD327">
        <v>164.2</v>
      </c>
      <c r="AE327">
        <v>159.4</v>
      </c>
      <c r="AF327">
        <v>165.5</v>
      </c>
    </row>
    <row r="328" spans="1:32" x14ac:dyDescent="0.25">
      <c r="A328" t="s">
        <v>34</v>
      </c>
      <c r="B328">
        <v>2022</v>
      </c>
      <c r="C328" t="s">
        <v>35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 s="3">
        <v>166.25000000000003</v>
      </c>
      <c r="Q328">
        <v>1995.0000000000002</v>
      </c>
      <c r="R328">
        <v>192.8</v>
      </c>
      <c r="S328">
        <v>170.8</v>
      </c>
      <c r="T328">
        <v>162.4</v>
      </c>
      <c r="U328">
        <v>333.20000000000005</v>
      </c>
      <c r="V328">
        <v>165.5</v>
      </c>
      <c r="W328">
        <v>165.7</v>
      </c>
      <c r="X328">
        <v>161.80000000000001</v>
      </c>
      <c r="Y328">
        <v>172.2</v>
      </c>
      <c r="Z328">
        <v>165.4</v>
      </c>
      <c r="AA328">
        <v>156.9</v>
      </c>
      <c r="AB328">
        <v>162.1</v>
      </c>
      <c r="AD328">
        <v>164.4</v>
      </c>
      <c r="AE328">
        <v>163.5</v>
      </c>
      <c r="AF328">
        <v>166.1</v>
      </c>
    </row>
    <row r="329" spans="1:32" x14ac:dyDescent="0.25">
      <c r="A329" t="s">
        <v>30</v>
      </c>
      <c r="B329">
        <v>2022</v>
      </c>
      <c r="C329" t="s">
        <v>36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 s="3">
        <v>167.70833333333334</v>
      </c>
      <c r="Q329">
        <v>2012.5000000000002</v>
      </c>
      <c r="R329">
        <v>192.3</v>
      </c>
      <c r="S329">
        <v>175.4</v>
      </c>
      <c r="T329">
        <v>173.2</v>
      </c>
      <c r="U329">
        <v>348.6</v>
      </c>
      <c r="V329" t="s">
        <v>32</v>
      </c>
      <c r="W329">
        <v>168.9</v>
      </c>
      <c r="X329">
        <v>166.5</v>
      </c>
      <c r="Y329">
        <v>176</v>
      </c>
      <c r="Z329">
        <v>170.6</v>
      </c>
      <c r="AA329">
        <v>162</v>
      </c>
      <c r="AB329">
        <v>166.6</v>
      </c>
      <c r="AD329">
        <v>167.4</v>
      </c>
      <c r="AE329">
        <v>168.3</v>
      </c>
      <c r="AF329">
        <v>168.7</v>
      </c>
    </row>
    <row r="330" spans="1:32" x14ac:dyDescent="0.25">
      <c r="A330" t="s">
        <v>33</v>
      </c>
      <c r="B330">
        <v>2022</v>
      </c>
      <c r="C330" t="s">
        <v>36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 s="3">
        <v>168.73333333333335</v>
      </c>
      <c r="Q330">
        <v>2024.8000000000002</v>
      </c>
      <c r="R330">
        <v>197.5</v>
      </c>
      <c r="S330">
        <v>167.1</v>
      </c>
      <c r="T330">
        <v>152.6</v>
      </c>
      <c r="U330">
        <v>319.7</v>
      </c>
      <c r="V330">
        <v>165.3</v>
      </c>
      <c r="W330">
        <v>164.5</v>
      </c>
      <c r="X330">
        <v>158.6</v>
      </c>
      <c r="Y330">
        <v>168.2</v>
      </c>
      <c r="Z330">
        <v>162.69999999999999</v>
      </c>
      <c r="AA330">
        <v>154.19999999999999</v>
      </c>
      <c r="AB330">
        <v>160.80000000000001</v>
      </c>
      <c r="AD330">
        <v>166.8</v>
      </c>
      <c r="AE330">
        <v>160.6</v>
      </c>
      <c r="AF330">
        <v>166.5</v>
      </c>
    </row>
    <row r="331" spans="1:32" x14ac:dyDescent="0.25">
      <c r="A331" t="s">
        <v>34</v>
      </c>
      <c r="B331">
        <v>2022</v>
      </c>
      <c r="C331" t="s">
        <v>36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 s="3">
        <v>167.98333333333335</v>
      </c>
      <c r="Q331">
        <v>2015.8000000000002</v>
      </c>
      <c r="R331">
        <v>193.7</v>
      </c>
      <c r="S331">
        <v>172.1</v>
      </c>
      <c r="T331">
        <v>164.6</v>
      </c>
      <c r="U331">
        <v>336.7</v>
      </c>
      <c r="V331">
        <v>165.3</v>
      </c>
      <c r="W331">
        <v>167.2</v>
      </c>
      <c r="X331">
        <v>162.80000000000001</v>
      </c>
      <c r="Y331">
        <v>173</v>
      </c>
      <c r="Z331">
        <v>166</v>
      </c>
      <c r="AA331">
        <v>157.9</v>
      </c>
      <c r="AB331">
        <v>163.30000000000001</v>
      </c>
      <c r="AD331">
        <v>167.2</v>
      </c>
      <c r="AE331">
        <v>164.6</v>
      </c>
      <c r="AF331">
        <v>167.7</v>
      </c>
    </row>
    <row r="332" spans="1:32" x14ac:dyDescent="0.25">
      <c r="A332" t="s">
        <v>30</v>
      </c>
      <c r="B332">
        <v>2022</v>
      </c>
      <c r="C332" t="s">
        <v>37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 s="3">
        <v>169.83333333333334</v>
      </c>
      <c r="Q332">
        <v>2038</v>
      </c>
      <c r="R332">
        <v>192.8</v>
      </c>
      <c r="S332">
        <v>177.5</v>
      </c>
      <c r="T332">
        <v>175.1</v>
      </c>
      <c r="U332">
        <v>352.6</v>
      </c>
      <c r="V332" t="s">
        <v>32</v>
      </c>
      <c r="W332">
        <v>173.3</v>
      </c>
      <c r="X332">
        <v>167.7</v>
      </c>
      <c r="Y332">
        <v>177</v>
      </c>
      <c r="Z332">
        <v>170.9</v>
      </c>
      <c r="AA332">
        <v>166.2</v>
      </c>
      <c r="AB332">
        <v>167.2</v>
      </c>
      <c r="AD332">
        <v>169</v>
      </c>
      <c r="AE332">
        <v>170.2</v>
      </c>
      <c r="AF332">
        <v>170.8</v>
      </c>
    </row>
    <row r="333" spans="1:32" x14ac:dyDescent="0.25">
      <c r="A333" t="s">
        <v>33</v>
      </c>
      <c r="B333">
        <v>2022</v>
      </c>
      <c r="C333" t="s">
        <v>37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 s="3">
        <v>171.32500000000002</v>
      </c>
      <c r="Q333">
        <v>2055.9</v>
      </c>
      <c r="R333">
        <v>197.1</v>
      </c>
      <c r="S333">
        <v>168.4</v>
      </c>
      <c r="T333">
        <v>154.5</v>
      </c>
      <c r="U333">
        <v>322.89999999999998</v>
      </c>
      <c r="V333">
        <v>167</v>
      </c>
      <c r="W333">
        <v>170.5</v>
      </c>
      <c r="X333">
        <v>159.80000000000001</v>
      </c>
      <c r="Y333">
        <v>169</v>
      </c>
      <c r="Z333">
        <v>164</v>
      </c>
      <c r="AA333">
        <v>159.30000000000001</v>
      </c>
      <c r="AB333">
        <v>162.19999999999999</v>
      </c>
      <c r="AD333">
        <v>168.4</v>
      </c>
      <c r="AE333">
        <v>163.1</v>
      </c>
      <c r="AF333">
        <v>169.2</v>
      </c>
    </row>
    <row r="334" spans="1:32" x14ac:dyDescent="0.25">
      <c r="A334" t="s">
        <v>34</v>
      </c>
      <c r="B334">
        <v>2022</v>
      </c>
      <c r="C334" t="s">
        <v>37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 s="3">
        <v>170.29166666666669</v>
      </c>
      <c r="Q334">
        <v>2043.5000000000002</v>
      </c>
      <c r="R334">
        <v>193.9</v>
      </c>
      <c r="S334">
        <v>173.9</v>
      </c>
      <c r="T334">
        <v>166.5</v>
      </c>
      <c r="U334">
        <v>340.4</v>
      </c>
      <c r="V334">
        <v>167</v>
      </c>
      <c r="W334">
        <v>172.2</v>
      </c>
      <c r="X334">
        <v>164</v>
      </c>
      <c r="Y334">
        <v>174</v>
      </c>
      <c r="Z334">
        <v>166.9</v>
      </c>
      <c r="AA334">
        <v>162.6</v>
      </c>
      <c r="AB334">
        <v>164.4</v>
      </c>
      <c r="AD334">
        <v>168.8</v>
      </c>
      <c r="AE334">
        <v>166.8</v>
      </c>
      <c r="AF334">
        <v>170.1</v>
      </c>
    </row>
    <row r="335" spans="1:32" x14ac:dyDescent="0.25">
      <c r="A335" t="s">
        <v>30</v>
      </c>
      <c r="B335">
        <v>2022</v>
      </c>
      <c r="C335" t="s">
        <v>38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 s="3">
        <v>171.33333333333334</v>
      </c>
      <c r="Q335">
        <v>2056</v>
      </c>
      <c r="R335">
        <v>192.9</v>
      </c>
      <c r="S335">
        <v>179.3</v>
      </c>
      <c r="T335">
        <v>177.2</v>
      </c>
      <c r="U335">
        <v>356.5</v>
      </c>
      <c r="V335" t="s">
        <v>32</v>
      </c>
      <c r="W335">
        <v>175.3</v>
      </c>
      <c r="X335">
        <v>168.9</v>
      </c>
      <c r="Y335">
        <v>177.7</v>
      </c>
      <c r="Z335">
        <v>171.8</v>
      </c>
      <c r="AA335">
        <v>167.1</v>
      </c>
      <c r="AB335">
        <v>167.6</v>
      </c>
      <c r="AD335">
        <v>168.5</v>
      </c>
      <c r="AE335">
        <v>170.9</v>
      </c>
      <c r="AF335">
        <v>172.5</v>
      </c>
    </row>
    <row r="336" spans="1:32" x14ac:dyDescent="0.25">
      <c r="A336" t="s">
        <v>33</v>
      </c>
      <c r="B336">
        <v>2022</v>
      </c>
      <c r="C336" t="s">
        <v>38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 s="3">
        <v>173.72500000000002</v>
      </c>
      <c r="Q336">
        <v>2084.7000000000003</v>
      </c>
      <c r="R336">
        <v>197.5</v>
      </c>
      <c r="S336">
        <v>170</v>
      </c>
      <c r="T336">
        <v>155.9</v>
      </c>
      <c r="U336">
        <v>325.89999999999998</v>
      </c>
      <c r="V336">
        <v>167.5</v>
      </c>
      <c r="W336">
        <v>173.5</v>
      </c>
      <c r="X336">
        <v>161.1</v>
      </c>
      <c r="Y336">
        <v>170.1</v>
      </c>
      <c r="Z336">
        <v>165.2</v>
      </c>
      <c r="AA336">
        <v>159.4</v>
      </c>
      <c r="AB336">
        <v>163.19999999999999</v>
      </c>
      <c r="AD336">
        <v>168.2</v>
      </c>
      <c r="AE336">
        <v>163.80000000000001</v>
      </c>
      <c r="AF336">
        <v>170.8</v>
      </c>
    </row>
    <row r="337" spans="1:32" x14ac:dyDescent="0.25">
      <c r="A337" t="s">
        <v>34</v>
      </c>
      <c r="B337">
        <v>2022</v>
      </c>
      <c r="C337" t="s">
        <v>38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 s="3">
        <v>172.13333333333335</v>
      </c>
      <c r="Q337">
        <v>2065.6000000000004</v>
      </c>
      <c r="R337">
        <v>194.1</v>
      </c>
      <c r="S337">
        <v>175.6</v>
      </c>
      <c r="T337">
        <v>168.4</v>
      </c>
      <c r="U337">
        <v>344</v>
      </c>
      <c r="V337">
        <v>167.5</v>
      </c>
      <c r="W337">
        <v>174.6</v>
      </c>
      <c r="X337">
        <v>165.2</v>
      </c>
      <c r="Y337">
        <v>174.8</v>
      </c>
      <c r="Z337">
        <v>167.9</v>
      </c>
      <c r="AA337">
        <v>163</v>
      </c>
      <c r="AB337">
        <v>165.1</v>
      </c>
      <c r="AD337">
        <v>168.4</v>
      </c>
      <c r="AE337">
        <v>167.5</v>
      </c>
      <c r="AF337">
        <v>171.7</v>
      </c>
    </row>
    <row r="338" spans="1:32" x14ac:dyDescent="0.25">
      <c r="A338" t="s">
        <v>30</v>
      </c>
      <c r="B338">
        <v>2022</v>
      </c>
      <c r="C338" t="s">
        <v>39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 s="3">
        <v>172.99166666666667</v>
      </c>
      <c r="Q338">
        <v>2075.9</v>
      </c>
      <c r="R338">
        <v>192.9</v>
      </c>
      <c r="S338">
        <v>180.7</v>
      </c>
      <c r="T338">
        <v>178.7</v>
      </c>
      <c r="U338">
        <v>359.4</v>
      </c>
      <c r="V338" t="s">
        <v>32</v>
      </c>
      <c r="W338">
        <v>176.7</v>
      </c>
      <c r="X338">
        <v>170.3</v>
      </c>
      <c r="Y338">
        <v>178.2</v>
      </c>
      <c r="Z338">
        <v>172.6</v>
      </c>
      <c r="AA338">
        <v>165.5</v>
      </c>
      <c r="AB338">
        <v>168</v>
      </c>
      <c r="AD338">
        <v>169.5</v>
      </c>
      <c r="AE338">
        <v>171</v>
      </c>
      <c r="AF338">
        <v>173.6</v>
      </c>
    </row>
    <row r="339" spans="1:32" x14ac:dyDescent="0.25">
      <c r="A339" t="s">
        <v>33</v>
      </c>
      <c r="B339">
        <v>2022</v>
      </c>
      <c r="C339" t="s">
        <v>39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 s="3">
        <v>175.68333333333331</v>
      </c>
      <c r="Q339">
        <v>2108.1999999999998</v>
      </c>
      <c r="R339">
        <v>198.3</v>
      </c>
      <c r="S339">
        <v>171.6</v>
      </c>
      <c r="T339">
        <v>157.4</v>
      </c>
      <c r="U339">
        <v>329</v>
      </c>
      <c r="V339">
        <v>166.8</v>
      </c>
      <c r="W339">
        <v>174.9</v>
      </c>
      <c r="X339">
        <v>162.1</v>
      </c>
      <c r="Y339">
        <v>170.9</v>
      </c>
      <c r="Z339">
        <v>166.5</v>
      </c>
      <c r="AA339">
        <v>157.19999999999999</v>
      </c>
      <c r="AB339">
        <v>164.1</v>
      </c>
      <c r="AD339">
        <v>169.2</v>
      </c>
      <c r="AE339">
        <v>163.80000000000001</v>
      </c>
      <c r="AF339">
        <v>171.4</v>
      </c>
    </row>
    <row r="340" spans="1:32" x14ac:dyDescent="0.25">
      <c r="A340" t="s">
        <v>34</v>
      </c>
      <c r="B340">
        <v>2022</v>
      </c>
      <c r="C340" t="s">
        <v>39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 s="3">
        <v>173.91666666666666</v>
      </c>
      <c r="Q340">
        <v>2087</v>
      </c>
      <c r="R340">
        <v>194.3</v>
      </c>
      <c r="S340">
        <v>177.1</v>
      </c>
      <c r="T340">
        <v>169.9</v>
      </c>
      <c r="U340">
        <v>347</v>
      </c>
      <c r="V340">
        <v>166.8</v>
      </c>
      <c r="W340">
        <v>176</v>
      </c>
      <c r="X340">
        <v>166.4</v>
      </c>
      <c r="Y340">
        <v>175.4</v>
      </c>
      <c r="Z340">
        <v>169</v>
      </c>
      <c r="AA340">
        <v>161.1</v>
      </c>
      <c r="AB340">
        <v>165.8</v>
      </c>
      <c r="AD340">
        <v>169.4</v>
      </c>
      <c r="AE340">
        <v>167.5</v>
      </c>
      <c r="AF340">
        <v>172.6</v>
      </c>
    </row>
    <row r="341" spans="1:32" x14ac:dyDescent="0.25">
      <c r="A341" t="s">
        <v>30</v>
      </c>
      <c r="B341">
        <v>2022</v>
      </c>
      <c r="C341" t="s">
        <v>40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 s="3">
        <v>173.33333333333334</v>
      </c>
      <c r="Q341">
        <v>2080</v>
      </c>
      <c r="R341">
        <v>193.2</v>
      </c>
      <c r="S341">
        <v>182</v>
      </c>
      <c r="T341">
        <v>180.3</v>
      </c>
      <c r="U341">
        <v>362.3</v>
      </c>
      <c r="V341" t="s">
        <v>32</v>
      </c>
      <c r="W341">
        <v>179.6</v>
      </c>
      <c r="X341">
        <v>171.3</v>
      </c>
      <c r="Y341">
        <v>178.8</v>
      </c>
      <c r="Z341">
        <v>174.7</v>
      </c>
      <c r="AA341">
        <v>166.3</v>
      </c>
      <c r="AB341">
        <v>168.6</v>
      </c>
      <c r="AD341">
        <v>169.7</v>
      </c>
      <c r="AE341">
        <v>171.8</v>
      </c>
      <c r="AF341">
        <v>174.3</v>
      </c>
    </row>
    <row r="342" spans="1:32" x14ac:dyDescent="0.25">
      <c r="A342" t="s">
        <v>33</v>
      </c>
      <c r="B342">
        <v>2022</v>
      </c>
      <c r="C342" t="s">
        <v>40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 s="3">
        <v>176.01666666666665</v>
      </c>
      <c r="Q342">
        <v>2112.1999999999998</v>
      </c>
      <c r="R342">
        <v>198.6</v>
      </c>
      <c r="S342">
        <v>172.7</v>
      </c>
      <c r="T342">
        <v>158.69999999999999</v>
      </c>
      <c r="U342">
        <v>331.4</v>
      </c>
      <c r="V342">
        <v>167.8</v>
      </c>
      <c r="W342">
        <v>179.5</v>
      </c>
      <c r="X342">
        <v>163.1</v>
      </c>
      <c r="Y342">
        <v>171.7</v>
      </c>
      <c r="Z342">
        <v>169.1</v>
      </c>
      <c r="AA342">
        <v>157.4</v>
      </c>
      <c r="AB342">
        <v>164.6</v>
      </c>
      <c r="AD342">
        <v>169.8</v>
      </c>
      <c r="AE342">
        <v>164.7</v>
      </c>
      <c r="AF342">
        <v>172.3</v>
      </c>
    </row>
    <row r="343" spans="1:32" x14ac:dyDescent="0.25">
      <c r="A343" t="s">
        <v>34</v>
      </c>
      <c r="B343">
        <v>2022</v>
      </c>
      <c r="C343" t="s">
        <v>40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 s="3">
        <v>174.27500000000001</v>
      </c>
      <c r="Q343">
        <v>2091.3000000000002</v>
      </c>
      <c r="R343">
        <v>194.6</v>
      </c>
      <c r="S343">
        <v>178.3</v>
      </c>
      <c r="T343">
        <v>171.3</v>
      </c>
      <c r="U343">
        <v>349.6</v>
      </c>
      <c r="V343">
        <v>167.8</v>
      </c>
      <c r="W343">
        <v>179.6</v>
      </c>
      <c r="X343">
        <v>167.4</v>
      </c>
      <c r="Y343">
        <v>176.1</v>
      </c>
      <c r="Z343">
        <v>171.4</v>
      </c>
      <c r="AA343">
        <v>161.6</v>
      </c>
      <c r="AB343">
        <v>166.3</v>
      </c>
      <c r="AD343">
        <v>169.7</v>
      </c>
      <c r="AE343">
        <v>168.4</v>
      </c>
      <c r="AF343">
        <v>173.4</v>
      </c>
    </row>
    <row r="344" spans="1:32" x14ac:dyDescent="0.25">
      <c r="A344" t="s">
        <v>30</v>
      </c>
      <c r="B344">
        <v>2022</v>
      </c>
      <c r="C344" t="s">
        <v>41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 s="3">
        <v>173.49166666666665</v>
      </c>
      <c r="Q344">
        <v>2081.8999999999996</v>
      </c>
      <c r="R344">
        <v>193.7</v>
      </c>
      <c r="S344">
        <v>183.2</v>
      </c>
      <c r="T344">
        <v>181.7</v>
      </c>
      <c r="U344">
        <v>364.9</v>
      </c>
      <c r="V344" t="s">
        <v>32</v>
      </c>
      <c r="W344">
        <v>179.1</v>
      </c>
      <c r="X344">
        <v>172.3</v>
      </c>
      <c r="Y344">
        <v>179.4</v>
      </c>
      <c r="Z344">
        <v>175.7</v>
      </c>
      <c r="AA344">
        <v>166.6</v>
      </c>
      <c r="AB344">
        <v>169.3</v>
      </c>
      <c r="AD344">
        <v>171.1</v>
      </c>
      <c r="AE344">
        <v>172.6</v>
      </c>
      <c r="AF344">
        <v>175.3</v>
      </c>
    </row>
    <row r="345" spans="1:32" x14ac:dyDescent="0.25">
      <c r="A345" t="s">
        <v>33</v>
      </c>
      <c r="B345">
        <v>2022</v>
      </c>
      <c r="C345" t="s">
        <v>41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 s="3">
        <v>176.10833333333332</v>
      </c>
      <c r="Q345">
        <v>2113.2999999999997</v>
      </c>
      <c r="R345">
        <v>198.7</v>
      </c>
      <c r="S345">
        <v>173.7</v>
      </c>
      <c r="T345">
        <v>160</v>
      </c>
      <c r="U345">
        <v>333.7</v>
      </c>
      <c r="V345">
        <v>169</v>
      </c>
      <c r="W345">
        <v>178.4</v>
      </c>
      <c r="X345">
        <v>164.2</v>
      </c>
      <c r="Y345">
        <v>172.6</v>
      </c>
      <c r="Z345">
        <v>169.9</v>
      </c>
      <c r="AA345">
        <v>157.69999999999999</v>
      </c>
      <c r="AB345">
        <v>165.1</v>
      </c>
      <c r="AD345">
        <v>171.4</v>
      </c>
      <c r="AE345">
        <v>165.4</v>
      </c>
      <c r="AF345">
        <v>173.1</v>
      </c>
    </row>
    <row r="346" spans="1:32" x14ac:dyDescent="0.25">
      <c r="A346" t="s">
        <v>34</v>
      </c>
      <c r="B346">
        <v>2022</v>
      </c>
      <c r="C346" t="s">
        <v>41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 s="3">
        <v>174.40833333333333</v>
      </c>
      <c r="Q346">
        <v>2092.9</v>
      </c>
      <c r="R346">
        <v>195</v>
      </c>
      <c r="S346">
        <v>179.5</v>
      </c>
      <c r="T346">
        <v>172.7</v>
      </c>
      <c r="U346">
        <v>352.2</v>
      </c>
      <c r="V346">
        <v>169</v>
      </c>
      <c r="W346">
        <v>178.8</v>
      </c>
      <c r="X346">
        <v>168.5</v>
      </c>
      <c r="Y346">
        <v>176.8</v>
      </c>
      <c r="Z346">
        <v>172.3</v>
      </c>
      <c r="AA346">
        <v>161.9</v>
      </c>
      <c r="AB346">
        <v>166.9</v>
      </c>
      <c r="AD346">
        <v>171.2</v>
      </c>
      <c r="AE346">
        <v>169.1</v>
      </c>
      <c r="AF346">
        <v>174.3</v>
      </c>
    </row>
    <row r="347" spans="1:32" x14ac:dyDescent="0.25">
      <c r="A347" t="s">
        <v>30</v>
      </c>
      <c r="B347">
        <v>2022</v>
      </c>
      <c r="C347" t="s">
        <v>42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 s="3">
        <v>174.35833333333335</v>
      </c>
      <c r="Q347">
        <v>2092.3000000000002</v>
      </c>
      <c r="R347">
        <v>194.5</v>
      </c>
      <c r="S347">
        <v>184.7</v>
      </c>
      <c r="T347">
        <v>183.3</v>
      </c>
      <c r="U347">
        <v>368</v>
      </c>
      <c r="V347" t="s">
        <v>32</v>
      </c>
      <c r="W347">
        <v>179.7</v>
      </c>
      <c r="X347">
        <v>173.6</v>
      </c>
      <c r="Y347">
        <v>180.2</v>
      </c>
      <c r="Z347">
        <v>176.2</v>
      </c>
      <c r="AA347">
        <v>166.9</v>
      </c>
      <c r="AB347">
        <v>170</v>
      </c>
      <c r="AD347">
        <v>170.8</v>
      </c>
      <c r="AE347">
        <v>173.1</v>
      </c>
      <c r="AF347">
        <v>176.4</v>
      </c>
    </row>
    <row r="348" spans="1:32" x14ac:dyDescent="0.25">
      <c r="A348" t="s">
        <v>33</v>
      </c>
      <c r="B348">
        <v>2022</v>
      </c>
      <c r="C348" t="s">
        <v>42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 s="3">
        <v>177.04999999999998</v>
      </c>
      <c r="Q348">
        <v>2124.6</v>
      </c>
      <c r="R348">
        <v>199.7</v>
      </c>
      <c r="S348">
        <v>175</v>
      </c>
      <c r="T348">
        <v>161.69999999999999</v>
      </c>
      <c r="U348">
        <v>336.7</v>
      </c>
      <c r="V348">
        <v>169.5</v>
      </c>
      <c r="W348">
        <v>179.2</v>
      </c>
      <c r="X348">
        <v>165</v>
      </c>
      <c r="Y348">
        <v>173.8</v>
      </c>
      <c r="Z348">
        <v>170.9</v>
      </c>
      <c r="AA348">
        <v>158.19999999999999</v>
      </c>
      <c r="AB348">
        <v>165.8</v>
      </c>
      <c r="AD348">
        <v>171.1</v>
      </c>
      <c r="AE348">
        <v>166.1</v>
      </c>
      <c r="AF348">
        <v>174.1</v>
      </c>
    </row>
    <row r="349" spans="1:32" x14ac:dyDescent="0.25">
      <c r="A349" t="s">
        <v>34</v>
      </c>
      <c r="B349">
        <v>2022</v>
      </c>
      <c r="C349" t="s">
        <v>42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 s="3">
        <v>175.25833333333333</v>
      </c>
      <c r="Q349">
        <v>2103.1</v>
      </c>
      <c r="R349">
        <v>195.9</v>
      </c>
      <c r="S349">
        <v>180.9</v>
      </c>
      <c r="T349">
        <v>174.3</v>
      </c>
      <c r="U349">
        <v>355.20000000000005</v>
      </c>
      <c r="V349">
        <v>169.5</v>
      </c>
      <c r="W349">
        <v>179.5</v>
      </c>
      <c r="X349">
        <v>169.5</v>
      </c>
      <c r="Y349">
        <v>177.8</v>
      </c>
      <c r="Z349">
        <v>173.1</v>
      </c>
      <c r="AA349">
        <v>162.30000000000001</v>
      </c>
      <c r="AB349">
        <v>167.6</v>
      </c>
      <c r="AD349">
        <v>170.9</v>
      </c>
      <c r="AE349">
        <v>169.7</v>
      </c>
      <c r="AF349">
        <v>175.3</v>
      </c>
    </row>
    <row r="350" spans="1:32" x14ac:dyDescent="0.25">
      <c r="A350" t="s">
        <v>30</v>
      </c>
      <c r="B350">
        <v>2022</v>
      </c>
      <c r="C350" t="s">
        <v>43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 s="3">
        <v>175.59166666666667</v>
      </c>
      <c r="Q350">
        <v>2107.1</v>
      </c>
      <c r="R350">
        <v>194.9</v>
      </c>
      <c r="S350">
        <v>186.1</v>
      </c>
      <c r="T350">
        <v>184.4</v>
      </c>
      <c r="U350">
        <v>370.5</v>
      </c>
      <c r="V350" t="s">
        <v>32</v>
      </c>
      <c r="W350">
        <v>180.8</v>
      </c>
      <c r="X350">
        <v>174.4</v>
      </c>
      <c r="Y350">
        <v>181.2</v>
      </c>
      <c r="Z350">
        <v>176.5</v>
      </c>
      <c r="AA350">
        <v>167.4</v>
      </c>
      <c r="AB350">
        <v>170.6</v>
      </c>
      <c r="AD350">
        <v>172</v>
      </c>
      <c r="AE350">
        <v>173.9</v>
      </c>
      <c r="AF350">
        <v>177.9</v>
      </c>
    </row>
    <row r="351" spans="1:32" x14ac:dyDescent="0.25">
      <c r="A351" t="s">
        <v>33</v>
      </c>
      <c r="B351">
        <v>2022</v>
      </c>
      <c r="C351" t="s">
        <v>43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 s="3">
        <v>178.25</v>
      </c>
      <c r="Q351">
        <v>2139</v>
      </c>
      <c r="R351">
        <v>200.1</v>
      </c>
      <c r="S351">
        <v>175.5</v>
      </c>
      <c r="T351">
        <v>162.6</v>
      </c>
      <c r="U351">
        <v>338.1</v>
      </c>
      <c r="V351">
        <v>171.2</v>
      </c>
      <c r="W351">
        <v>180</v>
      </c>
      <c r="X351">
        <v>166</v>
      </c>
      <c r="Y351">
        <v>174.7</v>
      </c>
      <c r="Z351">
        <v>171.2</v>
      </c>
      <c r="AA351">
        <v>158.80000000000001</v>
      </c>
      <c r="AB351">
        <v>166.3</v>
      </c>
      <c r="AD351">
        <v>172.3</v>
      </c>
      <c r="AE351">
        <v>166.8</v>
      </c>
      <c r="AF351">
        <v>175.3</v>
      </c>
    </row>
    <row r="352" spans="1:32" x14ac:dyDescent="0.25">
      <c r="A352" t="s">
        <v>34</v>
      </c>
      <c r="B352">
        <v>2022</v>
      </c>
      <c r="C352" t="s">
        <v>43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 s="3">
        <v>176.47500000000002</v>
      </c>
      <c r="Q352">
        <v>2117.7000000000003</v>
      </c>
      <c r="R352">
        <v>196.3</v>
      </c>
      <c r="S352">
        <v>181.9</v>
      </c>
      <c r="T352">
        <v>175.3</v>
      </c>
      <c r="U352">
        <v>357.20000000000005</v>
      </c>
      <c r="V352">
        <v>171.2</v>
      </c>
      <c r="W352">
        <v>180.5</v>
      </c>
      <c r="X352">
        <v>170.4</v>
      </c>
      <c r="Y352">
        <v>178.7</v>
      </c>
      <c r="Z352">
        <v>173.4</v>
      </c>
      <c r="AA352">
        <v>162.9</v>
      </c>
      <c r="AB352">
        <v>168.2</v>
      </c>
      <c r="AD352">
        <v>172.1</v>
      </c>
      <c r="AE352">
        <v>170.5</v>
      </c>
      <c r="AF352">
        <v>176.7</v>
      </c>
    </row>
    <row r="353" spans="1:32" x14ac:dyDescent="0.25">
      <c r="A353" t="s">
        <v>30</v>
      </c>
      <c r="B353">
        <v>2022</v>
      </c>
      <c r="C353" t="s">
        <v>45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 s="3">
        <v>175.92499999999998</v>
      </c>
      <c r="Q353">
        <v>2111.1</v>
      </c>
      <c r="R353">
        <v>195.5</v>
      </c>
      <c r="S353">
        <v>187.2</v>
      </c>
      <c r="T353">
        <v>185.2</v>
      </c>
      <c r="U353">
        <v>372.4</v>
      </c>
      <c r="V353" t="s">
        <v>32</v>
      </c>
      <c r="W353">
        <v>181.9</v>
      </c>
      <c r="X353">
        <v>175.5</v>
      </c>
      <c r="Y353">
        <v>182.3</v>
      </c>
      <c r="Z353">
        <v>176.9</v>
      </c>
      <c r="AA353">
        <v>167.5</v>
      </c>
      <c r="AB353">
        <v>170.8</v>
      </c>
      <c r="AD353">
        <v>173.4</v>
      </c>
      <c r="AE353">
        <v>174.6</v>
      </c>
      <c r="AF353">
        <v>177.8</v>
      </c>
    </row>
    <row r="354" spans="1:32" x14ac:dyDescent="0.25">
      <c r="A354" t="s">
        <v>33</v>
      </c>
      <c r="B354">
        <v>2022</v>
      </c>
      <c r="C354" t="s">
        <v>45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 s="3">
        <v>177.75833333333333</v>
      </c>
      <c r="Q354">
        <v>2133.1</v>
      </c>
      <c r="R354">
        <v>200.6</v>
      </c>
      <c r="S354">
        <v>176.7</v>
      </c>
      <c r="T354">
        <v>163.5</v>
      </c>
      <c r="U354">
        <v>340.2</v>
      </c>
      <c r="V354">
        <v>171.8</v>
      </c>
      <c r="W354">
        <v>180.3</v>
      </c>
      <c r="X354">
        <v>166.9</v>
      </c>
      <c r="Y354">
        <v>175.8</v>
      </c>
      <c r="Z354">
        <v>171.5</v>
      </c>
      <c r="AA354">
        <v>158.9</v>
      </c>
      <c r="AB354">
        <v>166.7</v>
      </c>
      <c r="AD354">
        <v>173.8</v>
      </c>
      <c r="AE354">
        <v>167.4</v>
      </c>
      <c r="AF354">
        <v>174.1</v>
      </c>
    </row>
    <row r="355" spans="1:32" x14ac:dyDescent="0.25">
      <c r="A355" t="s">
        <v>34</v>
      </c>
      <c r="B355">
        <v>2022</v>
      </c>
      <c r="C355" t="s">
        <v>45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 s="3">
        <v>176.54166666666666</v>
      </c>
      <c r="Q355">
        <v>2118.5</v>
      </c>
      <c r="R355">
        <v>196.9</v>
      </c>
      <c r="S355">
        <v>183.1</v>
      </c>
      <c r="T355">
        <v>176.2</v>
      </c>
      <c r="U355">
        <v>359.29999999999995</v>
      </c>
      <c r="V355">
        <v>171.8</v>
      </c>
      <c r="W355">
        <v>181.3</v>
      </c>
      <c r="X355">
        <v>171.4</v>
      </c>
      <c r="Y355">
        <v>179.8</v>
      </c>
      <c r="Z355">
        <v>173.7</v>
      </c>
      <c r="AA355">
        <v>163</v>
      </c>
      <c r="AB355">
        <v>168.5</v>
      </c>
      <c r="AD355">
        <v>173.6</v>
      </c>
      <c r="AE355">
        <v>171.1</v>
      </c>
      <c r="AF355">
        <v>176.5</v>
      </c>
    </row>
    <row r="356" spans="1:32" x14ac:dyDescent="0.25">
      <c r="A356" t="s">
        <v>30</v>
      </c>
      <c r="B356">
        <v>2022</v>
      </c>
      <c r="C356" t="s">
        <v>46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 s="3">
        <v>175.22499999999999</v>
      </c>
      <c r="Q356">
        <v>2102.6999999999998</v>
      </c>
      <c r="R356">
        <v>195.9</v>
      </c>
      <c r="S356">
        <v>188.1</v>
      </c>
      <c r="T356">
        <v>185.9</v>
      </c>
      <c r="U356">
        <v>374</v>
      </c>
      <c r="V356" t="s">
        <v>32</v>
      </c>
      <c r="W356">
        <v>182.8</v>
      </c>
      <c r="X356">
        <v>176.4</v>
      </c>
      <c r="Y356">
        <v>183.5</v>
      </c>
      <c r="Z356">
        <v>177.3</v>
      </c>
      <c r="AA356">
        <v>167.8</v>
      </c>
      <c r="AB356">
        <v>171.2</v>
      </c>
      <c r="AD356">
        <v>175.7</v>
      </c>
      <c r="AE356">
        <v>175.5</v>
      </c>
      <c r="AF356">
        <v>177.1</v>
      </c>
    </row>
    <row r="357" spans="1:32" x14ac:dyDescent="0.25">
      <c r="A357" t="s">
        <v>33</v>
      </c>
      <c r="B357">
        <v>2022</v>
      </c>
      <c r="C357" t="s">
        <v>46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 s="3">
        <v>176.43333333333331</v>
      </c>
      <c r="Q357">
        <v>2117.1999999999998</v>
      </c>
      <c r="R357">
        <v>201.1</v>
      </c>
      <c r="S357">
        <v>177.7</v>
      </c>
      <c r="T357">
        <v>164.5</v>
      </c>
      <c r="U357">
        <v>342.2</v>
      </c>
      <c r="V357">
        <v>170.7</v>
      </c>
      <c r="W357">
        <v>180.6</v>
      </c>
      <c r="X357">
        <v>167.3</v>
      </c>
      <c r="Y357">
        <v>177.2</v>
      </c>
      <c r="Z357">
        <v>171.8</v>
      </c>
      <c r="AA357">
        <v>159.4</v>
      </c>
      <c r="AB357">
        <v>167.1</v>
      </c>
      <c r="AD357">
        <v>176</v>
      </c>
      <c r="AE357">
        <v>168.2</v>
      </c>
      <c r="AF357">
        <v>174.1</v>
      </c>
    </row>
    <row r="358" spans="1:32" x14ac:dyDescent="0.25">
      <c r="A358" t="s">
        <v>34</v>
      </c>
      <c r="B358">
        <v>2022</v>
      </c>
      <c r="C358" t="s">
        <v>46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 s="3">
        <v>175.625</v>
      </c>
      <c r="Q358">
        <v>2107.5</v>
      </c>
      <c r="R358">
        <v>197.3</v>
      </c>
      <c r="S358">
        <v>184</v>
      </c>
      <c r="T358">
        <v>177</v>
      </c>
      <c r="U358">
        <v>361</v>
      </c>
      <c r="V358">
        <v>170.7</v>
      </c>
      <c r="W358">
        <v>182</v>
      </c>
      <c r="X358">
        <v>172.1</v>
      </c>
      <c r="Y358">
        <v>181.1</v>
      </c>
      <c r="Z358">
        <v>174.1</v>
      </c>
      <c r="AA358">
        <v>163.4</v>
      </c>
      <c r="AB358">
        <v>168.9</v>
      </c>
      <c r="AD358">
        <v>175.8</v>
      </c>
      <c r="AE358">
        <v>172</v>
      </c>
      <c r="AF358">
        <v>175.7</v>
      </c>
    </row>
    <row r="359" spans="1:32" x14ac:dyDescent="0.25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 s="3">
        <v>175.68333333333337</v>
      </c>
      <c r="Q359">
        <v>2108.2000000000003</v>
      </c>
      <c r="R359">
        <v>196.9</v>
      </c>
      <c r="S359">
        <v>189</v>
      </c>
      <c r="T359">
        <v>186.3</v>
      </c>
      <c r="U359">
        <v>375.3</v>
      </c>
      <c r="V359" t="s">
        <v>32</v>
      </c>
      <c r="W359">
        <v>183.2</v>
      </c>
      <c r="X359">
        <v>177.2</v>
      </c>
      <c r="Y359">
        <v>184.7</v>
      </c>
      <c r="Z359">
        <v>177.8</v>
      </c>
      <c r="AA359">
        <v>168.2</v>
      </c>
      <c r="AB359">
        <v>171.8</v>
      </c>
      <c r="AD359">
        <v>178.4</v>
      </c>
      <c r="AE359">
        <v>176.5</v>
      </c>
      <c r="AF359">
        <v>177.8</v>
      </c>
    </row>
    <row r="360" spans="1:32" x14ac:dyDescent="0.25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 s="3">
        <v>177.55833333333337</v>
      </c>
      <c r="Q360">
        <v>2130.7000000000003</v>
      </c>
      <c r="R360">
        <v>201.6</v>
      </c>
      <c r="S360">
        <v>178.7</v>
      </c>
      <c r="T360">
        <v>165.3</v>
      </c>
      <c r="U360">
        <v>344</v>
      </c>
      <c r="V360">
        <v>172.1</v>
      </c>
      <c r="W360">
        <v>180.1</v>
      </c>
      <c r="X360">
        <v>168</v>
      </c>
      <c r="Y360">
        <v>178.5</v>
      </c>
      <c r="Z360">
        <v>171.8</v>
      </c>
      <c r="AA360">
        <v>159.5</v>
      </c>
      <c r="AB360">
        <v>167.8</v>
      </c>
      <c r="AD360">
        <v>178.8</v>
      </c>
      <c r="AE360">
        <v>168.9</v>
      </c>
      <c r="AF360">
        <v>174.9</v>
      </c>
    </row>
    <row r="361" spans="1:32" x14ac:dyDescent="0.25">
      <c r="A361" t="s">
        <v>34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 s="3">
        <v>176.33333333333334</v>
      </c>
      <c r="Q361">
        <v>2116</v>
      </c>
      <c r="R361">
        <v>198.2</v>
      </c>
      <c r="S361">
        <v>184.9</v>
      </c>
      <c r="T361">
        <v>177.6</v>
      </c>
      <c r="U361">
        <v>362.5</v>
      </c>
      <c r="V361">
        <v>172.1</v>
      </c>
      <c r="W361">
        <v>182</v>
      </c>
      <c r="X361">
        <v>172.9</v>
      </c>
      <c r="Y361">
        <v>182.3</v>
      </c>
      <c r="Z361">
        <v>174.3</v>
      </c>
      <c r="AA361">
        <v>163.6</v>
      </c>
      <c r="AB361">
        <v>169.5</v>
      </c>
      <c r="AD361">
        <v>178.6</v>
      </c>
      <c r="AE361">
        <v>172.8</v>
      </c>
      <c r="AF361">
        <v>176.5</v>
      </c>
    </row>
    <row r="362" spans="1:32" x14ac:dyDescent="0.25">
      <c r="A362" t="s">
        <v>30</v>
      </c>
      <c r="B362">
        <v>2023</v>
      </c>
      <c r="C362" t="s">
        <v>35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 s="3">
        <v>174.24166666666665</v>
      </c>
      <c r="Q362">
        <v>2090.8999999999996</v>
      </c>
      <c r="R362">
        <v>198.3</v>
      </c>
      <c r="S362">
        <v>190</v>
      </c>
      <c r="T362">
        <v>187</v>
      </c>
      <c r="U362">
        <v>377</v>
      </c>
      <c r="V362" t="s">
        <v>32</v>
      </c>
      <c r="W362">
        <v>181.6</v>
      </c>
      <c r="X362">
        <v>178.6</v>
      </c>
      <c r="Y362">
        <v>186.6</v>
      </c>
      <c r="Z362">
        <v>178.5</v>
      </c>
      <c r="AA362">
        <v>169</v>
      </c>
      <c r="AB362">
        <v>172.8</v>
      </c>
      <c r="AD362">
        <v>180.7</v>
      </c>
      <c r="AE362">
        <v>177.9</v>
      </c>
      <c r="AF362">
        <v>178</v>
      </c>
    </row>
    <row r="363" spans="1:32" x14ac:dyDescent="0.25">
      <c r="A363" t="s">
        <v>33</v>
      </c>
      <c r="B363">
        <v>2023</v>
      </c>
      <c r="C363" t="s">
        <v>35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 s="3">
        <v>176.875</v>
      </c>
      <c r="Q363">
        <v>2122.5</v>
      </c>
      <c r="R363">
        <v>202.7</v>
      </c>
      <c r="S363">
        <v>180.3</v>
      </c>
      <c r="T363">
        <v>167</v>
      </c>
      <c r="U363">
        <v>347.3</v>
      </c>
      <c r="V363">
        <v>173.5</v>
      </c>
      <c r="W363">
        <v>182.8</v>
      </c>
      <c r="X363">
        <v>169.2</v>
      </c>
      <c r="Y363">
        <v>180.8</v>
      </c>
      <c r="Z363">
        <v>172.5</v>
      </c>
      <c r="AA363">
        <v>159.80000000000001</v>
      </c>
      <c r="AB363">
        <v>168.4</v>
      </c>
      <c r="AD363">
        <v>181.4</v>
      </c>
      <c r="AE363">
        <v>170</v>
      </c>
      <c r="AF363">
        <v>176.3</v>
      </c>
    </row>
    <row r="364" spans="1:32" x14ac:dyDescent="0.25">
      <c r="A364" t="s">
        <v>34</v>
      </c>
      <c r="B364">
        <v>2023</v>
      </c>
      <c r="C364" t="s">
        <v>35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 s="3">
        <v>175.17499999999998</v>
      </c>
      <c r="Q364">
        <v>2102.1</v>
      </c>
      <c r="R364">
        <v>199.5</v>
      </c>
      <c r="S364">
        <v>186.2</v>
      </c>
      <c r="T364">
        <v>178.7</v>
      </c>
      <c r="U364">
        <v>364.9</v>
      </c>
      <c r="V364">
        <v>173.5</v>
      </c>
      <c r="W364">
        <v>182.1</v>
      </c>
      <c r="X364">
        <v>174.2</v>
      </c>
      <c r="Y364">
        <v>184.4</v>
      </c>
      <c r="Z364">
        <v>175</v>
      </c>
      <c r="AA364">
        <v>164.2</v>
      </c>
      <c r="AB364">
        <v>170.3</v>
      </c>
      <c r="AD364">
        <v>181</v>
      </c>
      <c r="AE364">
        <v>174.1</v>
      </c>
      <c r="AF364">
        <v>177.2</v>
      </c>
    </row>
    <row r="365" spans="1:32" x14ac:dyDescent="0.25">
      <c r="A365" t="s">
        <v>30</v>
      </c>
      <c r="B365">
        <v>2023</v>
      </c>
      <c r="C365" t="s">
        <v>36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 s="3">
        <v>174.25</v>
      </c>
      <c r="Q365">
        <v>2091</v>
      </c>
      <c r="R365">
        <v>198.4</v>
      </c>
      <c r="S365">
        <v>190</v>
      </c>
      <c r="T365">
        <v>187</v>
      </c>
      <c r="U365">
        <v>377</v>
      </c>
      <c r="V365" t="s">
        <v>32</v>
      </c>
      <c r="W365">
        <v>181.4</v>
      </c>
      <c r="X365">
        <v>178.6</v>
      </c>
      <c r="Y365">
        <v>186.6</v>
      </c>
      <c r="Z365">
        <v>178.5</v>
      </c>
      <c r="AA365">
        <v>169</v>
      </c>
      <c r="AB365">
        <v>172.8</v>
      </c>
      <c r="AD365">
        <v>180.7</v>
      </c>
      <c r="AE365">
        <v>177.9</v>
      </c>
      <c r="AF365">
        <v>178</v>
      </c>
    </row>
    <row r="366" spans="1:32" x14ac:dyDescent="0.25">
      <c r="A366" t="s">
        <v>33</v>
      </c>
      <c r="B366">
        <v>2023</v>
      </c>
      <c r="C366" t="s">
        <v>36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 s="3">
        <v>176.88333333333333</v>
      </c>
      <c r="Q366">
        <v>2122.6</v>
      </c>
      <c r="R366">
        <v>202.7</v>
      </c>
      <c r="S366">
        <v>180.2</v>
      </c>
      <c r="T366">
        <v>167</v>
      </c>
      <c r="U366">
        <v>347.2</v>
      </c>
      <c r="V366">
        <v>173.5</v>
      </c>
      <c r="W366">
        <v>182.6</v>
      </c>
      <c r="X366">
        <v>169.2</v>
      </c>
      <c r="Y366">
        <v>180.8</v>
      </c>
      <c r="Z366">
        <v>172.5</v>
      </c>
      <c r="AA366">
        <v>159.80000000000001</v>
      </c>
      <c r="AB366">
        <v>168.4</v>
      </c>
      <c r="AD366">
        <v>181.5</v>
      </c>
      <c r="AE366">
        <v>170</v>
      </c>
      <c r="AF366">
        <v>176.3</v>
      </c>
    </row>
    <row r="367" spans="1:32" x14ac:dyDescent="0.25">
      <c r="A367" t="s">
        <v>34</v>
      </c>
      <c r="B367">
        <v>2023</v>
      </c>
      <c r="C367" t="s">
        <v>36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 s="3">
        <v>175.18333333333331</v>
      </c>
      <c r="Q367">
        <v>2102.1999999999998</v>
      </c>
      <c r="R367">
        <v>199.5</v>
      </c>
      <c r="S367">
        <v>186.1</v>
      </c>
      <c r="T367">
        <v>178.7</v>
      </c>
      <c r="U367">
        <v>364.79999999999995</v>
      </c>
      <c r="V367">
        <v>173.5</v>
      </c>
      <c r="W367">
        <v>181.9</v>
      </c>
      <c r="X367">
        <v>174.2</v>
      </c>
      <c r="Y367">
        <v>184.4</v>
      </c>
      <c r="Z367">
        <v>175</v>
      </c>
      <c r="AA367">
        <v>164.2</v>
      </c>
      <c r="AB367">
        <v>170.3</v>
      </c>
      <c r="AD367">
        <v>181</v>
      </c>
      <c r="AE367">
        <v>174.1</v>
      </c>
      <c r="AF367">
        <v>177.2</v>
      </c>
    </row>
    <row r="368" spans="1:32" x14ac:dyDescent="0.25">
      <c r="A368" t="s">
        <v>30</v>
      </c>
      <c r="B368">
        <v>2023</v>
      </c>
      <c r="C368" t="s">
        <v>37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 s="3">
        <v>174.89166666666665</v>
      </c>
      <c r="Q368">
        <v>2098.6999999999998</v>
      </c>
      <c r="R368">
        <v>199.5</v>
      </c>
      <c r="S368">
        <v>190.7</v>
      </c>
      <c r="T368">
        <v>187.3</v>
      </c>
      <c r="U368">
        <v>378</v>
      </c>
      <c r="V368" t="s">
        <v>47</v>
      </c>
      <c r="W368">
        <v>181.5</v>
      </c>
      <c r="X368">
        <v>179.1</v>
      </c>
      <c r="Y368">
        <v>187.2</v>
      </c>
      <c r="Z368">
        <v>179.4</v>
      </c>
      <c r="AA368">
        <v>169.4</v>
      </c>
      <c r="AB368">
        <v>173.2</v>
      </c>
      <c r="AD368">
        <v>183.8</v>
      </c>
      <c r="AE368">
        <v>178.9</v>
      </c>
      <c r="AF368">
        <v>178.8</v>
      </c>
    </row>
    <row r="369" spans="1:32" x14ac:dyDescent="0.25">
      <c r="A369" t="s">
        <v>33</v>
      </c>
      <c r="B369">
        <v>2023</v>
      </c>
      <c r="C369" t="s">
        <v>37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 s="3">
        <v>177.9666666666667</v>
      </c>
      <c r="Q369">
        <v>2135.6000000000004</v>
      </c>
      <c r="R369">
        <v>203.5</v>
      </c>
      <c r="S369">
        <v>181</v>
      </c>
      <c r="T369">
        <v>167.7</v>
      </c>
      <c r="U369">
        <v>348.7</v>
      </c>
      <c r="V369">
        <v>175.2</v>
      </c>
      <c r="W369">
        <v>182.1</v>
      </c>
      <c r="X369">
        <v>169.6</v>
      </c>
      <c r="Y369">
        <v>181.5</v>
      </c>
      <c r="Z369">
        <v>174.2</v>
      </c>
      <c r="AA369">
        <v>160.1</v>
      </c>
      <c r="AB369">
        <v>168.8</v>
      </c>
      <c r="AD369">
        <v>184.4</v>
      </c>
      <c r="AE369">
        <v>170.9</v>
      </c>
      <c r="AF369">
        <v>177.4</v>
      </c>
    </row>
    <row r="370" spans="1:32" x14ac:dyDescent="0.25">
      <c r="A370" t="s">
        <v>34</v>
      </c>
      <c r="B370">
        <v>2023</v>
      </c>
      <c r="C370" t="s">
        <v>37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 s="3">
        <v>175.97500000000002</v>
      </c>
      <c r="Q370">
        <v>2111.7000000000003</v>
      </c>
      <c r="R370">
        <v>200.6</v>
      </c>
      <c r="S370">
        <v>186.9</v>
      </c>
      <c r="T370">
        <v>179.2</v>
      </c>
      <c r="U370">
        <v>366.1</v>
      </c>
      <c r="V370">
        <v>175.2</v>
      </c>
      <c r="W370">
        <v>181.7</v>
      </c>
      <c r="X370">
        <v>174.6</v>
      </c>
      <c r="Y370">
        <v>185</v>
      </c>
      <c r="Z370">
        <v>176.4</v>
      </c>
      <c r="AA370">
        <v>164.5</v>
      </c>
      <c r="AB370">
        <v>170.7</v>
      </c>
      <c r="AD370">
        <v>184</v>
      </c>
      <c r="AE370">
        <v>175</v>
      </c>
      <c r="AF370">
        <v>178.1</v>
      </c>
    </row>
    <row r="371" spans="1:32" x14ac:dyDescent="0.25">
      <c r="A371" t="s">
        <v>30</v>
      </c>
      <c r="B371">
        <v>2023</v>
      </c>
      <c r="C371" t="s">
        <v>38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 s="3">
        <v>176.15833333333339</v>
      </c>
      <c r="Q371">
        <v>2113.9000000000005</v>
      </c>
      <c r="R371">
        <v>199.9</v>
      </c>
      <c r="S371">
        <v>191.2</v>
      </c>
      <c r="T371">
        <v>187.9</v>
      </c>
      <c r="U371">
        <v>379.1</v>
      </c>
      <c r="V371" t="s">
        <v>47</v>
      </c>
      <c r="W371">
        <v>182.5</v>
      </c>
      <c r="X371">
        <v>179.8</v>
      </c>
      <c r="Y371">
        <v>187.8</v>
      </c>
      <c r="Z371">
        <v>180.3</v>
      </c>
      <c r="AA371">
        <v>169.7</v>
      </c>
      <c r="AB371">
        <v>173.8</v>
      </c>
      <c r="AD371">
        <v>184.9</v>
      </c>
      <c r="AE371">
        <v>179.5</v>
      </c>
      <c r="AF371">
        <v>179.8</v>
      </c>
    </row>
    <row r="372" spans="1:32" x14ac:dyDescent="0.25">
      <c r="A372" t="s">
        <v>33</v>
      </c>
      <c r="B372">
        <v>2023</v>
      </c>
      <c r="C372" t="s">
        <v>38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 s="3">
        <v>179.33333333333334</v>
      </c>
      <c r="Q372">
        <v>2152</v>
      </c>
      <c r="R372">
        <v>204.2</v>
      </c>
      <c r="S372">
        <v>181.3</v>
      </c>
      <c r="T372">
        <v>168.1</v>
      </c>
      <c r="U372">
        <v>349.4</v>
      </c>
      <c r="V372">
        <v>175.6</v>
      </c>
      <c r="W372">
        <v>183.4</v>
      </c>
      <c r="X372">
        <v>170.1</v>
      </c>
      <c r="Y372">
        <v>182.2</v>
      </c>
      <c r="Z372">
        <v>174.8</v>
      </c>
      <c r="AA372">
        <v>160.4</v>
      </c>
      <c r="AB372">
        <v>169.2</v>
      </c>
      <c r="AD372">
        <v>185.6</v>
      </c>
      <c r="AE372">
        <v>171.6</v>
      </c>
      <c r="AF372">
        <v>178.2</v>
      </c>
    </row>
    <row r="373" spans="1:32" x14ac:dyDescent="0.25">
      <c r="A373" t="s">
        <v>34</v>
      </c>
      <c r="B373">
        <v>2023</v>
      </c>
      <c r="C373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 s="3">
        <v>177.31666666666669</v>
      </c>
      <c r="Q373">
        <v>2127.8000000000002</v>
      </c>
      <c r="R373">
        <v>201</v>
      </c>
      <c r="S373">
        <v>187.3</v>
      </c>
      <c r="T373">
        <v>179.7</v>
      </c>
      <c r="U373">
        <v>367</v>
      </c>
      <c r="V373">
        <v>175.6</v>
      </c>
      <c r="W373">
        <v>182.8</v>
      </c>
      <c r="X373">
        <v>175.2</v>
      </c>
      <c r="Y373">
        <v>185.7</v>
      </c>
      <c r="Z373">
        <v>177.1</v>
      </c>
      <c r="AA373">
        <v>164.8</v>
      </c>
      <c r="AB373">
        <v>171.2</v>
      </c>
      <c r="AD373">
        <v>185.2</v>
      </c>
      <c r="AE373">
        <v>175.7</v>
      </c>
      <c r="AF373">
        <v>179.1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3BFB-FBDD-4CB0-8A29-A769DEFB568F}">
  <dimension ref="A1:Q25"/>
  <sheetViews>
    <sheetView showGridLines="0" zoomScale="76" zoomScaleNormal="76" workbookViewId="0"/>
  </sheetViews>
  <sheetFormatPr defaultColWidth="8.85546875" defaultRowHeight="18.75" x14ac:dyDescent="0.3"/>
  <cols>
    <col min="1" max="1" width="26.28515625" style="4" customWidth="1"/>
    <col min="2" max="2" width="20.85546875" style="4" customWidth="1"/>
    <col min="3" max="3" width="29.42578125" style="4" customWidth="1"/>
    <col min="4" max="4" width="32.42578125" style="4" customWidth="1"/>
    <col min="5" max="5" width="21" style="4" customWidth="1"/>
    <col min="6" max="6" width="22.7109375" style="4" customWidth="1"/>
    <col min="7" max="7" width="13.85546875" style="4" customWidth="1"/>
    <col min="8" max="8" width="18.140625" style="4" customWidth="1"/>
    <col min="9" max="9" width="26.7109375" style="4" customWidth="1"/>
    <col min="10" max="10" width="6.42578125" style="4" customWidth="1"/>
    <col min="11" max="11" width="26.85546875" style="4" customWidth="1"/>
    <col min="12" max="12" width="24.42578125" style="4" bestFit="1" customWidth="1"/>
    <col min="13" max="13" width="9.42578125" style="4" bestFit="1" customWidth="1"/>
    <col min="14" max="14" width="31" style="4" bestFit="1" customWidth="1"/>
    <col min="15" max="15" width="8" style="4" bestFit="1" customWidth="1"/>
    <col min="16" max="16" width="26.7109375" style="4" bestFit="1" customWidth="1"/>
    <col min="17" max="17" width="16.7109375" style="4" bestFit="1" customWidth="1"/>
    <col min="18" max="16384" width="8.85546875" style="4"/>
  </cols>
  <sheetData>
    <row r="1" spans="1:17" x14ac:dyDescent="0.3">
      <c r="A1" s="5" t="s">
        <v>71</v>
      </c>
    </row>
    <row r="2" spans="1:17" x14ac:dyDescent="0.3">
      <c r="A2" s="6" t="s">
        <v>70</v>
      </c>
    </row>
    <row r="3" spans="1:17" x14ac:dyDescent="0.3">
      <c r="A3" s="177" t="s">
        <v>0</v>
      </c>
      <c r="B3" s="177" t="s">
        <v>1</v>
      </c>
      <c r="C3" s="177" t="s">
        <v>2</v>
      </c>
      <c r="D3" s="177" t="s">
        <v>15</v>
      </c>
      <c r="E3" s="177" t="s">
        <v>16</v>
      </c>
      <c r="F3" s="177" t="s">
        <v>19</v>
      </c>
      <c r="G3" s="177" t="s">
        <v>20</v>
      </c>
      <c r="H3" s="177" t="s">
        <v>21</v>
      </c>
      <c r="I3" s="177" t="s">
        <v>22</v>
      </c>
      <c r="J3" s="177" t="s">
        <v>23</v>
      </c>
      <c r="K3" s="177" t="s">
        <v>24</v>
      </c>
      <c r="L3" s="177" t="s">
        <v>25</v>
      </c>
      <c r="M3" s="177" t="s">
        <v>26</v>
      </c>
      <c r="N3" s="177" t="s">
        <v>27</v>
      </c>
      <c r="O3" s="177" t="s">
        <v>28</v>
      </c>
      <c r="P3" s="177" t="s">
        <v>29</v>
      </c>
      <c r="Q3" s="177" t="s">
        <v>55</v>
      </c>
    </row>
    <row r="4" spans="1:17" x14ac:dyDescent="0.3">
      <c r="A4" s="31" t="s">
        <v>30</v>
      </c>
      <c r="B4" s="31">
        <v>2023</v>
      </c>
      <c r="C4" s="31" t="s">
        <v>38</v>
      </c>
      <c r="D4" s="31">
        <v>2113.9000000000005</v>
      </c>
      <c r="E4" s="31">
        <v>199.9</v>
      </c>
      <c r="F4" s="31">
        <v>379.1</v>
      </c>
      <c r="G4" s="31" t="s">
        <v>47</v>
      </c>
      <c r="H4" s="31">
        <v>182.5</v>
      </c>
      <c r="I4" s="31">
        <v>179.8</v>
      </c>
      <c r="J4" s="31">
        <v>187.8</v>
      </c>
      <c r="K4" s="31">
        <v>169.7</v>
      </c>
      <c r="L4" s="31">
        <v>173.8</v>
      </c>
      <c r="M4" s="31">
        <v>180.3</v>
      </c>
      <c r="N4" s="31">
        <v>184.9</v>
      </c>
      <c r="O4" s="31">
        <v>179.5</v>
      </c>
      <c r="P4" s="31">
        <v>179.8</v>
      </c>
      <c r="Q4" s="31">
        <f>SUM(D4:O4)</f>
        <v>4131.2000000000007</v>
      </c>
    </row>
    <row r="5" spans="1:17" x14ac:dyDescent="0.3">
      <c r="A5" s="31" t="s">
        <v>33</v>
      </c>
      <c r="B5" s="31">
        <v>2023</v>
      </c>
      <c r="C5" s="31" t="s">
        <v>38</v>
      </c>
      <c r="D5" s="31">
        <v>2152</v>
      </c>
      <c r="E5" s="31">
        <v>204.2</v>
      </c>
      <c r="F5" s="31">
        <v>349.4</v>
      </c>
      <c r="G5" s="31">
        <v>175.6</v>
      </c>
      <c r="H5" s="31">
        <v>183.4</v>
      </c>
      <c r="I5" s="31">
        <v>170.1</v>
      </c>
      <c r="J5" s="31">
        <v>182.2</v>
      </c>
      <c r="K5" s="31">
        <v>160.4</v>
      </c>
      <c r="L5" s="31">
        <v>169.2</v>
      </c>
      <c r="M5" s="31">
        <v>174.8</v>
      </c>
      <c r="N5" s="31">
        <v>185.6</v>
      </c>
      <c r="O5" s="31">
        <v>171.6</v>
      </c>
      <c r="P5" s="31">
        <v>178.2</v>
      </c>
      <c r="Q5" s="31">
        <f t="shared" ref="Q5:Q6" si="0">SUM(D5:O5)</f>
        <v>4278.5</v>
      </c>
    </row>
    <row r="6" spans="1:17" x14ac:dyDescent="0.3">
      <c r="A6" s="31" t="s">
        <v>34</v>
      </c>
      <c r="B6" s="31">
        <v>2023</v>
      </c>
      <c r="C6" s="31" t="s">
        <v>38</v>
      </c>
      <c r="D6" s="31">
        <v>2127.8000000000002</v>
      </c>
      <c r="E6" s="31">
        <v>201</v>
      </c>
      <c r="F6" s="31">
        <v>367</v>
      </c>
      <c r="G6" s="31">
        <v>175.6</v>
      </c>
      <c r="H6" s="31">
        <v>182.8</v>
      </c>
      <c r="I6" s="31">
        <v>175.2</v>
      </c>
      <c r="J6" s="31">
        <v>185.7</v>
      </c>
      <c r="K6" s="31">
        <v>164.8</v>
      </c>
      <c r="L6" s="31">
        <v>171.2</v>
      </c>
      <c r="M6" s="31">
        <v>177.1</v>
      </c>
      <c r="N6" s="31">
        <v>185.2</v>
      </c>
      <c r="O6" s="31">
        <v>175.7</v>
      </c>
      <c r="P6" s="31">
        <v>179.1</v>
      </c>
      <c r="Q6" s="31">
        <f t="shared" si="0"/>
        <v>4289.0999999999995</v>
      </c>
    </row>
    <row r="7" spans="1:17" s="5" customFormat="1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9" spans="1:17" x14ac:dyDescent="0.3">
      <c r="A9" s="6" t="s">
        <v>69</v>
      </c>
    </row>
    <row r="10" spans="1:17" x14ac:dyDescent="0.3">
      <c r="E10" s="177" t="s">
        <v>279</v>
      </c>
      <c r="F10" s="177" t="s">
        <v>74</v>
      </c>
      <c r="G10" s="178" t="s">
        <v>73</v>
      </c>
      <c r="H10" s="179"/>
    </row>
    <row r="11" spans="1:17" x14ac:dyDescent="0.3">
      <c r="A11" s="177" t="s">
        <v>72</v>
      </c>
      <c r="B11" s="177" t="s">
        <v>74</v>
      </c>
      <c r="C11" s="177" t="s">
        <v>197</v>
      </c>
      <c r="E11" s="31" t="str">
        <f>_xlfn.XLOOKUP(G11,C11:C23,A11:A23)</f>
        <v>Food and beverages</v>
      </c>
      <c r="F11" s="31">
        <f>_xlfn.XLOOKUP(G11,C11:C23,B11:B23)</f>
        <v>2113.9000000000005</v>
      </c>
      <c r="G11" s="180">
        <f>MAX(C12:C23)</f>
        <v>51.169151820294346</v>
      </c>
      <c r="H11" s="181"/>
    </row>
    <row r="12" spans="1:17" x14ac:dyDescent="0.3">
      <c r="A12" s="176" t="s">
        <v>15</v>
      </c>
      <c r="B12" s="176">
        <v>2113.9000000000005</v>
      </c>
      <c r="C12" s="182">
        <v>51.169151820294346</v>
      </c>
    </row>
    <row r="13" spans="1:17" x14ac:dyDescent="0.3">
      <c r="A13" s="31" t="s">
        <v>16</v>
      </c>
      <c r="B13" s="31">
        <v>199.9</v>
      </c>
      <c r="C13" s="68">
        <v>4.8387877614252517</v>
      </c>
      <c r="D13" s="4" t="s">
        <v>282</v>
      </c>
      <c r="E13" s="4" t="s">
        <v>283</v>
      </c>
    </row>
    <row r="14" spans="1:17" x14ac:dyDescent="0.3">
      <c r="A14" s="31" t="s">
        <v>19</v>
      </c>
      <c r="B14" s="31">
        <v>379.1</v>
      </c>
      <c r="C14" s="68">
        <v>9.1765104570100693</v>
      </c>
    </row>
    <row r="15" spans="1:17" ht="21" x14ac:dyDescent="0.35">
      <c r="A15" s="31" t="s">
        <v>20</v>
      </c>
      <c r="B15" s="31" t="s">
        <v>32</v>
      </c>
      <c r="C15" s="68" t="s">
        <v>32</v>
      </c>
      <c r="D15" s="5" t="s">
        <v>76</v>
      </c>
      <c r="E15" s="9" t="s">
        <v>75</v>
      </c>
    </row>
    <row r="16" spans="1:17" x14ac:dyDescent="0.3">
      <c r="A16" s="31" t="s">
        <v>21</v>
      </c>
      <c r="B16" s="31">
        <v>182.5</v>
      </c>
      <c r="C16" s="68">
        <v>4.4176026336173502</v>
      </c>
      <c r="E16" s="4" t="s">
        <v>94</v>
      </c>
    </row>
    <row r="17" spans="1:5" x14ac:dyDescent="0.3">
      <c r="A17" s="31" t="s">
        <v>22</v>
      </c>
      <c r="B17" s="31">
        <v>179.8</v>
      </c>
      <c r="C17" s="68">
        <v>4.3522463206816413</v>
      </c>
    </row>
    <row r="18" spans="1:5" ht="21" x14ac:dyDescent="0.35">
      <c r="A18" s="31" t="s">
        <v>23</v>
      </c>
      <c r="B18" s="31">
        <v>187.8</v>
      </c>
      <c r="C18" s="68">
        <v>4.5458946553059638</v>
      </c>
      <c r="E18" s="9" t="s">
        <v>95</v>
      </c>
    </row>
    <row r="19" spans="1:5" x14ac:dyDescent="0.3">
      <c r="A19" s="31" t="s">
        <v>24</v>
      </c>
      <c r="B19" s="31">
        <v>169.7</v>
      </c>
      <c r="C19" s="68">
        <v>4.1077652982184336</v>
      </c>
      <c r="E19" s="4" t="s">
        <v>96</v>
      </c>
    </row>
    <row r="20" spans="1:5" x14ac:dyDescent="0.3">
      <c r="A20" s="31" t="s">
        <v>25</v>
      </c>
      <c r="B20" s="31">
        <v>173.8</v>
      </c>
      <c r="C20" s="68">
        <v>4.2070100697133999</v>
      </c>
    </row>
    <row r="21" spans="1:5" ht="21" x14ac:dyDescent="0.35">
      <c r="A21" s="31" t="s">
        <v>26</v>
      </c>
      <c r="B21" s="31">
        <v>180.3</v>
      </c>
      <c r="C21" s="68">
        <v>4.3643493415956618</v>
      </c>
      <c r="D21" s="5" t="s">
        <v>77</v>
      </c>
      <c r="E21" s="72" t="s">
        <v>97</v>
      </c>
    </row>
    <row r="22" spans="1:5" x14ac:dyDescent="0.3">
      <c r="A22" s="31" t="s">
        <v>27</v>
      </c>
      <c r="B22" s="31">
        <v>184.9</v>
      </c>
      <c r="C22" s="68">
        <v>4.4756971340046467</v>
      </c>
      <c r="E22" s="4" t="s">
        <v>98</v>
      </c>
    </row>
    <row r="23" spans="1:5" ht="21" x14ac:dyDescent="0.35">
      <c r="A23" s="31" t="s">
        <v>28</v>
      </c>
      <c r="B23" s="31">
        <v>179.5</v>
      </c>
      <c r="C23" s="68">
        <v>4.3449845081332299</v>
      </c>
      <c r="E23" s="72" t="s">
        <v>99</v>
      </c>
    </row>
    <row r="24" spans="1:5" x14ac:dyDescent="0.3">
      <c r="A24" s="31"/>
      <c r="B24" s="31"/>
      <c r="C24" s="183"/>
      <c r="E24" s="4" t="s">
        <v>100</v>
      </c>
    </row>
    <row r="25" spans="1:5" x14ac:dyDescent="0.3">
      <c r="A25" s="21" t="s">
        <v>55</v>
      </c>
      <c r="B25" s="31">
        <f>Q4</f>
        <v>4131.2000000000007</v>
      </c>
      <c r="C25" s="1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C443-7809-42E5-B6FE-CFC437815EFD}">
  <dimension ref="A1:N74"/>
  <sheetViews>
    <sheetView showGridLines="0" zoomScale="78" zoomScaleNormal="78" workbookViewId="0"/>
  </sheetViews>
  <sheetFormatPr defaultColWidth="8.85546875" defaultRowHeight="18.75" x14ac:dyDescent="0.3"/>
  <cols>
    <col min="1" max="1" width="16.140625" style="4" customWidth="1"/>
    <col min="2" max="2" width="9.28515625" style="4" customWidth="1"/>
    <col min="3" max="3" width="9.7109375" style="4" bestFit="1" customWidth="1"/>
    <col min="4" max="4" width="16.140625" style="4" customWidth="1"/>
    <col min="5" max="5" width="8.85546875" style="4"/>
    <col min="6" max="6" width="12.5703125" style="4" bestFit="1" customWidth="1"/>
    <col min="7" max="7" width="19.140625" style="4" bestFit="1" customWidth="1"/>
    <col min="8" max="8" width="20.42578125" style="4" customWidth="1"/>
    <col min="9" max="9" width="14.28515625" style="4" bestFit="1" customWidth="1"/>
    <col min="10" max="10" width="9.7109375" style="4" customWidth="1"/>
    <col min="11" max="11" width="22.28515625" style="4" bestFit="1" customWidth="1"/>
    <col min="12" max="12" width="15.5703125" style="4" bestFit="1" customWidth="1"/>
    <col min="13" max="13" width="9.5703125" style="4" bestFit="1" customWidth="1"/>
    <col min="14" max="14" width="15.5703125" style="4" bestFit="1" customWidth="1"/>
    <col min="15" max="15" width="9.5703125" style="4" bestFit="1" customWidth="1"/>
    <col min="16" max="16" width="12" style="4" bestFit="1" customWidth="1"/>
    <col min="17" max="17" width="9.85546875" style="4" bestFit="1" customWidth="1"/>
    <col min="18" max="18" width="9.5703125" style="4" bestFit="1" customWidth="1"/>
    <col min="19" max="19" width="10.7109375" style="4" bestFit="1" customWidth="1"/>
    <col min="20" max="16384" width="8.85546875" style="4"/>
  </cols>
  <sheetData>
    <row r="1" spans="1:14" x14ac:dyDescent="0.3">
      <c r="A1" s="5" t="s">
        <v>81</v>
      </c>
    </row>
    <row r="2" spans="1:14" ht="21" x14ac:dyDescent="0.35">
      <c r="A2" s="72" t="s">
        <v>70</v>
      </c>
      <c r="B2" s="73"/>
      <c r="C2" s="73"/>
      <c r="D2" s="73"/>
      <c r="J2" s="61" t="s">
        <v>84</v>
      </c>
      <c r="K2" s="61" t="s">
        <v>83</v>
      </c>
      <c r="L2" s="31"/>
    </row>
    <row r="3" spans="1:14" x14ac:dyDescent="0.3">
      <c r="A3" s="62" t="s">
        <v>0</v>
      </c>
      <c r="B3" s="63" t="s">
        <v>1</v>
      </c>
      <c r="C3" s="63" t="s">
        <v>2</v>
      </c>
      <c r="D3" s="64" t="s">
        <v>29</v>
      </c>
      <c r="F3" s="58" t="s">
        <v>1</v>
      </c>
      <c r="G3" s="58" t="s">
        <v>109</v>
      </c>
      <c r="H3" s="58" t="s">
        <v>181</v>
      </c>
      <c r="J3" s="61" t="s">
        <v>82</v>
      </c>
      <c r="K3" s="4" t="s">
        <v>31</v>
      </c>
      <c r="L3" s="4" t="s">
        <v>46</v>
      </c>
    </row>
    <row r="4" spans="1:14" x14ac:dyDescent="0.3">
      <c r="A4" s="65" t="s">
        <v>34</v>
      </c>
      <c r="B4" s="66">
        <v>2017</v>
      </c>
      <c r="C4" s="66" t="s">
        <v>31</v>
      </c>
      <c r="D4" s="67">
        <v>130.30000000000001</v>
      </c>
      <c r="F4" s="31">
        <v>2017</v>
      </c>
      <c r="G4" s="68">
        <v>133.5</v>
      </c>
      <c r="H4" s="69" t="s">
        <v>110</v>
      </c>
      <c r="J4" s="70">
        <v>2017</v>
      </c>
      <c r="K4" s="4">
        <v>130.30000000000001</v>
      </c>
      <c r="L4" s="4">
        <v>137.19999999999999</v>
      </c>
    </row>
    <row r="5" spans="1:14" x14ac:dyDescent="0.3">
      <c r="A5" s="22" t="s">
        <v>34</v>
      </c>
      <c r="B5" s="4">
        <v>2017</v>
      </c>
      <c r="C5" s="4" t="s">
        <v>35</v>
      </c>
      <c r="D5" s="25">
        <v>130.6</v>
      </c>
      <c r="F5" s="31">
        <v>2018</v>
      </c>
      <c r="G5" s="68">
        <v>138.77500000000001</v>
      </c>
      <c r="H5" s="71">
        <f>(G5-G4)/G4*100</f>
        <v>3.9513108614232255</v>
      </c>
      <c r="J5" s="70">
        <v>2018</v>
      </c>
      <c r="K5" s="4">
        <v>136.9</v>
      </c>
      <c r="L5" s="4">
        <v>140.1</v>
      </c>
    </row>
    <row r="6" spans="1:14" x14ac:dyDescent="0.3">
      <c r="A6" s="22" t="s">
        <v>34</v>
      </c>
      <c r="B6" s="4">
        <v>2017</v>
      </c>
      <c r="C6" s="4" t="s">
        <v>36</v>
      </c>
      <c r="D6" s="25">
        <v>130.9</v>
      </c>
      <c r="F6" s="31">
        <v>2019</v>
      </c>
      <c r="G6" s="68">
        <v>144.18181818181819</v>
      </c>
      <c r="H6" s="71">
        <f t="shared" ref="H6:H9" si="0">(G6-G5)/G5*100</f>
        <v>3.8961038961038952</v>
      </c>
      <c r="J6" s="70">
        <v>2019</v>
      </c>
      <c r="K6" s="4">
        <v>139.6</v>
      </c>
      <c r="L6" s="4">
        <v>150.4</v>
      </c>
    </row>
    <row r="7" spans="1:14" x14ac:dyDescent="0.3">
      <c r="A7" s="22" t="s">
        <v>34</v>
      </c>
      <c r="B7" s="4">
        <v>2017</v>
      </c>
      <c r="C7" s="4" t="s">
        <v>37</v>
      </c>
      <c r="D7" s="25">
        <v>131.1</v>
      </c>
      <c r="F7" s="31">
        <v>2020</v>
      </c>
      <c r="G7" s="68">
        <v>152.85000000000002</v>
      </c>
      <c r="H7" s="71">
        <f t="shared" si="0"/>
        <v>6.0119798234552455</v>
      </c>
      <c r="J7" s="70">
        <v>2020</v>
      </c>
      <c r="K7" s="4">
        <v>150.19999999999999</v>
      </c>
      <c r="L7" s="4">
        <v>158.9</v>
      </c>
    </row>
    <row r="8" spans="1:14" x14ac:dyDescent="0.3">
      <c r="A8" s="22" t="s">
        <v>34</v>
      </c>
      <c r="B8" s="4">
        <v>2017</v>
      </c>
      <c r="C8" s="4" t="s">
        <v>38</v>
      </c>
      <c r="D8" s="25">
        <v>131.4</v>
      </c>
      <c r="F8" s="31">
        <v>2021</v>
      </c>
      <c r="G8" s="68">
        <v>161.45833333333334</v>
      </c>
      <c r="H8" s="71">
        <f t="shared" si="0"/>
        <v>5.6318831098026294</v>
      </c>
      <c r="J8" s="70">
        <v>2021</v>
      </c>
      <c r="K8" s="4">
        <v>157.30000000000001</v>
      </c>
      <c r="L8" s="4">
        <v>166.2</v>
      </c>
    </row>
    <row r="9" spans="1:14" x14ac:dyDescent="0.3">
      <c r="A9" s="22" t="s">
        <v>34</v>
      </c>
      <c r="B9" s="4">
        <v>2017</v>
      </c>
      <c r="C9" s="4" t="s">
        <v>39</v>
      </c>
      <c r="D9" s="25">
        <v>132</v>
      </c>
      <c r="F9" s="31">
        <v>2022</v>
      </c>
      <c r="G9" s="68">
        <v>172.14999999999998</v>
      </c>
      <c r="H9" s="71">
        <f t="shared" si="0"/>
        <v>6.6219354838709474</v>
      </c>
      <c r="J9" s="70">
        <v>2022</v>
      </c>
      <c r="K9" s="4">
        <v>165.7</v>
      </c>
      <c r="L9" s="4">
        <v>175.7</v>
      </c>
    </row>
    <row r="10" spans="1:14" x14ac:dyDescent="0.3">
      <c r="A10" s="22" t="s">
        <v>34</v>
      </c>
      <c r="B10" s="4">
        <v>2017</v>
      </c>
      <c r="C10" s="4" t="s">
        <v>40</v>
      </c>
      <c r="D10" s="25">
        <v>134.19999999999999</v>
      </c>
    </row>
    <row r="11" spans="1:14" x14ac:dyDescent="0.3">
      <c r="A11" s="22" t="s">
        <v>34</v>
      </c>
      <c r="B11" s="4">
        <v>2017</v>
      </c>
      <c r="C11" s="4" t="s">
        <v>41</v>
      </c>
      <c r="D11" s="25">
        <v>135.4</v>
      </c>
      <c r="F11" s="11" t="s">
        <v>182</v>
      </c>
      <c r="G11" s="11"/>
      <c r="H11" s="11"/>
      <c r="I11" s="11"/>
      <c r="J11" s="11"/>
      <c r="K11" s="11"/>
      <c r="L11" s="11"/>
      <c r="M11" s="11"/>
      <c r="N11" s="11"/>
    </row>
    <row r="12" spans="1:14" x14ac:dyDescent="0.3">
      <c r="A12" s="22" t="s">
        <v>34</v>
      </c>
      <c r="B12" s="4">
        <v>2017</v>
      </c>
      <c r="C12" s="4" t="s">
        <v>42</v>
      </c>
      <c r="D12" s="25">
        <v>135.19999999999999</v>
      </c>
      <c r="F12" s="11" t="s">
        <v>183</v>
      </c>
      <c r="G12" s="11"/>
      <c r="H12" s="11"/>
      <c r="I12" s="11"/>
      <c r="J12" s="11"/>
      <c r="K12" s="11"/>
      <c r="L12" s="11"/>
      <c r="M12" s="11"/>
      <c r="N12" s="11"/>
    </row>
    <row r="13" spans="1:14" x14ac:dyDescent="0.3">
      <c r="A13" s="22" t="s">
        <v>34</v>
      </c>
      <c r="B13" s="4">
        <v>2017</v>
      </c>
      <c r="C13" s="4" t="s">
        <v>43</v>
      </c>
      <c r="D13" s="25">
        <v>136.1</v>
      </c>
      <c r="F13" s="11" t="s">
        <v>93</v>
      </c>
      <c r="G13" s="11"/>
      <c r="H13" s="11"/>
      <c r="I13" s="11"/>
      <c r="J13" s="11"/>
      <c r="K13" s="11"/>
      <c r="L13" s="11"/>
      <c r="M13" s="11"/>
      <c r="N13" s="11"/>
    </row>
    <row r="14" spans="1:14" x14ac:dyDescent="0.3">
      <c r="A14" s="22" t="s">
        <v>34</v>
      </c>
      <c r="B14" s="4">
        <v>2017</v>
      </c>
      <c r="C14" s="4" t="s">
        <v>45</v>
      </c>
      <c r="D14" s="25">
        <v>137.6</v>
      </c>
    </row>
    <row r="15" spans="1:14" x14ac:dyDescent="0.3">
      <c r="A15" s="28" t="s">
        <v>34</v>
      </c>
      <c r="B15" s="29">
        <v>2017</v>
      </c>
      <c r="C15" s="29" t="s">
        <v>46</v>
      </c>
      <c r="D15" s="32">
        <v>137.19999999999999</v>
      </c>
    </row>
    <row r="16" spans="1:14" x14ac:dyDescent="0.3">
      <c r="A16" s="65" t="s">
        <v>34</v>
      </c>
      <c r="B16" s="66">
        <v>2018</v>
      </c>
      <c r="C16" s="66" t="s">
        <v>31</v>
      </c>
      <c r="D16" s="67">
        <v>136.9</v>
      </c>
    </row>
    <row r="17" spans="1:4" x14ac:dyDescent="0.3">
      <c r="A17" s="22" t="s">
        <v>34</v>
      </c>
      <c r="B17" s="4">
        <v>2018</v>
      </c>
      <c r="C17" s="4" t="s">
        <v>35</v>
      </c>
      <c r="D17" s="25">
        <v>136.4</v>
      </c>
    </row>
    <row r="18" spans="1:4" x14ac:dyDescent="0.3">
      <c r="A18" s="22" t="s">
        <v>34</v>
      </c>
      <c r="B18" s="4">
        <v>2018</v>
      </c>
      <c r="C18" s="4" t="s">
        <v>36</v>
      </c>
      <c r="D18" s="25">
        <v>136.5</v>
      </c>
    </row>
    <row r="19" spans="1:4" x14ac:dyDescent="0.3">
      <c r="A19" s="22" t="s">
        <v>34</v>
      </c>
      <c r="B19" s="4">
        <v>2018</v>
      </c>
      <c r="C19" s="4" t="s">
        <v>37</v>
      </c>
      <c r="D19" s="25">
        <v>137.1</v>
      </c>
    </row>
    <row r="20" spans="1:4" x14ac:dyDescent="0.3">
      <c r="A20" s="22" t="s">
        <v>34</v>
      </c>
      <c r="B20" s="4">
        <v>2018</v>
      </c>
      <c r="C20" s="4" t="s">
        <v>38</v>
      </c>
      <c r="D20" s="25">
        <v>137.80000000000001</v>
      </c>
    </row>
    <row r="21" spans="1:4" x14ac:dyDescent="0.3">
      <c r="A21" s="22" t="s">
        <v>34</v>
      </c>
      <c r="B21" s="4">
        <v>2018</v>
      </c>
      <c r="C21" s="4" t="s">
        <v>39</v>
      </c>
      <c r="D21" s="25">
        <v>138.5</v>
      </c>
    </row>
    <row r="22" spans="1:4" x14ac:dyDescent="0.3">
      <c r="A22" s="22" t="s">
        <v>34</v>
      </c>
      <c r="B22" s="4">
        <v>2018</v>
      </c>
      <c r="C22" s="4" t="s">
        <v>40</v>
      </c>
      <c r="D22" s="25">
        <v>139.80000000000001</v>
      </c>
    </row>
    <row r="23" spans="1:4" x14ac:dyDescent="0.3">
      <c r="A23" s="22" t="s">
        <v>34</v>
      </c>
      <c r="B23" s="4">
        <v>2018</v>
      </c>
      <c r="C23" s="4" t="s">
        <v>41</v>
      </c>
      <c r="D23" s="25">
        <v>140.4</v>
      </c>
    </row>
    <row r="24" spans="1:4" x14ac:dyDescent="0.3">
      <c r="A24" s="22" t="s">
        <v>34</v>
      </c>
      <c r="B24" s="4">
        <v>2018</v>
      </c>
      <c r="C24" s="4" t="s">
        <v>42</v>
      </c>
      <c r="D24" s="25">
        <v>140.19999999999999</v>
      </c>
    </row>
    <row r="25" spans="1:4" x14ac:dyDescent="0.3">
      <c r="A25" s="22" t="s">
        <v>34</v>
      </c>
      <c r="B25" s="4">
        <v>2018</v>
      </c>
      <c r="C25" s="4" t="s">
        <v>43</v>
      </c>
      <c r="D25" s="25">
        <v>140.80000000000001</v>
      </c>
    </row>
    <row r="26" spans="1:4" ht="23.25" x14ac:dyDescent="0.35">
      <c r="A26" s="22" t="s">
        <v>34</v>
      </c>
      <c r="B26" s="4">
        <v>2018</v>
      </c>
      <c r="C26" s="4" t="s">
        <v>45</v>
      </c>
      <c r="D26" s="74">
        <v>140.80000000000001</v>
      </c>
    </row>
    <row r="27" spans="1:4" x14ac:dyDescent="0.3">
      <c r="A27" s="28" t="s">
        <v>34</v>
      </c>
      <c r="B27" s="29">
        <v>2018</v>
      </c>
      <c r="C27" s="29" t="s">
        <v>46</v>
      </c>
      <c r="D27" s="32">
        <v>140.1</v>
      </c>
    </row>
    <row r="28" spans="1:4" x14ac:dyDescent="0.3">
      <c r="A28" s="65" t="s">
        <v>34</v>
      </c>
      <c r="B28" s="66">
        <v>2019</v>
      </c>
      <c r="C28" s="66" t="s">
        <v>31</v>
      </c>
      <c r="D28" s="67">
        <v>139.6</v>
      </c>
    </row>
    <row r="29" spans="1:4" x14ac:dyDescent="0.3">
      <c r="A29" s="22" t="s">
        <v>34</v>
      </c>
      <c r="B29" s="4">
        <v>2019</v>
      </c>
      <c r="C29" s="4" t="s">
        <v>35</v>
      </c>
      <c r="D29" s="25">
        <v>139.9</v>
      </c>
    </row>
    <row r="30" spans="1:4" x14ac:dyDescent="0.3">
      <c r="A30" s="22" t="s">
        <v>34</v>
      </c>
      <c r="B30" s="4">
        <v>2019</v>
      </c>
      <c r="C30" s="4" t="s">
        <v>36</v>
      </c>
      <c r="D30" s="25">
        <v>140.4</v>
      </c>
    </row>
    <row r="31" spans="1:4" x14ac:dyDescent="0.3">
      <c r="A31" s="22" t="s">
        <v>34</v>
      </c>
      <c r="B31" s="4">
        <v>2019</v>
      </c>
      <c r="C31" s="4" t="s">
        <v>38</v>
      </c>
      <c r="D31" s="25">
        <v>142</v>
      </c>
    </row>
    <row r="32" spans="1:4" x14ac:dyDescent="0.3">
      <c r="A32" s="22" t="s">
        <v>34</v>
      </c>
      <c r="B32" s="4">
        <v>2019</v>
      </c>
      <c r="C32" s="4" t="s">
        <v>39</v>
      </c>
      <c r="D32" s="25">
        <v>142.9</v>
      </c>
    </row>
    <row r="33" spans="1:6" x14ac:dyDescent="0.3">
      <c r="A33" s="22" t="s">
        <v>34</v>
      </c>
      <c r="B33" s="4">
        <v>2019</v>
      </c>
      <c r="C33" s="4" t="s">
        <v>40</v>
      </c>
      <c r="D33" s="25">
        <v>144.19999999999999</v>
      </c>
    </row>
    <row r="34" spans="1:6" x14ac:dyDescent="0.3">
      <c r="A34" s="22" t="s">
        <v>34</v>
      </c>
      <c r="B34" s="4">
        <v>2019</v>
      </c>
      <c r="C34" s="4" t="s">
        <v>41</v>
      </c>
      <c r="D34" s="25">
        <v>145</v>
      </c>
    </row>
    <row r="35" spans="1:6" ht="23.25" x14ac:dyDescent="0.35">
      <c r="A35" s="22" t="s">
        <v>34</v>
      </c>
      <c r="B35" s="4">
        <v>2019</v>
      </c>
      <c r="C35" s="4" t="s">
        <v>42</v>
      </c>
      <c r="D35" s="25">
        <v>145.80000000000001</v>
      </c>
      <c r="F35" s="75" t="s">
        <v>111</v>
      </c>
    </row>
    <row r="36" spans="1:6" x14ac:dyDescent="0.3">
      <c r="A36" s="22" t="s">
        <v>34</v>
      </c>
      <c r="B36" s="4">
        <v>2019</v>
      </c>
      <c r="C36" s="4" t="s">
        <v>43</v>
      </c>
      <c r="D36" s="25">
        <v>147.19999999999999</v>
      </c>
      <c r="F36" s="10" t="s">
        <v>91</v>
      </c>
    </row>
    <row r="37" spans="1:6" x14ac:dyDescent="0.3">
      <c r="A37" s="22" t="s">
        <v>34</v>
      </c>
      <c r="B37" s="4">
        <v>2019</v>
      </c>
      <c r="C37" s="4" t="s">
        <v>45</v>
      </c>
      <c r="D37" s="25">
        <v>148.6</v>
      </c>
      <c r="F37" s="4" t="s">
        <v>184</v>
      </c>
    </row>
    <row r="38" spans="1:6" x14ac:dyDescent="0.3">
      <c r="A38" s="28" t="s">
        <v>34</v>
      </c>
      <c r="B38" s="29">
        <v>2019</v>
      </c>
      <c r="C38" s="29" t="s">
        <v>46</v>
      </c>
      <c r="D38" s="32">
        <v>150.4</v>
      </c>
    </row>
    <row r="39" spans="1:6" x14ac:dyDescent="0.3">
      <c r="A39" s="65" t="s">
        <v>34</v>
      </c>
      <c r="B39" s="66">
        <v>2020</v>
      </c>
      <c r="C39" s="66" t="s">
        <v>31</v>
      </c>
      <c r="D39" s="67">
        <v>150.19999999999999</v>
      </c>
      <c r="F39" s="10" t="s">
        <v>92</v>
      </c>
    </row>
    <row r="40" spans="1:6" x14ac:dyDescent="0.3">
      <c r="A40" s="22" t="s">
        <v>34</v>
      </c>
      <c r="B40" s="4">
        <v>2020</v>
      </c>
      <c r="C40" s="4" t="s">
        <v>35</v>
      </c>
      <c r="D40" s="25">
        <v>149.1</v>
      </c>
      <c r="F40" s="4" t="s">
        <v>185</v>
      </c>
    </row>
    <row r="41" spans="1:6" x14ac:dyDescent="0.3">
      <c r="A41" s="22" t="s">
        <v>34</v>
      </c>
      <c r="B41" s="4">
        <v>2020</v>
      </c>
      <c r="C41" s="4" t="s">
        <v>36</v>
      </c>
      <c r="D41" s="25">
        <v>148.6</v>
      </c>
    </row>
    <row r="42" spans="1:6" x14ac:dyDescent="0.3">
      <c r="A42" s="22" t="s">
        <v>34</v>
      </c>
      <c r="B42" s="4">
        <v>2020</v>
      </c>
      <c r="C42" s="4" t="s">
        <v>37</v>
      </c>
      <c r="D42" s="25">
        <v>148.6</v>
      </c>
      <c r="F42" s="10" t="s">
        <v>101</v>
      </c>
    </row>
    <row r="43" spans="1:6" x14ac:dyDescent="0.3">
      <c r="A43" s="22" t="s">
        <v>34</v>
      </c>
      <c r="B43" s="4">
        <v>2020</v>
      </c>
      <c r="C43" s="4" t="s">
        <v>38</v>
      </c>
      <c r="D43" s="25">
        <v>151.80000000000001</v>
      </c>
      <c r="F43" s="4" t="s">
        <v>186</v>
      </c>
    </row>
    <row r="44" spans="1:6" x14ac:dyDescent="0.3">
      <c r="A44" s="22" t="s">
        <v>34</v>
      </c>
      <c r="B44" s="4">
        <v>2020</v>
      </c>
      <c r="C44" s="4" t="s">
        <v>39</v>
      </c>
      <c r="D44" s="25">
        <v>151.80000000000001</v>
      </c>
      <c r="F44" s="5" t="s">
        <v>102</v>
      </c>
    </row>
    <row r="45" spans="1:6" x14ac:dyDescent="0.3">
      <c r="A45" s="22" t="s">
        <v>34</v>
      </c>
      <c r="B45" s="4">
        <v>2020</v>
      </c>
      <c r="C45" s="4" t="s">
        <v>40</v>
      </c>
      <c r="D45" s="25">
        <v>151.80000000000001</v>
      </c>
      <c r="F45" s="10" t="s">
        <v>103</v>
      </c>
    </row>
    <row r="46" spans="1:6" x14ac:dyDescent="0.3">
      <c r="A46" s="22" t="s">
        <v>34</v>
      </c>
      <c r="B46" s="4">
        <v>2020</v>
      </c>
      <c r="C46" s="4" t="s">
        <v>41</v>
      </c>
      <c r="D46" s="25">
        <v>153.9</v>
      </c>
      <c r="F46" s="4" t="s">
        <v>104</v>
      </c>
    </row>
    <row r="47" spans="1:6" x14ac:dyDescent="0.3">
      <c r="A47" s="22" t="s">
        <v>34</v>
      </c>
      <c r="B47" s="4">
        <v>2020</v>
      </c>
      <c r="C47" s="4" t="s">
        <v>42</v>
      </c>
      <c r="D47" s="25">
        <v>154.69999999999999</v>
      </c>
      <c r="F47" s="4" t="s">
        <v>187</v>
      </c>
    </row>
    <row r="48" spans="1:6" x14ac:dyDescent="0.3">
      <c r="A48" s="22" t="s">
        <v>34</v>
      </c>
      <c r="B48" s="4">
        <v>2020</v>
      </c>
      <c r="C48" s="4" t="s">
        <v>43</v>
      </c>
      <c r="D48" s="25">
        <v>156.4</v>
      </c>
    </row>
    <row r="49" spans="1:9" ht="23.25" x14ac:dyDescent="0.35">
      <c r="A49" s="22" t="s">
        <v>34</v>
      </c>
      <c r="B49" s="4">
        <v>2020</v>
      </c>
      <c r="C49" s="4" t="s">
        <v>45</v>
      </c>
      <c r="D49" s="25">
        <v>158.4</v>
      </c>
      <c r="F49" s="75" t="s">
        <v>188</v>
      </c>
    </row>
    <row r="50" spans="1:9" x14ac:dyDescent="0.3">
      <c r="A50" s="28" t="s">
        <v>34</v>
      </c>
      <c r="B50" s="29">
        <v>2020</v>
      </c>
      <c r="C50" s="29" t="s">
        <v>46</v>
      </c>
      <c r="D50" s="32">
        <v>158.9</v>
      </c>
      <c r="F50" s="10" t="s">
        <v>189</v>
      </c>
    </row>
    <row r="51" spans="1:9" x14ac:dyDescent="0.3">
      <c r="A51" s="65" t="s">
        <v>34</v>
      </c>
      <c r="B51" s="66">
        <v>2021</v>
      </c>
      <c r="C51" s="66" t="s">
        <v>31</v>
      </c>
      <c r="D51" s="67">
        <v>157.30000000000001</v>
      </c>
      <c r="F51" s="4" t="s">
        <v>194</v>
      </c>
    </row>
    <row r="52" spans="1:9" x14ac:dyDescent="0.3">
      <c r="A52" s="22" t="s">
        <v>34</v>
      </c>
      <c r="B52" s="4">
        <v>2021</v>
      </c>
      <c r="C52" s="4" t="s">
        <v>35</v>
      </c>
      <c r="D52" s="25">
        <v>156.6</v>
      </c>
      <c r="G52" s="6"/>
      <c r="H52" s="6"/>
      <c r="I52" s="6"/>
    </row>
    <row r="53" spans="1:9" x14ac:dyDescent="0.3">
      <c r="A53" s="22" t="s">
        <v>34</v>
      </c>
      <c r="B53" s="4">
        <v>2021</v>
      </c>
      <c r="C53" s="4" t="s">
        <v>36</v>
      </c>
      <c r="D53" s="25">
        <v>156.80000000000001</v>
      </c>
      <c r="F53" s="10" t="s">
        <v>190</v>
      </c>
    </row>
    <row r="54" spans="1:9" x14ac:dyDescent="0.3">
      <c r="A54" s="22" t="s">
        <v>34</v>
      </c>
      <c r="B54" s="4">
        <v>2021</v>
      </c>
      <c r="C54" s="4" t="s">
        <v>37</v>
      </c>
      <c r="D54" s="25">
        <v>157.80000000000001</v>
      </c>
      <c r="F54" s="4" t="s">
        <v>195</v>
      </c>
    </row>
    <row r="55" spans="1:9" x14ac:dyDescent="0.3">
      <c r="A55" s="22" t="s">
        <v>34</v>
      </c>
      <c r="B55" s="4">
        <v>2021</v>
      </c>
      <c r="C55" s="4" t="s">
        <v>38</v>
      </c>
      <c r="D55" s="25">
        <v>160.4</v>
      </c>
      <c r="F55" s="4" t="s">
        <v>191</v>
      </c>
    </row>
    <row r="56" spans="1:9" x14ac:dyDescent="0.3">
      <c r="A56" s="22" t="s">
        <v>34</v>
      </c>
      <c r="B56" s="4">
        <v>2021</v>
      </c>
      <c r="C56" s="4" t="s">
        <v>39</v>
      </c>
      <c r="D56" s="25">
        <v>161.30000000000001</v>
      </c>
    </row>
    <row r="57" spans="1:9" x14ac:dyDescent="0.3">
      <c r="A57" s="22" t="s">
        <v>34</v>
      </c>
      <c r="B57" s="4">
        <v>2021</v>
      </c>
      <c r="C57" s="4" t="s">
        <v>40</v>
      </c>
      <c r="D57" s="25">
        <v>162.5</v>
      </c>
      <c r="F57" s="10" t="s">
        <v>192</v>
      </c>
    </row>
    <row r="58" spans="1:9" x14ac:dyDescent="0.3">
      <c r="A58" s="22" t="s">
        <v>34</v>
      </c>
      <c r="B58" s="4">
        <v>2021</v>
      </c>
      <c r="C58" s="4" t="s">
        <v>41</v>
      </c>
      <c r="D58" s="25">
        <v>163.19999999999999</v>
      </c>
      <c r="F58" s="4" t="s">
        <v>196</v>
      </c>
    </row>
    <row r="59" spans="1:9" x14ac:dyDescent="0.3">
      <c r="A59" s="22" t="s">
        <v>34</v>
      </c>
      <c r="B59" s="4">
        <v>2021</v>
      </c>
      <c r="C59" s="4" t="s">
        <v>42</v>
      </c>
      <c r="D59" s="25">
        <v>163.19999999999999</v>
      </c>
      <c r="F59" s="4" t="s">
        <v>193</v>
      </c>
    </row>
    <row r="60" spans="1:9" x14ac:dyDescent="0.3">
      <c r="A60" s="22" t="s">
        <v>34</v>
      </c>
      <c r="B60" s="4">
        <v>2021</v>
      </c>
      <c r="C60" s="4" t="s">
        <v>43</v>
      </c>
      <c r="D60" s="25">
        <v>165.5</v>
      </c>
    </row>
    <row r="61" spans="1:9" ht="23.25" x14ac:dyDescent="0.35">
      <c r="A61" s="22" t="s">
        <v>34</v>
      </c>
      <c r="B61" s="4">
        <v>2021</v>
      </c>
      <c r="C61" s="4" t="s">
        <v>45</v>
      </c>
      <c r="D61" s="25">
        <v>166.7</v>
      </c>
      <c r="F61" s="77" t="s">
        <v>105</v>
      </c>
    </row>
    <row r="62" spans="1:9" x14ac:dyDescent="0.3">
      <c r="A62" s="28" t="s">
        <v>34</v>
      </c>
      <c r="B62" s="29">
        <v>2021</v>
      </c>
      <c r="C62" s="29" t="s">
        <v>46</v>
      </c>
      <c r="D62" s="32">
        <v>166.2</v>
      </c>
      <c r="F62" s="4" t="s">
        <v>107</v>
      </c>
    </row>
    <row r="63" spans="1:9" x14ac:dyDescent="0.3">
      <c r="A63" s="22" t="s">
        <v>34</v>
      </c>
      <c r="B63" s="4">
        <v>2022</v>
      </c>
      <c r="C63" s="4" t="s">
        <v>31</v>
      </c>
      <c r="D63" s="25">
        <v>165.7</v>
      </c>
      <c r="F63" s="4" t="s">
        <v>108</v>
      </c>
    </row>
    <row r="64" spans="1:9" x14ac:dyDescent="0.3">
      <c r="A64" s="22" t="s">
        <v>34</v>
      </c>
      <c r="B64" s="4">
        <v>2022</v>
      </c>
      <c r="C64" s="4" t="s">
        <v>35</v>
      </c>
      <c r="D64" s="25">
        <v>166.1</v>
      </c>
      <c r="F64" s="4" t="s">
        <v>106</v>
      </c>
    </row>
    <row r="65" spans="1:7" x14ac:dyDescent="0.3">
      <c r="A65" s="22" t="s">
        <v>34</v>
      </c>
      <c r="B65" s="4">
        <v>2022</v>
      </c>
      <c r="C65" s="4" t="s">
        <v>36</v>
      </c>
      <c r="D65" s="25">
        <v>167.7</v>
      </c>
    </row>
    <row r="66" spans="1:7" x14ac:dyDescent="0.3">
      <c r="A66" s="22" t="s">
        <v>34</v>
      </c>
      <c r="B66" s="4">
        <v>2022</v>
      </c>
      <c r="C66" s="4" t="s">
        <v>37</v>
      </c>
      <c r="D66" s="25">
        <v>170.1</v>
      </c>
    </row>
    <row r="67" spans="1:7" ht="23.25" x14ac:dyDescent="0.35">
      <c r="A67" s="22" t="s">
        <v>34</v>
      </c>
      <c r="B67" s="4">
        <v>2022</v>
      </c>
      <c r="C67" s="4" t="s">
        <v>38</v>
      </c>
      <c r="D67" s="25">
        <v>171.7</v>
      </c>
      <c r="G67" s="76"/>
    </row>
    <row r="68" spans="1:7" x14ac:dyDescent="0.3">
      <c r="A68" s="22" t="s">
        <v>34</v>
      </c>
      <c r="B68" s="4">
        <v>2022</v>
      </c>
      <c r="C68" s="4" t="s">
        <v>39</v>
      </c>
      <c r="D68" s="25">
        <v>172.6</v>
      </c>
    </row>
    <row r="69" spans="1:7" x14ac:dyDescent="0.3">
      <c r="A69" s="22" t="s">
        <v>34</v>
      </c>
      <c r="B69" s="4">
        <v>2022</v>
      </c>
      <c r="C69" s="4" t="s">
        <v>40</v>
      </c>
      <c r="D69" s="25">
        <v>173.4</v>
      </c>
    </row>
    <row r="70" spans="1:7" x14ac:dyDescent="0.3">
      <c r="A70" s="22" t="s">
        <v>34</v>
      </c>
      <c r="B70" s="4">
        <v>2022</v>
      </c>
      <c r="C70" s="4" t="s">
        <v>41</v>
      </c>
      <c r="D70" s="25">
        <v>174.3</v>
      </c>
    </row>
    <row r="71" spans="1:7" x14ac:dyDescent="0.3">
      <c r="A71" s="22" t="s">
        <v>34</v>
      </c>
      <c r="B71" s="4">
        <v>2022</v>
      </c>
      <c r="C71" s="4" t="s">
        <v>42</v>
      </c>
      <c r="D71" s="25">
        <v>175.3</v>
      </c>
    </row>
    <row r="72" spans="1:7" x14ac:dyDescent="0.3">
      <c r="A72" s="22" t="s">
        <v>34</v>
      </c>
      <c r="B72" s="4">
        <v>2022</v>
      </c>
      <c r="C72" s="4" t="s">
        <v>43</v>
      </c>
      <c r="D72" s="25">
        <v>176.7</v>
      </c>
    </row>
    <row r="73" spans="1:7" x14ac:dyDescent="0.3">
      <c r="A73" s="22" t="s">
        <v>34</v>
      </c>
      <c r="B73" s="4">
        <v>2022</v>
      </c>
      <c r="C73" s="4" t="s">
        <v>45</v>
      </c>
      <c r="D73" s="25">
        <v>176.5</v>
      </c>
    </row>
    <row r="74" spans="1:7" x14ac:dyDescent="0.3">
      <c r="A74" s="28" t="s">
        <v>34</v>
      </c>
      <c r="B74" s="29">
        <v>2022</v>
      </c>
      <c r="C74" s="29" t="s">
        <v>46</v>
      </c>
      <c r="D74" s="32">
        <v>175.7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67CC-5712-4988-9F52-85B6D52B1DEB}">
  <dimension ref="A1:Q64"/>
  <sheetViews>
    <sheetView showGridLines="0" zoomScale="68" zoomScaleNormal="68" workbookViewId="0"/>
  </sheetViews>
  <sheetFormatPr defaultColWidth="8.85546875" defaultRowHeight="18.75" x14ac:dyDescent="0.3"/>
  <cols>
    <col min="1" max="1" width="16.7109375" style="4" customWidth="1"/>
    <col min="2" max="2" width="10.7109375" style="4" customWidth="1"/>
    <col min="3" max="3" width="22.28515625" style="4" customWidth="1"/>
    <col min="4" max="4" width="23.5703125" style="4" customWidth="1"/>
    <col min="5" max="5" width="8.140625" style="4" customWidth="1"/>
    <col min="6" max="6" width="6.42578125" style="4" bestFit="1" customWidth="1"/>
    <col min="7" max="7" width="16.42578125" style="4" customWidth="1"/>
    <col min="8" max="8" width="11.28515625" style="4" bestFit="1" customWidth="1"/>
    <col min="9" max="9" width="9" style="4" customWidth="1"/>
    <col min="10" max="10" width="13.7109375" style="4" customWidth="1"/>
    <col min="11" max="11" width="18.28515625" style="4" bestFit="1" customWidth="1"/>
    <col min="12" max="12" width="22.28515625" style="4" bestFit="1" customWidth="1"/>
    <col min="13" max="13" width="6.28515625" style="4" bestFit="1" customWidth="1"/>
    <col min="14" max="14" width="22.28515625" style="4" bestFit="1" customWidth="1"/>
    <col min="15" max="15" width="31.7109375" style="4" bestFit="1" customWidth="1"/>
    <col min="16" max="16" width="18.28515625" style="4" bestFit="1" customWidth="1"/>
    <col min="17" max="17" width="13.5703125" style="4" bestFit="1" customWidth="1"/>
    <col min="18" max="18" width="9.5703125" style="4" bestFit="1" customWidth="1"/>
    <col min="19" max="16384" width="8.85546875" style="4"/>
  </cols>
  <sheetData>
    <row r="1" spans="1:17" x14ac:dyDescent="0.3">
      <c r="A1" s="5" t="s">
        <v>275</v>
      </c>
      <c r="H1" s="6"/>
    </row>
    <row r="2" spans="1:17" x14ac:dyDescent="0.3">
      <c r="A2" s="6" t="s">
        <v>176</v>
      </c>
      <c r="B2" s="6"/>
      <c r="C2" s="6"/>
      <c r="D2" s="6"/>
      <c r="E2" s="6"/>
      <c r="F2" s="6"/>
      <c r="G2" s="6"/>
    </row>
    <row r="4" spans="1:17" x14ac:dyDescent="0.3">
      <c r="A4" s="185" t="s">
        <v>0</v>
      </c>
      <c r="B4" s="185" t="s">
        <v>1</v>
      </c>
      <c r="C4" s="185" t="s">
        <v>2</v>
      </c>
      <c r="D4" s="185" t="s">
        <v>3</v>
      </c>
      <c r="E4" s="185" t="s">
        <v>4</v>
      </c>
      <c r="F4" s="185" t="s">
        <v>5</v>
      </c>
      <c r="G4" s="185" t="s">
        <v>6</v>
      </c>
      <c r="H4" s="185" t="s">
        <v>7</v>
      </c>
      <c r="I4" s="185" t="s">
        <v>8</v>
      </c>
      <c r="J4" s="185" t="s">
        <v>9</v>
      </c>
      <c r="K4" s="185" t="s">
        <v>10</v>
      </c>
      <c r="L4" s="185" t="s">
        <v>11</v>
      </c>
      <c r="M4" s="185" t="s">
        <v>12</v>
      </c>
      <c r="N4" s="185" t="s">
        <v>13</v>
      </c>
      <c r="O4" s="185" t="s">
        <v>14</v>
      </c>
      <c r="P4" s="185" t="s">
        <v>15</v>
      </c>
      <c r="Q4" s="185" t="s">
        <v>112</v>
      </c>
    </row>
    <row r="5" spans="1:17" x14ac:dyDescent="0.3">
      <c r="A5" s="31" t="s">
        <v>34</v>
      </c>
      <c r="B5" s="31">
        <v>2022</v>
      </c>
      <c r="C5" s="31" t="s">
        <v>39</v>
      </c>
      <c r="D5" s="31">
        <v>155</v>
      </c>
      <c r="E5" s="31">
        <v>219.4</v>
      </c>
      <c r="F5" s="31">
        <v>170.8</v>
      </c>
      <c r="G5" s="31">
        <v>165.8</v>
      </c>
      <c r="H5" s="31">
        <v>200.9</v>
      </c>
      <c r="I5" s="31">
        <v>169.7</v>
      </c>
      <c r="J5" s="31">
        <v>182.3</v>
      </c>
      <c r="K5" s="31">
        <v>164.3</v>
      </c>
      <c r="L5" s="31">
        <v>119.9</v>
      </c>
      <c r="M5" s="31">
        <v>187.1</v>
      </c>
      <c r="N5" s="31">
        <v>167.9</v>
      </c>
      <c r="O5" s="31">
        <v>183.9</v>
      </c>
      <c r="P5" s="71">
        <f t="shared" ref="P5:P16" si="0">AVERAGE(D5:O5)</f>
        <v>173.91666666666666</v>
      </c>
      <c r="Q5" s="31"/>
    </row>
    <row r="6" spans="1:17" x14ac:dyDescent="0.3">
      <c r="A6" s="31" t="s">
        <v>34</v>
      </c>
      <c r="B6" s="31">
        <v>2022</v>
      </c>
      <c r="C6" s="31" t="s">
        <v>40</v>
      </c>
      <c r="D6" s="31">
        <v>156.5</v>
      </c>
      <c r="E6" s="31">
        <v>213</v>
      </c>
      <c r="F6" s="31">
        <v>175.2</v>
      </c>
      <c r="G6" s="31">
        <v>166.6</v>
      </c>
      <c r="H6" s="31">
        <v>195.8</v>
      </c>
      <c r="I6" s="31">
        <v>174.2</v>
      </c>
      <c r="J6" s="31">
        <v>182.1</v>
      </c>
      <c r="K6" s="31">
        <v>164.3</v>
      </c>
      <c r="L6" s="31">
        <v>120</v>
      </c>
      <c r="M6" s="31">
        <v>190</v>
      </c>
      <c r="N6" s="31">
        <v>168.4</v>
      </c>
      <c r="O6" s="31">
        <v>185.2</v>
      </c>
      <c r="P6" s="71">
        <f t="shared" si="0"/>
        <v>174.27500000000001</v>
      </c>
      <c r="Q6" s="71">
        <f t="shared" ref="Q6:Q16" si="1">(P6-P5)/P5*100</f>
        <v>0.20603737422137913</v>
      </c>
    </row>
    <row r="7" spans="1:17" x14ac:dyDescent="0.3">
      <c r="A7" s="31" t="s">
        <v>34</v>
      </c>
      <c r="B7" s="31">
        <v>2022</v>
      </c>
      <c r="C7" s="31" t="s">
        <v>41</v>
      </c>
      <c r="D7" s="31">
        <v>160.30000000000001</v>
      </c>
      <c r="E7" s="31">
        <v>206.5</v>
      </c>
      <c r="F7" s="31">
        <v>169.2</v>
      </c>
      <c r="G7" s="31">
        <v>168.1</v>
      </c>
      <c r="H7" s="31">
        <v>192.4</v>
      </c>
      <c r="I7" s="31">
        <v>172.9</v>
      </c>
      <c r="J7" s="31">
        <v>186.7</v>
      </c>
      <c r="K7" s="31">
        <v>167.2</v>
      </c>
      <c r="L7" s="31">
        <v>120.9</v>
      </c>
      <c r="M7" s="31">
        <v>193.6</v>
      </c>
      <c r="N7" s="31">
        <v>168.8</v>
      </c>
      <c r="O7" s="31">
        <v>186.3</v>
      </c>
      <c r="P7" s="71">
        <f t="shared" si="0"/>
        <v>174.40833333333333</v>
      </c>
      <c r="Q7" s="71">
        <f t="shared" si="1"/>
        <v>7.6507435566389753E-2</v>
      </c>
    </row>
    <row r="8" spans="1:17" x14ac:dyDescent="0.3">
      <c r="A8" s="31" t="s">
        <v>34</v>
      </c>
      <c r="B8" s="31">
        <v>2022</v>
      </c>
      <c r="C8" s="31" t="s">
        <v>42</v>
      </c>
      <c r="D8" s="31">
        <v>163.5</v>
      </c>
      <c r="E8" s="31">
        <v>209.2</v>
      </c>
      <c r="F8" s="31">
        <v>169.7</v>
      </c>
      <c r="G8" s="31">
        <v>169.7</v>
      </c>
      <c r="H8" s="31">
        <v>188.7</v>
      </c>
      <c r="I8" s="31">
        <v>165.7</v>
      </c>
      <c r="J8" s="31">
        <v>191.8</v>
      </c>
      <c r="K8" s="31">
        <v>169.1</v>
      </c>
      <c r="L8" s="31">
        <v>121.6</v>
      </c>
      <c r="M8" s="31">
        <v>197.3</v>
      </c>
      <c r="N8" s="31">
        <v>169.4</v>
      </c>
      <c r="O8" s="31">
        <v>187.4</v>
      </c>
      <c r="P8" s="71">
        <f t="shared" si="0"/>
        <v>175.25833333333333</v>
      </c>
      <c r="Q8" s="71">
        <f t="shared" si="1"/>
        <v>0.487362033541972</v>
      </c>
    </row>
    <row r="9" spans="1:17" x14ac:dyDescent="0.3">
      <c r="A9" s="31" t="s">
        <v>34</v>
      </c>
      <c r="B9" s="31">
        <v>2022</v>
      </c>
      <c r="C9" s="31" t="s">
        <v>43</v>
      </c>
      <c r="D9" s="31">
        <v>165.2</v>
      </c>
      <c r="E9" s="31">
        <v>210.9</v>
      </c>
      <c r="F9" s="31">
        <v>170.9</v>
      </c>
      <c r="G9" s="31">
        <v>170.9</v>
      </c>
      <c r="H9" s="31">
        <v>186.5</v>
      </c>
      <c r="I9" s="31">
        <v>163.80000000000001</v>
      </c>
      <c r="J9" s="31">
        <v>199.7</v>
      </c>
      <c r="K9" s="31">
        <v>169.8</v>
      </c>
      <c r="L9" s="31">
        <v>121.9</v>
      </c>
      <c r="M9" s="31">
        <v>199.9</v>
      </c>
      <c r="N9" s="31">
        <v>169.9</v>
      </c>
      <c r="O9" s="31">
        <v>188.3</v>
      </c>
      <c r="P9" s="71">
        <f t="shared" si="0"/>
        <v>176.47500000000002</v>
      </c>
      <c r="Q9" s="71">
        <f t="shared" si="1"/>
        <v>0.694213304170052</v>
      </c>
    </row>
    <row r="10" spans="1:17" x14ac:dyDescent="0.3">
      <c r="A10" s="31" t="s">
        <v>34</v>
      </c>
      <c r="B10" s="31">
        <v>2022</v>
      </c>
      <c r="C10" s="31" t="s">
        <v>45</v>
      </c>
      <c r="D10" s="31">
        <v>167.4</v>
      </c>
      <c r="E10" s="31">
        <v>209.4</v>
      </c>
      <c r="F10" s="31">
        <v>181.4</v>
      </c>
      <c r="G10" s="31">
        <v>172.3</v>
      </c>
      <c r="H10" s="31">
        <v>188.9</v>
      </c>
      <c r="I10" s="31">
        <v>160.69999999999999</v>
      </c>
      <c r="J10" s="31">
        <v>183.1</v>
      </c>
      <c r="K10" s="31">
        <v>170.5</v>
      </c>
      <c r="L10" s="31">
        <v>122.1</v>
      </c>
      <c r="M10" s="31">
        <v>202.8</v>
      </c>
      <c r="N10" s="31">
        <v>170.4</v>
      </c>
      <c r="O10" s="31">
        <v>189.5</v>
      </c>
      <c r="P10" s="71">
        <f t="shared" si="0"/>
        <v>176.54166666666666</v>
      </c>
      <c r="Q10" s="71">
        <f t="shared" si="1"/>
        <v>3.7776833356925596E-2</v>
      </c>
    </row>
    <row r="11" spans="1:17" x14ac:dyDescent="0.3">
      <c r="A11" s="31" t="s">
        <v>34</v>
      </c>
      <c r="B11" s="31">
        <v>2022</v>
      </c>
      <c r="C11" s="31" t="s">
        <v>46</v>
      </c>
      <c r="D11" s="31">
        <v>169.2</v>
      </c>
      <c r="E11" s="31">
        <v>209</v>
      </c>
      <c r="F11" s="31">
        <v>190.2</v>
      </c>
      <c r="G11" s="31">
        <v>173.6</v>
      </c>
      <c r="H11" s="31">
        <v>188.5</v>
      </c>
      <c r="I11" s="31">
        <v>158</v>
      </c>
      <c r="J11" s="31">
        <v>159.9</v>
      </c>
      <c r="K11" s="31">
        <v>170.8</v>
      </c>
      <c r="L11" s="31">
        <v>121.8</v>
      </c>
      <c r="M11" s="31">
        <v>205.2</v>
      </c>
      <c r="N11" s="31">
        <v>171</v>
      </c>
      <c r="O11" s="31">
        <v>190.3</v>
      </c>
      <c r="P11" s="71">
        <f t="shared" si="0"/>
        <v>175.625</v>
      </c>
      <c r="Q11" s="71">
        <f t="shared" si="1"/>
        <v>-0.51923530800093876</v>
      </c>
    </row>
    <row r="12" spans="1:17" x14ac:dyDescent="0.3">
      <c r="A12" s="31" t="s">
        <v>34</v>
      </c>
      <c r="B12" s="31">
        <v>2023</v>
      </c>
      <c r="C12" s="31" t="s">
        <v>31</v>
      </c>
      <c r="D12" s="31">
        <v>173.8</v>
      </c>
      <c r="E12" s="31">
        <v>210.7</v>
      </c>
      <c r="F12" s="31">
        <v>194.5</v>
      </c>
      <c r="G12" s="31">
        <v>174.6</v>
      </c>
      <c r="H12" s="31">
        <v>187.2</v>
      </c>
      <c r="I12" s="31">
        <v>158.30000000000001</v>
      </c>
      <c r="J12" s="31">
        <v>153.9</v>
      </c>
      <c r="K12" s="31">
        <v>170.9</v>
      </c>
      <c r="L12" s="31">
        <v>121.1</v>
      </c>
      <c r="M12" s="31">
        <v>208.4</v>
      </c>
      <c r="N12" s="31">
        <v>171.4</v>
      </c>
      <c r="O12" s="31">
        <v>191.2</v>
      </c>
      <c r="P12" s="71">
        <f t="shared" si="0"/>
        <v>176.33333333333334</v>
      </c>
      <c r="Q12" s="71">
        <f t="shared" si="1"/>
        <v>0.40332147093713466</v>
      </c>
    </row>
    <row r="13" spans="1:17" x14ac:dyDescent="0.3">
      <c r="A13" s="31" t="s">
        <v>34</v>
      </c>
      <c r="B13" s="31">
        <v>2023</v>
      </c>
      <c r="C13" s="31" t="s">
        <v>35</v>
      </c>
      <c r="D13" s="31">
        <v>174.4</v>
      </c>
      <c r="E13" s="31">
        <v>207.7</v>
      </c>
      <c r="F13" s="31">
        <v>175.2</v>
      </c>
      <c r="G13" s="31">
        <v>177.3</v>
      </c>
      <c r="H13" s="31">
        <v>179.3</v>
      </c>
      <c r="I13" s="31">
        <v>169.5</v>
      </c>
      <c r="J13" s="31">
        <v>152.69999999999999</v>
      </c>
      <c r="K13" s="31">
        <v>171</v>
      </c>
      <c r="L13" s="31">
        <v>120</v>
      </c>
      <c r="M13" s="31">
        <v>209.7</v>
      </c>
      <c r="N13" s="31">
        <v>172.3</v>
      </c>
      <c r="O13" s="31">
        <v>193</v>
      </c>
      <c r="P13" s="71">
        <f t="shared" si="0"/>
        <v>175.17499999999998</v>
      </c>
      <c r="Q13" s="71">
        <f t="shared" si="1"/>
        <v>-0.65689981096409811</v>
      </c>
    </row>
    <row r="14" spans="1:17" x14ac:dyDescent="0.3">
      <c r="A14" s="31" t="s">
        <v>34</v>
      </c>
      <c r="B14" s="31">
        <v>2023</v>
      </c>
      <c r="C14" s="31" t="s">
        <v>36</v>
      </c>
      <c r="D14" s="31">
        <v>174.4</v>
      </c>
      <c r="E14" s="31">
        <v>207.7</v>
      </c>
      <c r="F14" s="31">
        <v>175.2</v>
      </c>
      <c r="G14" s="31">
        <v>177.3</v>
      </c>
      <c r="H14" s="31">
        <v>179.2</v>
      </c>
      <c r="I14" s="31">
        <v>169.5</v>
      </c>
      <c r="J14" s="31">
        <v>152.80000000000001</v>
      </c>
      <c r="K14" s="31">
        <v>171.1</v>
      </c>
      <c r="L14" s="31">
        <v>120</v>
      </c>
      <c r="M14" s="31">
        <v>209.7</v>
      </c>
      <c r="N14" s="31">
        <v>172.3</v>
      </c>
      <c r="O14" s="31">
        <v>193</v>
      </c>
      <c r="P14" s="71">
        <f t="shared" si="0"/>
        <v>175.18333333333331</v>
      </c>
      <c r="Q14" s="71">
        <f t="shared" si="1"/>
        <v>4.7571476142861452E-3</v>
      </c>
    </row>
    <row r="15" spans="1:17" x14ac:dyDescent="0.3">
      <c r="A15" s="31" t="s">
        <v>34</v>
      </c>
      <c r="B15" s="31">
        <v>2023</v>
      </c>
      <c r="C15" s="31" t="s">
        <v>37</v>
      </c>
      <c r="D15" s="31">
        <v>173.8</v>
      </c>
      <c r="E15" s="31">
        <v>209.3</v>
      </c>
      <c r="F15" s="31">
        <v>169.6</v>
      </c>
      <c r="G15" s="31">
        <v>178.4</v>
      </c>
      <c r="H15" s="31">
        <v>174.9</v>
      </c>
      <c r="I15" s="31">
        <v>176.3</v>
      </c>
      <c r="J15" s="31">
        <v>155.4</v>
      </c>
      <c r="K15" s="31">
        <v>173.4</v>
      </c>
      <c r="L15" s="31">
        <v>121.3</v>
      </c>
      <c r="M15" s="31">
        <v>212.9</v>
      </c>
      <c r="N15" s="31">
        <v>172.9</v>
      </c>
      <c r="O15" s="31">
        <v>193.5</v>
      </c>
      <c r="P15" s="71">
        <f t="shared" si="0"/>
        <v>175.97500000000002</v>
      </c>
      <c r="Q15" s="71">
        <f t="shared" si="1"/>
        <v>0.4519075254495562</v>
      </c>
    </row>
    <row r="16" spans="1:17" x14ac:dyDescent="0.3">
      <c r="A16" s="31" t="s">
        <v>34</v>
      </c>
      <c r="B16" s="31">
        <v>2023</v>
      </c>
      <c r="C16" s="31" t="s">
        <v>38</v>
      </c>
      <c r="D16" s="31">
        <v>173.7</v>
      </c>
      <c r="E16" s="31">
        <v>214.3</v>
      </c>
      <c r="F16" s="31">
        <v>173.2</v>
      </c>
      <c r="G16" s="31">
        <v>179.5</v>
      </c>
      <c r="H16" s="31">
        <v>170</v>
      </c>
      <c r="I16" s="31">
        <v>172.2</v>
      </c>
      <c r="J16" s="31">
        <v>161</v>
      </c>
      <c r="K16" s="31">
        <v>175.6</v>
      </c>
      <c r="L16" s="31">
        <v>122.7</v>
      </c>
      <c r="M16" s="31">
        <v>218</v>
      </c>
      <c r="N16" s="31">
        <v>173.4</v>
      </c>
      <c r="O16" s="31">
        <v>194.2</v>
      </c>
      <c r="P16" s="71">
        <f t="shared" si="0"/>
        <v>177.31666666666669</v>
      </c>
      <c r="Q16" s="71">
        <f t="shared" si="1"/>
        <v>0.76241890420040825</v>
      </c>
    </row>
    <row r="18" spans="1:8" x14ac:dyDescent="0.3">
      <c r="A18" s="185" t="s">
        <v>0</v>
      </c>
      <c r="B18" s="185" t="s">
        <v>114</v>
      </c>
      <c r="C18" s="185" t="s">
        <v>149</v>
      </c>
      <c r="D18" s="185" t="s">
        <v>177</v>
      </c>
    </row>
    <row r="19" spans="1:8" x14ac:dyDescent="0.3">
      <c r="A19" s="31" t="s">
        <v>34</v>
      </c>
      <c r="B19" s="31" t="s">
        <v>115</v>
      </c>
      <c r="C19" s="71"/>
      <c r="D19" s="31"/>
    </row>
    <row r="20" spans="1:8" x14ac:dyDescent="0.3">
      <c r="A20" s="31" t="s">
        <v>34</v>
      </c>
      <c r="B20" s="31" t="s">
        <v>116</v>
      </c>
      <c r="C20" s="71">
        <v>0.20603737422137913</v>
      </c>
      <c r="D20" s="71">
        <f t="shared" ref="D20:D30" si="2">ABS(C20)</f>
        <v>0.20603737422137913</v>
      </c>
    </row>
    <row r="21" spans="1:8" x14ac:dyDescent="0.3">
      <c r="A21" s="31" t="s">
        <v>34</v>
      </c>
      <c r="B21" s="31" t="s">
        <v>117</v>
      </c>
      <c r="C21" s="71">
        <v>7.6507435566389753E-2</v>
      </c>
      <c r="D21" s="71">
        <f t="shared" si="2"/>
        <v>7.6507435566389753E-2</v>
      </c>
      <c r="F21" s="186" t="s">
        <v>150</v>
      </c>
      <c r="G21" s="187"/>
      <c r="H21" s="188"/>
    </row>
    <row r="22" spans="1:8" x14ac:dyDescent="0.3">
      <c r="A22" s="31" t="s">
        <v>34</v>
      </c>
      <c r="B22" s="31" t="s">
        <v>118</v>
      </c>
      <c r="C22" s="71">
        <v>0.487362033541972</v>
      </c>
      <c r="D22" s="71">
        <f t="shared" si="2"/>
        <v>0.487362033541972</v>
      </c>
      <c r="F22" s="189"/>
      <c r="G22" s="190" t="s">
        <v>151</v>
      </c>
      <c r="H22" s="191">
        <f>SUM(D20:D30)</f>
        <v>4.3004371480231409</v>
      </c>
    </row>
    <row r="23" spans="1:8" x14ac:dyDescent="0.3">
      <c r="A23" s="31" t="s">
        <v>34</v>
      </c>
      <c r="B23" s="31" t="s">
        <v>119</v>
      </c>
      <c r="C23" s="71">
        <v>0.694213304170052</v>
      </c>
      <c r="D23" s="71">
        <f t="shared" si="2"/>
        <v>0.694213304170052</v>
      </c>
    </row>
    <row r="24" spans="1:8" x14ac:dyDescent="0.3">
      <c r="A24" s="31" t="s">
        <v>34</v>
      </c>
      <c r="B24" s="31" t="s">
        <v>120</v>
      </c>
      <c r="C24" s="71">
        <v>3.7776833356925596E-2</v>
      </c>
      <c r="D24" s="71">
        <f t="shared" si="2"/>
        <v>3.7776833356925596E-2</v>
      </c>
    </row>
    <row r="25" spans="1:8" x14ac:dyDescent="0.3">
      <c r="A25" s="31" t="s">
        <v>34</v>
      </c>
      <c r="B25" s="31" t="s">
        <v>121</v>
      </c>
      <c r="C25" s="71">
        <v>-0.51923530800093876</v>
      </c>
      <c r="D25" s="71">
        <f t="shared" si="2"/>
        <v>0.51923530800093876</v>
      </c>
    </row>
    <row r="26" spans="1:8" x14ac:dyDescent="0.3">
      <c r="A26" s="31" t="s">
        <v>34</v>
      </c>
      <c r="B26" s="31" t="s">
        <v>122</v>
      </c>
      <c r="C26" s="71">
        <v>0.40332147093713466</v>
      </c>
      <c r="D26" s="71">
        <f t="shared" si="2"/>
        <v>0.40332147093713466</v>
      </c>
    </row>
    <row r="27" spans="1:8" x14ac:dyDescent="0.3">
      <c r="A27" s="31" t="s">
        <v>34</v>
      </c>
      <c r="B27" s="31" t="s">
        <v>123</v>
      </c>
      <c r="C27" s="71">
        <v>-0.65689981096409811</v>
      </c>
      <c r="D27" s="71">
        <f t="shared" si="2"/>
        <v>0.65689981096409811</v>
      </c>
    </row>
    <row r="28" spans="1:8" x14ac:dyDescent="0.3">
      <c r="A28" s="31" t="s">
        <v>34</v>
      </c>
      <c r="B28" s="31" t="s">
        <v>124</v>
      </c>
      <c r="C28" s="71">
        <v>4.7571476142861452E-3</v>
      </c>
      <c r="D28" s="71">
        <f t="shared" si="2"/>
        <v>4.7571476142861452E-3</v>
      </c>
    </row>
    <row r="29" spans="1:8" ht="21" x14ac:dyDescent="0.35">
      <c r="A29" s="31" t="s">
        <v>34</v>
      </c>
      <c r="B29" s="31" t="s">
        <v>125</v>
      </c>
      <c r="C29" s="71">
        <v>0.4519075254495562</v>
      </c>
      <c r="D29" s="71">
        <f t="shared" si="2"/>
        <v>0.4519075254495562</v>
      </c>
      <c r="F29" s="73"/>
    </row>
    <row r="30" spans="1:8" x14ac:dyDescent="0.3">
      <c r="A30" s="31" t="s">
        <v>34</v>
      </c>
      <c r="B30" s="31" t="s">
        <v>113</v>
      </c>
      <c r="C30" s="71">
        <v>0.76241890420040825</v>
      </c>
      <c r="D30" s="71">
        <f t="shared" si="2"/>
        <v>0.76241890420040825</v>
      </c>
    </row>
    <row r="33" spans="1:1" ht="21" x14ac:dyDescent="0.35">
      <c r="A33" s="72" t="s">
        <v>139</v>
      </c>
    </row>
    <row r="34" spans="1:1" x14ac:dyDescent="0.3">
      <c r="A34" s="4" t="s">
        <v>140</v>
      </c>
    </row>
    <row r="35" spans="1:1" x14ac:dyDescent="0.3">
      <c r="A35" s="4" t="s">
        <v>141</v>
      </c>
    </row>
    <row r="37" spans="1:1" ht="21" x14ac:dyDescent="0.35">
      <c r="A37" s="72" t="s">
        <v>180</v>
      </c>
    </row>
    <row r="38" spans="1:1" x14ac:dyDescent="0.3">
      <c r="A38" s="4" t="s">
        <v>142</v>
      </c>
    </row>
    <row r="40" spans="1:1" ht="21" x14ac:dyDescent="0.35">
      <c r="A40" s="72" t="s">
        <v>143</v>
      </c>
    </row>
    <row r="41" spans="1:1" x14ac:dyDescent="0.3">
      <c r="A41" s="4" t="s">
        <v>144</v>
      </c>
    </row>
    <row r="43" spans="1:1" ht="21" x14ac:dyDescent="0.35">
      <c r="A43" s="72" t="s">
        <v>145</v>
      </c>
    </row>
    <row r="44" spans="1:1" x14ac:dyDescent="0.3">
      <c r="A44" s="4" t="s">
        <v>148</v>
      </c>
    </row>
    <row r="46" spans="1:1" ht="21" x14ac:dyDescent="0.35">
      <c r="A46" s="72" t="s">
        <v>146</v>
      </c>
    </row>
    <row r="47" spans="1:1" x14ac:dyDescent="0.3">
      <c r="A47" s="4" t="s">
        <v>147</v>
      </c>
    </row>
    <row r="50" spans="1:15" x14ac:dyDescent="0.3">
      <c r="A50" s="33" t="s">
        <v>178</v>
      </c>
    </row>
    <row r="51" spans="1:15" x14ac:dyDescent="0.3">
      <c r="A51" s="192" t="s">
        <v>130</v>
      </c>
      <c r="B51" s="31"/>
      <c r="C51" s="31" t="s">
        <v>276</v>
      </c>
    </row>
    <row r="52" spans="1:15" x14ac:dyDescent="0.3">
      <c r="A52" s="193" t="s">
        <v>126</v>
      </c>
      <c r="B52" s="31">
        <v>2007.2</v>
      </c>
      <c r="C52" s="194">
        <v>7.9405644478554305E-2</v>
      </c>
    </row>
    <row r="53" spans="1:15" x14ac:dyDescent="0.3">
      <c r="A53" s="195" t="s">
        <v>127</v>
      </c>
      <c r="B53" s="196">
        <v>2527.1000000000004</v>
      </c>
      <c r="C53" s="197">
        <v>9.9973098924748219E-2</v>
      </c>
    </row>
    <row r="54" spans="1:15" x14ac:dyDescent="0.3">
      <c r="A54" s="193" t="s">
        <v>128</v>
      </c>
      <c r="B54" s="31">
        <v>2115.1</v>
      </c>
      <c r="C54" s="194">
        <v>8.3674212154538768E-2</v>
      </c>
    </row>
    <row r="55" spans="1:15" x14ac:dyDescent="0.3">
      <c r="A55" s="193" t="s">
        <v>129</v>
      </c>
      <c r="B55" s="31">
        <v>2074.1</v>
      </c>
      <c r="C55" s="194">
        <v>8.2052235558474226E-2</v>
      </c>
      <c r="E55" s="198" t="s">
        <v>179</v>
      </c>
      <c r="F55" s="199"/>
      <c r="G55" s="199"/>
      <c r="H55" s="199"/>
      <c r="I55" s="200"/>
      <c r="J55" s="200"/>
      <c r="K55" s="200"/>
      <c r="L55" s="200"/>
      <c r="M55" s="200"/>
      <c r="N55" s="200"/>
      <c r="O55" s="201"/>
    </row>
    <row r="56" spans="1:15" x14ac:dyDescent="0.3">
      <c r="A56" s="193" t="s">
        <v>131</v>
      </c>
      <c r="B56" s="31">
        <v>2232.3000000000002</v>
      </c>
      <c r="C56" s="194">
        <v>8.831069159499641E-2</v>
      </c>
      <c r="E56" s="202"/>
      <c r="F56" s="203" t="s">
        <v>284</v>
      </c>
      <c r="G56" s="203"/>
      <c r="H56" s="203"/>
      <c r="I56" s="203"/>
      <c r="J56" s="203"/>
      <c r="K56" s="203"/>
      <c r="L56" s="203"/>
      <c r="M56" s="203"/>
      <c r="N56" s="203"/>
      <c r="O56" s="204"/>
    </row>
    <row r="57" spans="1:15" x14ac:dyDescent="0.3">
      <c r="A57" s="193" t="s">
        <v>132</v>
      </c>
      <c r="B57" s="31">
        <v>2010.8</v>
      </c>
      <c r="C57" s="194">
        <v>7.9548061935769729E-2</v>
      </c>
      <c r="E57" s="205"/>
      <c r="F57" s="206"/>
      <c r="G57" s="206"/>
      <c r="H57" s="206"/>
      <c r="I57" s="206"/>
      <c r="J57" s="206"/>
      <c r="K57" s="206"/>
      <c r="L57" s="206"/>
      <c r="M57" s="206"/>
      <c r="N57" s="206"/>
      <c r="O57" s="207"/>
    </row>
    <row r="58" spans="1:15" x14ac:dyDescent="0.3">
      <c r="A58" s="193" t="s">
        <v>133</v>
      </c>
      <c r="B58" s="31">
        <v>2061.4</v>
      </c>
      <c r="C58" s="194">
        <v>8.1549818417742059E-2</v>
      </c>
    </row>
    <row r="59" spans="1:15" x14ac:dyDescent="0.3">
      <c r="A59" s="193" t="s">
        <v>134</v>
      </c>
      <c r="B59" s="31">
        <v>2038</v>
      </c>
      <c r="C59" s="194">
        <v>8.062410494584181E-2</v>
      </c>
    </row>
    <row r="60" spans="1:15" x14ac:dyDescent="0.3">
      <c r="A60" s="193" t="s">
        <v>135</v>
      </c>
      <c r="B60" s="31">
        <v>1453.3</v>
      </c>
      <c r="C60" s="194">
        <v>5.749313626977031E-2</v>
      </c>
    </row>
    <row r="61" spans="1:15" x14ac:dyDescent="0.3">
      <c r="A61" s="193" t="s">
        <v>136</v>
      </c>
      <c r="B61" s="31">
        <v>2434.6000000000004</v>
      </c>
      <c r="C61" s="194">
        <v>9.6313761482407501E-2</v>
      </c>
    </row>
    <row r="62" spans="1:15" x14ac:dyDescent="0.3">
      <c r="A62" s="193" t="s">
        <v>137</v>
      </c>
      <c r="B62" s="31">
        <v>2048.1</v>
      </c>
      <c r="C62" s="194">
        <v>8.1023665034140629E-2</v>
      </c>
    </row>
    <row r="63" spans="1:15" x14ac:dyDescent="0.3">
      <c r="A63" s="193" t="s">
        <v>138</v>
      </c>
      <c r="B63" s="31">
        <v>2275.8000000000002</v>
      </c>
      <c r="C63" s="194">
        <v>9.0031569203016096E-2</v>
      </c>
    </row>
    <row r="64" spans="1:15" x14ac:dyDescent="0.3">
      <c r="A64" s="31"/>
      <c r="B64" s="31">
        <f>SUM(B52:B63)</f>
        <v>25277.8</v>
      </c>
      <c r="C64" s="31"/>
    </row>
  </sheetData>
  <phoneticPr fontId="5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21EE-5A8B-4E64-9D1D-0EEB5D165C0B}">
  <dimension ref="A1:W87"/>
  <sheetViews>
    <sheetView showGridLines="0" zoomScale="75" zoomScaleNormal="75" workbookViewId="0"/>
  </sheetViews>
  <sheetFormatPr defaultColWidth="8.85546875" defaultRowHeight="18.75" x14ac:dyDescent="0.3"/>
  <cols>
    <col min="1" max="2" width="8.85546875" style="4"/>
    <col min="3" max="3" width="12.28515625" style="4" customWidth="1"/>
    <col min="4" max="4" width="19.7109375" style="4" customWidth="1"/>
    <col min="5" max="5" width="15" style="4" customWidth="1"/>
    <col min="6" max="6" width="13.140625" style="4" customWidth="1"/>
    <col min="7" max="7" width="10.7109375" style="4" customWidth="1"/>
    <col min="8" max="8" width="11.140625" style="4" customWidth="1"/>
    <col min="9" max="9" width="15.28515625" style="4" customWidth="1"/>
    <col min="10" max="10" width="22.7109375" style="4" customWidth="1"/>
    <col min="11" max="11" width="24.42578125" style="4" customWidth="1"/>
    <col min="12" max="12" width="16.140625" style="4" customWidth="1"/>
    <col min="13" max="13" width="18.85546875" style="4" customWidth="1"/>
    <col min="14" max="14" width="11.42578125" style="4" customWidth="1"/>
    <col min="15" max="16384" width="8.85546875" style="4"/>
  </cols>
  <sheetData>
    <row r="1" spans="1:17" x14ac:dyDescent="0.3">
      <c r="A1" s="5" t="s">
        <v>277</v>
      </c>
    </row>
    <row r="2" spans="1:17" x14ac:dyDescent="0.3">
      <c r="A2" s="6" t="s">
        <v>175</v>
      </c>
    </row>
    <row r="4" spans="1:17" x14ac:dyDescent="0.3">
      <c r="A4" s="168" t="s">
        <v>0</v>
      </c>
      <c r="B4" s="168" t="s">
        <v>1</v>
      </c>
      <c r="C4" s="168" t="s">
        <v>2</v>
      </c>
      <c r="D4" s="168" t="s">
        <v>152</v>
      </c>
      <c r="E4" s="168" t="s">
        <v>160</v>
      </c>
      <c r="F4" s="168" t="s">
        <v>22</v>
      </c>
      <c r="G4" s="168" t="s">
        <v>23</v>
      </c>
      <c r="I4" s="169" t="s">
        <v>152</v>
      </c>
      <c r="J4" s="169" t="s">
        <v>172</v>
      </c>
      <c r="K4" s="169" t="s">
        <v>15</v>
      </c>
      <c r="L4" s="169" t="s">
        <v>163</v>
      </c>
      <c r="M4" s="169" t="s">
        <v>22</v>
      </c>
      <c r="N4" s="169" t="s">
        <v>164</v>
      </c>
      <c r="O4" s="169" t="s">
        <v>23</v>
      </c>
      <c r="P4" s="169" t="s">
        <v>165</v>
      </c>
      <c r="Q4" s="170"/>
    </row>
    <row r="5" spans="1:17" x14ac:dyDescent="0.3">
      <c r="A5" s="78" t="s">
        <v>30</v>
      </c>
      <c r="B5" s="78">
        <v>2017</v>
      </c>
      <c r="C5" s="79" t="s">
        <v>31</v>
      </c>
      <c r="D5" s="79" t="str">
        <f>_xlfn.TEXTJOIN("-",TRUE,B5,C5)</f>
        <v>2017-January</v>
      </c>
      <c r="E5" s="41">
        <v>133.63333333333335</v>
      </c>
      <c r="F5" s="78">
        <v>133.19999999999999</v>
      </c>
      <c r="G5" s="78">
        <v>129.9</v>
      </c>
      <c r="I5" s="80" t="s">
        <v>166</v>
      </c>
      <c r="J5" s="81" t="s">
        <v>155</v>
      </c>
      <c r="K5" s="82">
        <v>139.30000000000001</v>
      </c>
      <c r="L5" s="81" t="s">
        <v>174</v>
      </c>
      <c r="M5" s="82">
        <v>134.30000000000001</v>
      </c>
      <c r="N5" s="81" t="s">
        <v>174</v>
      </c>
      <c r="O5" s="82">
        <v>131</v>
      </c>
      <c r="P5" s="81" t="s">
        <v>174</v>
      </c>
      <c r="Q5" s="83"/>
    </row>
    <row r="6" spans="1:17" x14ac:dyDescent="0.3">
      <c r="A6" s="78" t="s">
        <v>30</v>
      </c>
      <c r="B6" s="78">
        <v>2017</v>
      </c>
      <c r="C6" s="79" t="s">
        <v>35</v>
      </c>
      <c r="D6" s="79" t="str">
        <f t="shared" ref="D6:D13" si="0">_xlfn.TEXTJOIN("-",TRUE,B6,C6)</f>
        <v>2017-February</v>
      </c>
      <c r="E6" s="41">
        <v>133.40833333333336</v>
      </c>
      <c r="F6" s="78">
        <v>133.6</v>
      </c>
      <c r="G6" s="78">
        <v>130.1</v>
      </c>
      <c r="I6" s="80" t="s">
        <v>167</v>
      </c>
      <c r="J6" s="81" t="s">
        <v>156</v>
      </c>
      <c r="K6" s="82">
        <v>137.19999999999999</v>
      </c>
      <c r="L6" s="84">
        <v>-1.5075376884422287E-2</v>
      </c>
      <c r="M6" s="82">
        <v>142.9</v>
      </c>
      <c r="N6" s="84">
        <v>6.4035740878629843E-2</v>
      </c>
      <c r="O6" s="82">
        <v>137.6</v>
      </c>
      <c r="P6" s="84">
        <v>5.0381679389313039E-2</v>
      </c>
      <c r="Q6" s="83"/>
    </row>
    <row r="7" spans="1:17" x14ac:dyDescent="0.3">
      <c r="A7" s="78" t="s">
        <v>30</v>
      </c>
      <c r="B7" s="78">
        <v>2017</v>
      </c>
      <c r="C7" s="79" t="s">
        <v>36</v>
      </c>
      <c r="D7" s="79" t="str">
        <f t="shared" si="0"/>
        <v>2017-March</v>
      </c>
      <c r="E7" s="41">
        <v>132.92500000000001</v>
      </c>
      <c r="F7" s="78">
        <v>134.1</v>
      </c>
      <c r="G7" s="78">
        <v>130.6</v>
      </c>
      <c r="I7" s="80" t="s">
        <v>168</v>
      </c>
      <c r="J7" s="81" t="s">
        <v>157</v>
      </c>
      <c r="K7" s="82">
        <v>146.1</v>
      </c>
      <c r="L7" s="84">
        <v>6.4868804664723001E-2</v>
      </c>
      <c r="M7" s="82">
        <v>140.9</v>
      </c>
      <c r="N7" s="84">
        <v>1.39958012596221E-2</v>
      </c>
      <c r="O7" s="82">
        <v>137.6</v>
      </c>
      <c r="P7" s="84">
        <v>2.3982558139534982E-2</v>
      </c>
      <c r="Q7" s="83"/>
    </row>
    <row r="8" spans="1:17" x14ac:dyDescent="0.3">
      <c r="A8" s="78" t="s">
        <v>30</v>
      </c>
      <c r="B8" s="78">
        <v>2017</v>
      </c>
      <c r="C8" s="79" t="s">
        <v>37</v>
      </c>
      <c r="D8" s="79" t="str">
        <f t="shared" si="0"/>
        <v>2017-April</v>
      </c>
      <c r="E8" s="41">
        <v>132.73333333333332</v>
      </c>
      <c r="F8" s="78">
        <v>134.30000000000001</v>
      </c>
      <c r="G8" s="78">
        <v>131</v>
      </c>
      <c r="I8" s="80" t="s">
        <v>169</v>
      </c>
      <c r="J8" s="81" t="s">
        <v>158</v>
      </c>
      <c r="K8" s="82">
        <v>159.9</v>
      </c>
      <c r="L8" s="84">
        <v>9.4455852156057674E-2</v>
      </c>
      <c r="M8" s="82">
        <v>155.6</v>
      </c>
      <c r="N8" s="84">
        <v>0.10432931156848824</v>
      </c>
      <c r="O8" s="82">
        <v>154.30000000000001</v>
      </c>
      <c r="P8" s="84">
        <v>0.1213662790697676</v>
      </c>
      <c r="Q8" s="83"/>
    </row>
    <row r="9" spans="1:17" x14ac:dyDescent="0.3">
      <c r="A9" s="78" t="s">
        <v>30</v>
      </c>
      <c r="B9" s="78">
        <v>2017</v>
      </c>
      <c r="C9" s="79" t="s">
        <v>38</v>
      </c>
      <c r="D9" s="79" t="str">
        <f t="shared" si="0"/>
        <v>2017-May</v>
      </c>
      <c r="E9" s="41">
        <v>132.80833333333331</v>
      </c>
      <c r="F9" s="78">
        <v>134.9</v>
      </c>
      <c r="G9" s="78">
        <v>131.4</v>
      </c>
      <c r="I9" s="80" t="s">
        <v>170</v>
      </c>
      <c r="J9" s="81" t="s">
        <v>159</v>
      </c>
      <c r="K9" s="82">
        <v>167.8</v>
      </c>
      <c r="L9" s="84">
        <v>4.9405878674171344E-2</v>
      </c>
      <c r="M9" s="82">
        <v>161.4</v>
      </c>
      <c r="N9" s="84">
        <v>3.7275064267352276E-2</v>
      </c>
      <c r="O9" s="82">
        <v>165.3</v>
      </c>
      <c r="P9" s="84">
        <v>7.1289695398574215E-2</v>
      </c>
      <c r="Q9" s="83"/>
    </row>
    <row r="10" spans="1:17" x14ac:dyDescent="0.3">
      <c r="A10" s="78" t="s">
        <v>30</v>
      </c>
      <c r="B10" s="78">
        <v>2017</v>
      </c>
      <c r="C10" s="79" t="s">
        <v>39</v>
      </c>
      <c r="D10" s="79" t="str">
        <f t="shared" si="0"/>
        <v>2017-June</v>
      </c>
      <c r="E10" s="41">
        <v>133.65833333333333</v>
      </c>
      <c r="F10" s="78">
        <v>135.19999999999999</v>
      </c>
      <c r="G10" s="78">
        <v>131.30000000000001</v>
      </c>
      <c r="I10" s="85" t="s">
        <v>171</v>
      </c>
      <c r="J10" s="86" t="s">
        <v>173</v>
      </c>
      <c r="K10" s="87">
        <v>175.9</v>
      </c>
      <c r="L10" s="88">
        <v>4.8271752085816466E-2</v>
      </c>
      <c r="M10" s="87">
        <v>167</v>
      </c>
      <c r="N10" s="88">
        <v>3.4696406443618377E-2</v>
      </c>
      <c r="O10" s="87">
        <v>177</v>
      </c>
      <c r="P10" s="88">
        <v>7.0780399274047223E-2</v>
      </c>
      <c r="Q10" s="89"/>
    </row>
    <row r="11" spans="1:17" x14ac:dyDescent="0.3">
      <c r="A11" s="78" t="s">
        <v>30</v>
      </c>
      <c r="B11" s="78">
        <v>2017</v>
      </c>
      <c r="C11" s="79" t="s">
        <v>40</v>
      </c>
      <c r="D11" s="79" t="str">
        <f t="shared" si="0"/>
        <v>2017-July</v>
      </c>
      <c r="E11" s="41">
        <v>136.20000000000002</v>
      </c>
      <c r="F11" s="78">
        <v>136.1</v>
      </c>
      <c r="G11" s="78">
        <v>132.1</v>
      </c>
    </row>
    <row r="12" spans="1:17" x14ac:dyDescent="0.3">
      <c r="A12" s="78" t="s">
        <v>30</v>
      </c>
      <c r="B12" s="78">
        <v>2017</v>
      </c>
      <c r="C12" s="79" t="s">
        <v>41</v>
      </c>
      <c r="D12" s="79" t="str">
        <f t="shared" si="0"/>
        <v>2017-August</v>
      </c>
      <c r="E12" s="41">
        <v>137.65833333333333</v>
      </c>
      <c r="F12" s="78">
        <v>137.30000000000001</v>
      </c>
      <c r="G12" s="78">
        <v>133</v>
      </c>
    </row>
    <row r="13" spans="1:17" x14ac:dyDescent="0.3">
      <c r="A13" s="78" t="s">
        <v>30</v>
      </c>
      <c r="B13" s="78">
        <v>2017</v>
      </c>
      <c r="C13" s="79" t="s">
        <v>42</v>
      </c>
      <c r="D13" s="79" t="str">
        <f t="shared" si="0"/>
        <v>2017-September</v>
      </c>
      <c r="E13" s="41">
        <v>137.05833333333334</v>
      </c>
      <c r="F13" s="78">
        <v>137.9</v>
      </c>
      <c r="G13" s="78">
        <v>133.4</v>
      </c>
      <c r="J13" s="90"/>
      <c r="K13" s="91" t="s">
        <v>153</v>
      </c>
      <c r="L13" s="92"/>
    </row>
    <row r="14" spans="1:17" x14ac:dyDescent="0.3">
      <c r="A14" s="78" t="s">
        <v>30</v>
      </c>
      <c r="B14" s="78">
        <v>2017</v>
      </c>
      <c r="C14" s="79" t="s">
        <v>43</v>
      </c>
      <c r="D14" s="79" t="str">
        <f>_xlfn.TEXTJOIN("-",TRUE,B14,C14)</f>
        <v>2017-October</v>
      </c>
      <c r="E14" s="41">
        <v>137.54166666666666</v>
      </c>
      <c r="F14" s="78">
        <v>138.4</v>
      </c>
      <c r="G14" s="78">
        <v>134.19999999999999</v>
      </c>
      <c r="I14" s="171" t="s">
        <v>1</v>
      </c>
      <c r="J14" s="172" t="s">
        <v>15</v>
      </c>
      <c r="K14" s="173" t="s">
        <v>22</v>
      </c>
      <c r="L14" s="174" t="s">
        <v>23</v>
      </c>
    </row>
    <row r="15" spans="1:17" x14ac:dyDescent="0.3">
      <c r="A15" s="78" t="s">
        <v>30</v>
      </c>
      <c r="B15" s="78">
        <v>2017</v>
      </c>
      <c r="C15" s="79" t="s">
        <v>45</v>
      </c>
      <c r="D15" s="79" t="str">
        <f>_xlfn.TEXTJOIN("-",TRUE,B15,C15)</f>
        <v>2017-November</v>
      </c>
      <c r="E15" s="78">
        <v>139.30000000000001</v>
      </c>
      <c r="F15" s="78">
        <v>139.1</v>
      </c>
      <c r="G15" s="78">
        <v>136.1</v>
      </c>
      <c r="I15" s="31" t="s">
        <v>156</v>
      </c>
      <c r="J15" s="93">
        <v>-1.5075376884422287E-2</v>
      </c>
      <c r="K15" s="93">
        <v>6.4035740878629843E-2</v>
      </c>
      <c r="L15" s="93">
        <v>5.0381679389313039E-2</v>
      </c>
    </row>
    <row r="16" spans="1:17" x14ac:dyDescent="0.3">
      <c r="A16" s="78" t="s">
        <v>30</v>
      </c>
      <c r="B16" s="78">
        <v>2018</v>
      </c>
      <c r="C16" s="79" t="s">
        <v>31</v>
      </c>
      <c r="D16" s="79" t="str">
        <f t="shared" ref="D16:D73" si="1">_xlfn.TEXTJOIN("-",TRUE,B16,C16)</f>
        <v>2018-January</v>
      </c>
      <c r="E16" s="78">
        <v>138.30000000000001</v>
      </c>
      <c r="F16" s="78">
        <v>140.4</v>
      </c>
      <c r="G16" s="78">
        <v>136</v>
      </c>
      <c r="I16" s="31" t="s">
        <v>157</v>
      </c>
      <c r="J16" s="93">
        <v>6.4868804664723001E-2</v>
      </c>
      <c r="K16" s="93">
        <v>1.39958012596221E-2</v>
      </c>
      <c r="L16" s="93">
        <v>2.3982558139534982E-2</v>
      </c>
    </row>
    <row r="17" spans="1:12" x14ac:dyDescent="0.3">
      <c r="A17" s="78" t="s">
        <v>30</v>
      </c>
      <c r="B17" s="78">
        <v>2018</v>
      </c>
      <c r="C17" s="79" t="s">
        <v>35</v>
      </c>
      <c r="D17" s="79" t="str">
        <f t="shared" si="1"/>
        <v>2018-February</v>
      </c>
      <c r="E17" s="78">
        <v>136.9</v>
      </c>
      <c r="F17" s="78">
        <v>141.30000000000001</v>
      </c>
      <c r="G17" s="78">
        <v>136.19999999999999</v>
      </c>
      <c r="I17" s="31" t="s">
        <v>158</v>
      </c>
      <c r="J17" s="93">
        <v>9.4455852156057674E-2</v>
      </c>
      <c r="K17" s="93">
        <v>0.10432931156848824</v>
      </c>
      <c r="L17" s="93">
        <v>0.1213662790697676</v>
      </c>
    </row>
    <row r="18" spans="1:12" x14ac:dyDescent="0.3">
      <c r="A18" s="78" t="s">
        <v>30</v>
      </c>
      <c r="B18" s="78">
        <v>2018</v>
      </c>
      <c r="C18" s="79" t="s">
        <v>36</v>
      </c>
      <c r="D18" s="79" t="str">
        <f t="shared" si="1"/>
        <v>2018-March</v>
      </c>
      <c r="E18" s="78">
        <v>136.9</v>
      </c>
      <c r="F18" s="78">
        <v>142</v>
      </c>
      <c r="G18" s="78">
        <v>136.69999999999999</v>
      </c>
      <c r="I18" s="31" t="s">
        <v>159</v>
      </c>
      <c r="J18" s="93">
        <v>4.9405878674171344E-2</v>
      </c>
      <c r="K18" s="93">
        <v>3.7275064267352276E-2</v>
      </c>
      <c r="L18" s="93">
        <v>7.1289695398574215E-2</v>
      </c>
    </row>
    <row r="19" spans="1:12" x14ac:dyDescent="0.3">
      <c r="A19" s="78" t="s">
        <v>30</v>
      </c>
      <c r="B19" s="78">
        <v>2018</v>
      </c>
      <c r="C19" s="79" t="s">
        <v>37</v>
      </c>
      <c r="D19" s="79" t="str">
        <f t="shared" si="1"/>
        <v>2018-April</v>
      </c>
      <c r="E19" s="78">
        <v>136.69999999999999</v>
      </c>
      <c r="F19" s="78">
        <v>142.9</v>
      </c>
      <c r="G19" s="78">
        <v>137.6</v>
      </c>
      <c r="I19" s="31" t="s">
        <v>173</v>
      </c>
      <c r="J19" s="93">
        <v>4.8271752085816466E-2</v>
      </c>
      <c r="K19" s="93">
        <v>3.4696406443618377E-2</v>
      </c>
      <c r="L19" s="93">
        <v>7.0780399274047223E-2</v>
      </c>
    </row>
    <row r="20" spans="1:12" x14ac:dyDescent="0.3">
      <c r="A20" s="78" t="s">
        <v>30</v>
      </c>
      <c r="B20" s="78">
        <v>2018</v>
      </c>
      <c r="C20" s="79" t="s">
        <v>38</v>
      </c>
      <c r="D20" s="79" t="str">
        <f t="shared" si="1"/>
        <v>2018-May</v>
      </c>
      <c r="E20" s="78">
        <v>136.9</v>
      </c>
      <c r="F20" s="78">
        <v>143.19999999999999</v>
      </c>
      <c r="G20" s="78">
        <v>138.4</v>
      </c>
    </row>
    <row r="21" spans="1:12" x14ac:dyDescent="0.3">
      <c r="A21" s="78" t="s">
        <v>30</v>
      </c>
      <c r="B21" s="78">
        <v>2018</v>
      </c>
      <c r="C21" s="79" t="s">
        <v>39</v>
      </c>
      <c r="D21" s="79" t="str">
        <f t="shared" si="1"/>
        <v>2018-June</v>
      </c>
      <c r="E21" s="78">
        <v>137.5</v>
      </c>
      <c r="F21" s="78">
        <v>142.5</v>
      </c>
      <c r="G21" s="78">
        <v>138.4</v>
      </c>
    </row>
    <row r="22" spans="1:12" x14ac:dyDescent="0.3">
      <c r="A22" s="78" t="s">
        <v>30</v>
      </c>
      <c r="B22" s="78">
        <v>2018</v>
      </c>
      <c r="C22" s="79" t="s">
        <v>40</v>
      </c>
      <c r="D22" s="79" t="str">
        <f t="shared" si="1"/>
        <v>2018-July</v>
      </c>
      <c r="E22" s="78">
        <v>139</v>
      </c>
      <c r="F22" s="78">
        <v>143.6</v>
      </c>
      <c r="G22" s="78">
        <v>139</v>
      </c>
    </row>
    <row r="23" spans="1:12" x14ac:dyDescent="0.3">
      <c r="A23" s="78" t="s">
        <v>30</v>
      </c>
      <c r="B23" s="78">
        <v>2018</v>
      </c>
      <c r="C23" s="79" t="s">
        <v>41</v>
      </c>
      <c r="D23" s="79" t="str">
        <f t="shared" si="1"/>
        <v>2018-August</v>
      </c>
      <c r="E23" s="78">
        <v>139.6</v>
      </c>
      <c r="F23" s="78">
        <v>144.6</v>
      </c>
      <c r="G23" s="78">
        <v>139.4</v>
      </c>
    </row>
    <row r="24" spans="1:12" x14ac:dyDescent="0.3">
      <c r="A24" s="78" t="s">
        <v>30</v>
      </c>
      <c r="B24" s="78">
        <v>2018</v>
      </c>
      <c r="C24" s="79" t="s">
        <v>42</v>
      </c>
      <c r="D24" s="79" t="str">
        <f t="shared" si="1"/>
        <v>2018-September</v>
      </c>
      <c r="E24" s="78">
        <v>138.19999999999999</v>
      </c>
      <c r="F24" s="78">
        <v>145.30000000000001</v>
      </c>
      <c r="G24" s="78">
        <v>140</v>
      </c>
    </row>
    <row r="25" spans="1:12" x14ac:dyDescent="0.3">
      <c r="A25" s="78" t="s">
        <v>30</v>
      </c>
      <c r="B25" s="78">
        <v>2018</v>
      </c>
      <c r="C25" s="79" t="s">
        <v>43</v>
      </c>
      <c r="D25" s="79" t="str">
        <f t="shared" si="1"/>
        <v>2018-October</v>
      </c>
      <c r="E25" s="78">
        <v>136.80000000000001</v>
      </c>
      <c r="F25" s="78">
        <v>146.30000000000001</v>
      </c>
      <c r="G25" s="78">
        <v>144.80000000000001</v>
      </c>
    </row>
    <row r="26" spans="1:12" x14ac:dyDescent="0.3">
      <c r="A26" s="78" t="s">
        <v>30</v>
      </c>
      <c r="B26" s="78">
        <v>2018</v>
      </c>
      <c r="C26" s="79" t="s">
        <v>45</v>
      </c>
      <c r="D26" s="79" t="str">
        <f t="shared" si="1"/>
        <v>2018-November</v>
      </c>
      <c r="E26" s="78">
        <v>137.19999999999999</v>
      </c>
      <c r="F26" s="78">
        <v>146.9</v>
      </c>
      <c r="G26" s="78">
        <v>145.4</v>
      </c>
    </row>
    <row r="27" spans="1:12" x14ac:dyDescent="0.3">
      <c r="A27" s="78" t="s">
        <v>30</v>
      </c>
      <c r="B27" s="78">
        <v>2018</v>
      </c>
      <c r="C27" s="79" t="s">
        <v>46</v>
      </c>
      <c r="D27" s="79" t="str">
        <f t="shared" si="1"/>
        <v>2018-December</v>
      </c>
      <c r="E27" s="78">
        <v>136.19999999999999</v>
      </c>
      <c r="F27" s="78">
        <v>146.5</v>
      </c>
      <c r="G27" s="78">
        <v>149.6</v>
      </c>
    </row>
    <row r="28" spans="1:12" x14ac:dyDescent="0.3">
      <c r="A28" s="78" t="s">
        <v>30</v>
      </c>
      <c r="B28" s="78">
        <v>2019</v>
      </c>
      <c r="C28" s="79" t="s">
        <v>31</v>
      </c>
      <c r="D28" s="79" t="str">
        <f t="shared" si="1"/>
        <v>2019-January</v>
      </c>
      <c r="E28" s="78">
        <v>135.1</v>
      </c>
      <c r="F28" s="78">
        <v>147.69999999999999</v>
      </c>
      <c r="G28" s="78">
        <v>149.6</v>
      </c>
    </row>
    <row r="29" spans="1:12" x14ac:dyDescent="0.3">
      <c r="A29" s="78" t="s">
        <v>30</v>
      </c>
      <c r="B29" s="78">
        <v>2019</v>
      </c>
      <c r="C29" s="79" t="s">
        <v>35</v>
      </c>
      <c r="D29" s="79" t="str">
        <f t="shared" si="1"/>
        <v>2019-February</v>
      </c>
      <c r="E29" s="78">
        <v>135.19999999999999</v>
      </c>
      <c r="F29" s="78">
        <v>148.5</v>
      </c>
      <c r="G29" s="78">
        <v>149.9</v>
      </c>
    </row>
    <row r="30" spans="1:12" x14ac:dyDescent="0.3">
      <c r="A30" s="78" t="s">
        <v>30</v>
      </c>
      <c r="B30" s="78">
        <v>2019</v>
      </c>
      <c r="C30" s="79" t="s">
        <v>36</v>
      </c>
      <c r="D30" s="79" t="str">
        <f t="shared" si="1"/>
        <v>2019-March</v>
      </c>
      <c r="E30" s="78">
        <v>135.30000000000001</v>
      </c>
      <c r="F30" s="78">
        <v>149</v>
      </c>
      <c r="G30" s="78">
        <v>150.4</v>
      </c>
    </row>
    <row r="31" spans="1:12" x14ac:dyDescent="0.3">
      <c r="A31" s="78" t="s">
        <v>30</v>
      </c>
      <c r="B31" s="78">
        <v>2019</v>
      </c>
      <c r="C31" s="79" t="s">
        <v>38</v>
      </c>
      <c r="D31" s="79" t="str">
        <f t="shared" si="1"/>
        <v>2019-May</v>
      </c>
      <c r="E31" s="78">
        <v>136.9</v>
      </c>
      <c r="F31" s="78">
        <v>150.1</v>
      </c>
      <c r="G31" s="78">
        <v>151.30000000000001</v>
      </c>
    </row>
    <row r="32" spans="1:12" x14ac:dyDescent="0.3">
      <c r="A32" s="78" t="s">
        <v>30</v>
      </c>
      <c r="B32" s="78">
        <v>2019</v>
      </c>
      <c r="C32" s="79" t="s">
        <v>37</v>
      </c>
      <c r="D32" s="79" t="str">
        <f t="shared" si="1"/>
        <v>2019-April</v>
      </c>
      <c r="E32" s="41">
        <v>136.78333333333333</v>
      </c>
      <c r="F32" s="78">
        <v>140.9</v>
      </c>
      <c r="G32" s="78">
        <v>137.6</v>
      </c>
    </row>
    <row r="33" spans="1:23" x14ac:dyDescent="0.3">
      <c r="A33" s="78" t="s">
        <v>30</v>
      </c>
      <c r="B33" s="78">
        <v>2019</v>
      </c>
      <c r="C33" s="79" t="s">
        <v>39</v>
      </c>
      <c r="D33" s="79" t="str">
        <f t="shared" si="1"/>
        <v>2019-June</v>
      </c>
      <c r="E33" s="78">
        <v>138.6</v>
      </c>
      <c r="F33" s="78">
        <v>149.4</v>
      </c>
      <c r="G33" s="78">
        <v>151.69999999999999</v>
      </c>
    </row>
    <row r="34" spans="1:23" x14ac:dyDescent="0.3">
      <c r="A34" s="78" t="s">
        <v>30</v>
      </c>
      <c r="B34" s="78">
        <v>2019</v>
      </c>
      <c r="C34" s="79" t="s">
        <v>40</v>
      </c>
      <c r="D34" s="79" t="str">
        <f t="shared" si="1"/>
        <v>2019-July</v>
      </c>
      <c r="E34" s="78">
        <v>140.30000000000001</v>
      </c>
      <c r="F34" s="78">
        <v>150.6</v>
      </c>
      <c r="G34" s="78">
        <v>152.19999999999999</v>
      </c>
    </row>
    <row r="35" spans="1:23" x14ac:dyDescent="0.3">
      <c r="A35" s="78" t="s">
        <v>30</v>
      </c>
      <c r="B35" s="78">
        <v>2019</v>
      </c>
      <c r="C35" s="79" t="s">
        <v>41</v>
      </c>
      <c r="D35" s="79" t="str">
        <f t="shared" si="1"/>
        <v>2019-August</v>
      </c>
      <c r="E35" s="78">
        <v>140.80000000000001</v>
      </c>
      <c r="F35" s="78">
        <v>151.6</v>
      </c>
      <c r="G35" s="78">
        <v>152.69999999999999</v>
      </c>
    </row>
    <row r="36" spans="1:23" x14ac:dyDescent="0.3">
      <c r="A36" s="78" t="s">
        <v>30</v>
      </c>
      <c r="B36" s="78">
        <v>2019</v>
      </c>
      <c r="C36" s="79" t="s">
        <v>42</v>
      </c>
      <c r="D36" s="79" t="str">
        <f t="shared" si="1"/>
        <v>2019-September</v>
      </c>
      <c r="E36" s="78">
        <v>141.9</v>
      </c>
      <c r="F36" s="78">
        <v>152.19999999999999</v>
      </c>
      <c r="G36" s="78">
        <v>153.4</v>
      </c>
    </row>
    <row r="37" spans="1:23" x14ac:dyDescent="0.3">
      <c r="A37" s="78" t="s">
        <v>30</v>
      </c>
      <c r="B37" s="78">
        <v>2019</v>
      </c>
      <c r="C37" s="79" t="s">
        <v>43</v>
      </c>
      <c r="D37" s="79" t="str">
        <f t="shared" si="1"/>
        <v>2019-October</v>
      </c>
      <c r="E37" s="78">
        <v>144</v>
      </c>
      <c r="F37" s="78">
        <v>153</v>
      </c>
      <c r="G37" s="78">
        <v>153.69999999999999</v>
      </c>
    </row>
    <row r="38" spans="1:23" x14ac:dyDescent="0.3">
      <c r="A38" s="78" t="s">
        <v>30</v>
      </c>
      <c r="B38" s="78">
        <v>2019</v>
      </c>
      <c r="C38" s="79" t="s">
        <v>45</v>
      </c>
      <c r="D38" s="79" t="str">
        <f t="shared" si="1"/>
        <v>2019-November</v>
      </c>
      <c r="E38" s="78">
        <v>146.1</v>
      </c>
      <c r="F38" s="78">
        <v>153.5</v>
      </c>
      <c r="G38" s="78">
        <v>154.30000000000001</v>
      </c>
    </row>
    <row r="39" spans="1:23" x14ac:dyDescent="0.3">
      <c r="A39" s="78" t="s">
        <v>30</v>
      </c>
      <c r="B39" s="78">
        <v>2019</v>
      </c>
      <c r="C39" s="79" t="s">
        <v>46</v>
      </c>
      <c r="D39" s="79" t="str">
        <f t="shared" si="1"/>
        <v>2019-December</v>
      </c>
      <c r="E39" s="78">
        <v>148.80000000000001</v>
      </c>
      <c r="F39" s="78">
        <v>152.80000000000001</v>
      </c>
      <c r="G39" s="78">
        <v>154.80000000000001</v>
      </c>
    </row>
    <row r="40" spans="1:23" x14ac:dyDescent="0.3">
      <c r="A40" s="78" t="s">
        <v>30</v>
      </c>
      <c r="B40" s="78">
        <v>2020</v>
      </c>
      <c r="C40" s="79" t="s">
        <v>31</v>
      </c>
      <c r="D40" s="79" t="str">
        <f t="shared" si="1"/>
        <v>2020-January</v>
      </c>
      <c r="E40" s="78">
        <v>148.80000000000001</v>
      </c>
      <c r="F40" s="78">
        <v>153.9</v>
      </c>
      <c r="G40" s="78">
        <v>155.69999999999999</v>
      </c>
    </row>
    <row r="41" spans="1:23" x14ac:dyDescent="0.3">
      <c r="A41" s="78" t="s">
        <v>30</v>
      </c>
      <c r="B41" s="78">
        <v>2020</v>
      </c>
      <c r="C41" s="79" t="s">
        <v>35</v>
      </c>
      <c r="D41" s="79" t="str">
        <f t="shared" si="1"/>
        <v>2020-February</v>
      </c>
      <c r="E41" s="78">
        <v>146.6</v>
      </c>
      <c r="F41" s="78">
        <v>154.80000000000001</v>
      </c>
      <c r="G41" s="78">
        <v>156.19999999999999</v>
      </c>
    </row>
    <row r="42" spans="1:23" x14ac:dyDescent="0.3">
      <c r="A42" s="78" t="s">
        <v>30</v>
      </c>
      <c r="B42" s="78">
        <v>2020</v>
      </c>
      <c r="C42" s="79" t="s">
        <v>36</v>
      </c>
      <c r="D42" s="79" t="str">
        <f t="shared" si="1"/>
        <v>2020-March</v>
      </c>
      <c r="E42" s="78">
        <v>145.5</v>
      </c>
      <c r="F42" s="78">
        <v>154.5</v>
      </c>
      <c r="G42" s="78">
        <v>156.69999999999999</v>
      </c>
      <c r="J42" s="20" t="s">
        <v>198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3"/>
    </row>
    <row r="43" spans="1:23" x14ac:dyDescent="0.3">
      <c r="A43" s="78" t="s">
        <v>30</v>
      </c>
      <c r="B43" s="78">
        <v>2020</v>
      </c>
      <c r="C43" s="79" t="s">
        <v>37</v>
      </c>
      <c r="D43" s="79" t="str">
        <f t="shared" si="1"/>
        <v>2020-April</v>
      </c>
      <c r="E43" s="78">
        <v>146.4</v>
      </c>
      <c r="F43" s="78">
        <v>155.6</v>
      </c>
      <c r="G43" s="78">
        <v>154.30000000000001</v>
      </c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6"/>
    </row>
    <row r="44" spans="1:23" x14ac:dyDescent="0.3">
      <c r="A44" s="78" t="s">
        <v>30</v>
      </c>
      <c r="B44" s="78">
        <v>2020</v>
      </c>
      <c r="C44" s="79" t="s">
        <v>38</v>
      </c>
      <c r="D44" s="79" t="str">
        <f t="shared" si="1"/>
        <v>2020-May</v>
      </c>
      <c r="E44" s="78" t="s">
        <v>32</v>
      </c>
      <c r="F44" s="78" t="s">
        <v>32</v>
      </c>
      <c r="G44" s="78" t="s">
        <v>32</v>
      </c>
    </row>
    <row r="45" spans="1:23" ht="21" x14ac:dyDescent="0.35">
      <c r="A45" s="78" t="s">
        <v>30</v>
      </c>
      <c r="B45" s="78">
        <v>2020</v>
      </c>
      <c r="C45" s="79" t="s">
        <v>39</v>
      </c>
      <c r="D45" s="79" t="str">
        <f t="shared" si="1"/>
        <v>2020-June</v>
      </c>
      <c r="E45" s="78">
        <v>149.80000000000001</v>
      </c>
      <c r="F45" s="78">
        <v>154.69999999999999</v>
      </c>
      <c r="G45" s="78">
        <v>158.19999999999999</v>
      </c>
      <c r="J45" s="9" t="s">
        <v>199</v>
      </c>
    </row>
    <row r="46" spans="1:23" x14ac:dyDescent="0.3">
      <c r="A46" s="78" t="s">
        <v>30</v>
      </c>
      <c r="B46" s="78">
        <v>2020</v>
      </c>
      <c r="C46" s="79" t="s">
        <v>40</v>
      </c>
      <c r="D46" s="79" t="str">
        <f t="shared" si="1"/>
        <v>2020-July</v>
      </c>
      <c r="E46" s="78">
        <v>149.80000000000001</v>
      </c>
      <c r="F46" s="78">
        <v>154.69999999999999</v>
      </c>
      <c r="G46" s="78">
        <v>158.19999999999999</v>
      </c>
      <c r="J46" s="17" t="s">
        <v>200</v>
      </c>
    </row>
    <row r="47" spans="1:23" x14ac:dyDescent="0.3">
      <c r="A47" s="78" t="s">
        <v>30</v>
      </c>
      <c r="B47" s="78">
        <v>2020</v>
      </c>
      <c r="C47" s="79" t="s">
        <v>41</v>
      </c>
      <c r="D47" s="79" t="str">
        <f t="shared" si="1"/>
        <v>2020-August</v>
      </c>
      <c r="E47" s="78">
        <v>151.9</v>
      </c>
      <c r="F47" s="78">
        <v>155.5</v>
      </c>
      <c r="G47" s="78">
        <v>158.80000000000001</v>
      </c>
      <c r="J47" s="4" t="s">
        <v>212</v>
      </c>
    </row>
    <row r="48" spans="1:23" x14ac:dyDescent="0.3">
      <c r="A48" s="78" t="s">
        <v>30</v>
      </c>
      <c r="B48" s="78">
        <v>2020</v>
      </c>
      <c r="C48" s="79" t="s">
        <v>42</v>
      </c>
      <c r="D48" s="79" t="str">
        <f t="shared" si="1"/>
        <v>2020-September</v>
      </c>
      <c r="E48" s="78">
        <v>152.6</v>
      </c>
      <c r="F48" s="78">
        <v>156.30000000000001</v>
      </c>
      <c r="G48" s="78">
        <v>159.1</v>
      </c>
    </row>
    <row r="49" spans="1:10" x14ac:dyDescent="0.3">
      <c r="A49" s="78" t="s">
        <v>30</v>
      </c>
      <c r="B49" s="78">
        <v>2020</v>
      </c>
      <c r="C49" s="79" t="s">
        <v>43</v>
      </c>
      <c r="D49" s="79" t="str">
        <f t="shared" si="1"/>
        <v>2020-October</v>
      </c>
      <c r="E49" s="78">
        <v>155.9</v>
      </c>
      <c r="F49" s="78">
        <v>156.5</v>
      </c>
      <c r="G49" s="78">
        <v>159.5</v>
      </c>
      <c r="J49" s="17" t="s">
        <v>201</v>
      </c>
    </row>
    <row r="50" spans="1:10" x14ac:dyDescent="0.3">
      <c r="A50" s="78" t="s">
        <v>30</v>
      </c>
      <c r="B50" s="78">
        <v>2020</v>
      </c>
      <c r="C50" s="79" t="s">
        <v>45</v>
      </c>
      <c r="D50" s="79" t="str">
        <f t="shared" si="1"/>
        <v>2020-November</v>
      </c>
      <c r="E50" s="78">
        <v>159.9</v>
      </c>
      <c r="F50" s="78">
        <v>158</v>
      </c>
      <c r="G50" s="78">
        <v>160.4</v>
      </c>
      <c r="J50" s="4" t="s">
        <v>213</v>
      </c>
    </row>
    <row r="51" spans="1:10" x14ac:dyDescent="0.3">
      <c r="A51" s="78" t="s">
        <v>30</v>
      </c>
      <c r="B51" s="78">
        <v>2020</v>
      </c>
      <c r="C51" s="79" t="s">
        <v>46</v>
      </c>
      <c r="D51" s="79" t="str">
        <f t="shared" si="1"/>
        <v>2020-December</v>
      </c>
      <c r="E51" s="78">
        <v>161.30000000000001</v>
      </c>
      <c r="F51" s="78">
        <v>158.4</v>
      </c>
      <c r="G51" s="78">
        <v>161.6</v>
      </c>
    </row>
    <row r="52" spans="1:10" ht="21" x14ac:dyDescent="0.35">
      <c r="A52" s="78" t="s">
        <v>30</v>
      </c>
      <c r="B52" s="78">
        <v>2021</v>
      </c>
      <c r="C52" s="79" t="s">
        <v>31</v>
      </c>
      <c r="D52" s="79" t="str">
        <f t="shared" si="1"/>
        <v>2021-January</v>
      </c>
      <c r="E52" s="78">
        <v>158.80000000000001</v>
      </c>
      <c r="F52" s="78">
        <v>157.69999999999999</v>
      </c>
      <c r="G52" s="78">
        <v>162.5</v>
      </c>
      <c r="J52" s="9" t="s">
        <v>202</v>
      </c>
    </row>
    <row r="53" spans="1:10" x14ac:dyDescent="0.3">
      <c r="A53" s="78" t="s">
        <v>30</v>
      </c>
      <c r="B53" s="78">
        <v>2021</v>
      </c>
      <c r="C53" s="79" t="s">
        <v>35</v>
      </c>
      <c r="D53" s="79" t="str">
        <f t="shared" si="1"/>
        <v>2021-February</v>
      </c>
      <c r="E53" s="78">
        <v>155.80000000000001</v>
      </c>
      <c r="F53" s="78">
        <v>159.80000000000001</v>
      </c>
      <c r="G53" s="78">
        <v>164.3</v>
      </c>
      <c r="J53" s="18" t="s">
        <v>203</v>
      </c>
    </row>
    <row r="54" spans="1:10" x14ac:dyDescent="0.3">
      <c r="A54" s="78" t="s">
        <v>30</v>
      </c>
      <c r="B54" s="78">
        <v>2021</v>
      </c>
      <c r="C54" s="79" t="s">
        <v>36</v>
      </c>
      <c r="D54" s="79" t="str">
        <f t="shared" si="1"/>
        <v>2021-March</v>
      </c>
      <c r="E54" s="78">
        <v>155.9</v>
      </c>
      <c r="F54" s="78">
        <v>159.9</v>
      </c>
      <c r="G54" s="78">
        <v>164.6</v>
      </c>
      <c r="J54" s="5" t="s">
        <v>204</v>
      </c>
    </row>
    <row r="55" spans="1:10" x14ac:dyDescent="0.3">
      <c r="A55" s="78" t="s">
        <v>30</v>
      </c>
      <c r="B55" s="78">
        <v>2021</v>
      </c>
      <c r="C55" s="79" t="s">
        <v>37</v>
      </c>
      <c r="D55" s="79" t="str">
        <f t="shared" si="1"/>
        <v>2021-April</v>
      </c>
      <c r="E55" s="78">
        <v>157.80000000000001</v>
      </c>
      <c r="F55" s="78">
        <v>161.4</v>
      </c>
      <c r="G55" s="78">
        <v>165.3</v>
      </c>
      <c r="J55" s="4" t="s">
        <v>215</v>
      </c>
    </row>
    <row r="56" spans="1:10" x14ac:dyDescent="0.3">
      <c r="A56" s="78" t="s">
        <v>30</v>
      </c>
      <c r="B56" s="78">
        <v>2021</v>
      </c>
      <c r="C56" s="79" t="s">
        <v>38</v>
      </c>
      <c r="D56" s="79" t="str">
        <f t="shared" si="1"/>
        <v>2021-May</v>
      </c>
      <c r="E56" s="78">
        <v>161.30000000000001</v>
      </c>
      <c r="F56" s="78">
        <v>161.6</v>
      </c>
      <c r="G56" s="78">
        <v>169.1</v>
      </c>
      <c r="J56" s="4" t="s">
        <v>216</v>
      </c>
    </row>
    <row r="57" spans="1:10" x14ac:dyDescent="0.3">
      <c r="A57" s="78" t="s">
        <v>30</v>
      </c>
      <c r="B57" s="78">
        <v>2021</v>
      </c>
      <c r="C57" s="79" t="s">
        <v>39</v>
      </c>
      <c r="D57" s="79" t="str">
        <f t="shared" si="1"/>
        <v>2021-June</v>
      </c>
      <c r="E57" s="78">
        <v>163.5</v>
      </c>
      <c r="F57" s="78">
        <v>160.5</v>
      </c>
      <c r="G57" s="78">
        <v>169.7</v>
      </c>
      <c r="J57" s="4" t="s">
        <v>214</v>
      </c>
    </row>
    <row r="58" spans="1:10" x14ac:dyDescent="0.3">
      <c r="A58" s="78" t="s">
        <v>30</v>
      </c>
      <c r="B58" s="78">
        <v>2021</v>
      </c>
      <c r="C58" s="79" t="s">
        <v>40</v>
      </c>
      <c r="D58" s="79" t="str">
        <f t="shared" si="1"/>
        <v>2021-July</v>
      </c>
      <c r="E58" s="78">
        <v>164.2</v>
      </c>
      <c r="F58" s="78">
        <v>161.5</v>
      </c>
      <c r="G58" s="78">
        <v>170.4</v>
      </c>
    </row>
    <row r="59" spans="1:10" ht="21" x14ac:dyDescent="0.35">
      <c r="A59" s="78" t="s">
        <v>30</v>
      </c>
      <c r="B59" s="78">
        <v>2021</v>
      </c>
      <c r="C59" s="79" t="s">
        <v>41</v>
      </c>
      <c r="D59" s="79" t="str">
        <f t="shared" si="1"/>
        <v>2021-August</v>
      </c>
      <c r="E59" s="78">
        <v>164</v>
      </c>
      <c r="F59" s="78">
        <v>162.1</v>
      </c>
      <c r="G59" s="78">
        <v>171.1</v>
      </c>
      <c r="J59" s="9" t="s">
        <v>205</v>
      </c>
    </row>
    <row r="60" spans="1:10" x14ac:dyDescent="0.3">
      <c r="A60" s="78" t="s">
        <v>30</v>
      </c>
      <c r="B60" s="78">
        <v>2021</v>
      </c>
      <c r="C60" s="79" t="s">
        <v>42</v>
      </c>
      <c r="D60" s="79" t="str">
        <f t="shared" si="1"/>
        <v>2021-September</v>
      </c>
      <c r="E60" s="78">
        <v>164.2</v>
      </c>
      <c r="F60" s="78">
        <v>162.1</v>
      </c>
      <c r="G60" s="78">
        <v>171.9</v>
      </c>
      <c r="J60" s="17" t="s">
        <v>206</v>
      </c>
    </row>
    <row r="61" spans="1:10" x14ac:dyDescent="0.3">
      <c r="A61" s="78" t="s">
        <v>30</v>
      </c>
      <c r="B61" s="78">
        <v>2021</v>
      </c>
      <c r="C61" s="79" t="s">
        <v>43</v>
      </c>
      <c r="D61" s="79" t="str">
        <f t="shared" si="1"/>
        <v>2021-October</v>
      </c>
      <c r="E61" s="78">
        <v>166.5</v>
      </c>
      <c r="F61" s="78">
        <v>163.6</v>
      </c>
      <c r="G61" s="78">
        <v>172.5</v>
      </c>
      <c r="J61" s="4" t="s">
        <v>217</v>
      </c>
    </row>
    <row r="62" spans="1:10" x14ac:dyDescent="0.3">
      <c r="A62" s="78" t="s">
        <v>30</v>
      </c>
      <c r="B62" s="78">
        <v>2021</v>
      </c>
      <c r="C62" s="79" t="s">
        <v>45</v>
      </c>
      <c r="D62" s="79" t="str">
        <f t="shared" si="1"/>
        <v>2021-November</v>
      </c>
      <c r="E62" s="78">
        <v>167.8</v>
      </c>
      <c r="F62" s="78">
        <v>164.2</v>
      </c>
      <c r="G62" s="78">
        <v>173.4</v>
      </c>
    </row>
    <row r="63" spans="1:10" x14ac:dyDescent="0.3">
      <c r="A63" s="78" t="s">
        <v>30</v>
      </c>
      <c r="B63" s="78">
        <v>2021</v>
      </c>
      <c r="C63" s="79" t="s">
        <v>46</v>
      </c>
      <c r="D63" s="79" t="str">
        <f t="shared" si="1"/>
        <v>2021-December</v>
      </c>
      <c r="E63" s="78">
        <v>166.8</v>
      </c>
      <c r="F63" s="78">
        <v>163.4</v>
      </c>
      <c r="G63" s="78">
        <v>174</v>
      </c>
      <c r="J63" s="17" t="s">
        <v>207</v>
      </c>
    </row>
    <row r="64" spans="1:10" x14ac:dyDescent="0.3">
      <c r="A64" s="78" t="s">
        <v>30</v>
      </c>
      <c r="B64" s="78">
        <v>2022</v>
      </c>
      <c r="C64" s="79" t="s">
        <v>31</v>
      </c>
      <c r="D64" s="79" t="str">
        <f t="shared" si="1"/>
        <v>2022-January</v>
      </c>
      <c r="E64" s="78">
        <v>165.7</v>
      </c>
      <c r="F64" s="78">
        <v>164.5</v>
      </c>
      <c r="G64" s="78">
        <v>174.7</v>
      </c>
      <c r="J64" s="4" t="s">
        <v>208</v>
      </c>
    </row>
    <row r="65" spans="1:10" x14ac:dyDescent="0.3">
      <c r="A65" s="78" t="s">
        <v>30</v>
      </c>
      <c r="B65" s="78">
        <v>2022</v>
      </c>
      <c r="C65" s="79" t="s">
        <v>35</v>
      </c>
      <c r="D65" s="79" t="str">
        <f t="shared" si="1"/>
        <v>2022-February</v>
      </c>
      <c r="E65" s="78">
        <v>165.5</v>
      </c>
      <c r="F65" s="78">
        <v>165.5</v>
      </c>
      <c r="G65" s="78">
        <v>175.3</v>
      </c>
      <c r="J65" s="4" t="s">
        <v>209</v>
      </c>
    </row>
    <row r="66" spans="1:10" x14ac:dyDescent="0.3">
      <c r="A66" s="78" t="s">
        <v>30</v>
      </c>
      <c r="B66" s="78">
        <v>2022</v>
      </c>
      <c r="C66" s="79" t="s">
        <v>36</v>
      </c>
      <c r="D66" s="79" t="str">
        <f t="shared" si="1"/>
        <v>2022-March</v>
      </c>
      <c r="E66" s="78">
        <v>167.7</v>
      </c>
      <c r="F66" s="78">
        <v>165.3</v>
      </c>
      <c r="G66" s="78">
        <v>176</v>
      </c>
      <c r="J66" s="4" t="s">
        <v>210</v>
      </c>
    </row>
    <row r="67" spans="1:10" x14ac:dyDescent="0.3">
      <c r="A67" s="78" t="s">
        <v>30</v>
      </c>
      <c r="B67" s="78">
        <v>2022</v>
      </c>
      <c r="C67" s="79" t="s">
        <v>37</v>
      </c>
      <c r="D67" s="79" t="str">
        <f t="shared" si="1"/>
        <v>2022-April</v>
      </c>
      <c r="E67" s="78">
        <v>169.8</v>
      </c>
      <c r="F67" s="78">
        <v>167</v>
      </c>
      <c r="G67" s="78">
        <v>177</v>
      </c>
    </row>
    <row r="68" spans="1:10" ht="21" x14ac:dyDescent="0.35">
      <c r="A68" s="78" t="s">
        <v>30</v>
      </c>
      <c r="B68" s="78">
        <v>2022</v>
      </c>
      <c r="C68" s="79" t="s">
        <v>38</v>
      </c>
      <c r="D68" s="79" t="str">
        <f t="shared" si="1"/>
        <v>2022-May</v>
      </c>
      <c r="E68" s="78">
        <v>171.3</v>
      </c>
      <c r="F68" s="78">
        <v>167.5</v>
      </c>
      <c r="G68" s="78">
        <v>177.7</v>
      </c>
      <c r="J68" s="19" t="s">
        <v>211</v>
      </c>
    </row>
    <row r="69" spans="1:10" x14ac:dyDescent="0.3">
      <c r="A69" s="78" t="s">
        <v>30</v>
      </c>
      <c r="B69" s="78">
        <v>2022</v>
      </c>
      <c r="C69" s="79" t="s">
        <v>39</v>
      </c>
      <c r="D69" s="79" t="str">
        <f t="shared" si="1"/>
        <v>2022-June</v>
      </c>
      <c r="E69" s="78">
        <v>172.9</v>
      </c>
      <c r="F69" s="78">
        <v>166.8</v>
      </c>
      <c r="G69" s="78">
        <v>178.2</v>
      </c>
      <c r="J69" s="4" t="s">
        <v>218</v>
      </c>
    </row>
    <row r="70" spans="1:10" x14ac:dyDescent="0.3">
      <c r="A70" s="78" t="s">
        <v>30</v>
      </c>
      <c r="B70" s="78">
        <v>2022</v>
      </c>
      <c r="C70" s="79" t="s">
        <v>40</v>
      </c>
      <c r="D70" s="79" t="str">
        <f t="shared" si="1"/>
        <v>2022-July</v>
      </c>
      <c r="E70" s="78">
        <v>173.3</v>
      </c>
      <c r="F70" s="78">
        <v>167.8</v>
      </c>
      <c r="G70" s="78">
        <v>178.8</v>
      </c>
    </row>
    <row r="71" spans="1:10" x14ac:dyDescent="0.3">
      <c r="A71" s="78" t="s">
        <v>30</v>
      </c>
      <c r="B71" s="78">
        <v>2022</v>
      </c>
      <c r="C71" s="79" t="s">
        <v>41</v>
      </c>
      <c r="D71" s="79" t="str">
        <f t="shared" si="1"/>
        <v>2022-August</v>
      </c>
      <c r="E71" s="78">
        <v>173.4</v>
      </c>
      <c r="F71" s="78">
        <v>169</v>
      </c>
      <c r="G71" s="78">
        <v>179.4</v>
      </c>
    </row>
    <row r="72" spans="1:10" x14ac:dyDescent="0.3">
      <c r="A72" s="78" t="s">
        <v>30</v>
      </c>
      <c r="B72" s="78">
        <v>2022</v>
      </c>
      <c r="C72" s="79" t="s">
        <v>42</v>
      </c>
      <c r="D72" s="79" t="str">
        <f t="shared" si="1"/>
        <v>2022-September</v>
      </c>
      <c r="E72" s="78">
        <v>174.3</v>
      </c>
      <c r="F72" s="78">
        <v>169.5</v>
      </c>
      <c r="G72" s="78">
        <v>180.2</v>
      </c>
    </row>
    <row r="73" spans="1:10" x14ac:dyDescent="0.3">
      <c r="A73" s="78" t="s">
        <v>30</v>
      </c>
      <c r="B73" s="78">
        <v>2022</v>
      </c>
      <c r="C73" s="79" t="s">
        <v>43</v>
      </c>
      <c r="D73" s="79" t="str">
        <f t="shared" si="1"/>
        <v>2022-October</v>
      </c>
      <c r="E73" s="78">
        <v>175.5</v>
      </c>
      <c r="F73" s="78">
        <v>171.2</v>
      </c>
      <c r="G73" s="78">
        <v>181.2</v>
      </c>
    </row>
    <row r="74" spans="1:10" x14ac:dyDescent="0.3">
      <c r="A74" s="78" t="s">
        <v>30</v>
      </c>
      <c r="B74" s="78">
        <v>2022</v>
      </c>
      <c r="C74" s="79" t="s">
        <v>45</v>
      </c>
      <c r="D74" s="79" t="str">
        <f>_xlfn.TEXTJOIN("-",TRUE,B74,C74)</f>
        <v>2022-November</v>
      </c>
      <c r="E74" s="78">
        <v>175.9</v>
      </c>
      <c r="F74" s="78">
        <v>171.8</v>
      </c>
      <c r="G74" s="78">
        <v>182.3</v>
      </c>
    </row>
    <row r="75" spans="1:10" x14ac:dyDescent="0.3">
      <c r="A75" s="78" t="s">
        <v>30</v>
      </c>
      <c r="B75" s="78">
        <v>2022</v>
      </c>
      <c r="C75" s="79" t="s">
        <v>46</v>
      </c>
      <c r="D75" s="79" t="str">
        <f>_xlfn.TEXTJOIN("-",TRUE,B75,C75)</f>
        <v>2022-December</v>
      </c>
      <c r="E75" s="78">
        <v>175.2</v>
      </c>
      <c r="F75" s="78">
        <v>170.7</v>
      </c>
      <c r="G75" s="78">
        <v>183.5</v>
      </c>
    </row>
    <row r="78" spans="1:10" x14ac:dyDescent="0.3">
      <c r="A78" s="2"/>
    </row>
    <row r="79" spans="1:10" x14ac:dyDescent="0.3">
      <c r="A79" s="2"/>
    </row>
    <row r="80" spans="1:10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3143-2968-4F0D-9828-A3321F6DEFEB}">
  <dimension ref="A1:S120"/>
  <sheetViews>
    <sheetView showGridLines="0" zoomScale="70" zoomScaleNormal="70" workbookViewId="0"/>
  </sheetViews>
  <sheetFormatPr defaultColWidth="8.85546875" defaultRowHeight="18.75" x14ac:dyDescent="0.3"/>
  <cols>
    <col min="1" max="1" width="27.140625" style="4" customWidth="1"/>
    <col min="2" max="2" width="27.7109375" style="4" customWidth="1"/>
    <col min="3" max="3" width="33.140625" style="4" bestFit="1" customWidth="1"/>
    <col min="4" max="4" width="19.140625" style="4" customWidth="1"/>
    <col min="5" max="5" width="18" style="4" customWidth="1"/>
    <col min="6" max="6" width="13" style="4" customWidth="1"/>
    <col min="7" max="7" width="9" style="4" bestFit="1" customWidth="1"/>
    <col min="8" max="8" width="9.85546875" style="4" bestFit="1" customWidth="1"/>
    <col min="9" max="9" width="9" style="4" bestFit="1" customWidth="1"/>
    <col min="10" max="10" width="13.5703125" style="4" customWidth="1"/>
    <col min="11" max="11" width="13.7109375" style="4" customWidth="1"/>
    <col min="12" max="15" width="9" style="4" bestFit="1" customWidth="1"/>
    <col min="16" max="16" width="14.85546875" style="4" customWidth="1"/>
    <col min="17" max="18" width="9" style="4" bestFit="1" customWidth="1"/>
    <col min="19" max="19" width="9.85546875" style="4" bestFit="1" customWidth="1"/>
    <col min="20" max="16384" width="8.85546875" style="4"/>
  </cols>
  <sheetData>
    <row r="1" spans="1:19" x14ac:dyDescent="0.3">
      <c r="A1" s="5" t="s">
        <v>278</v>
      </c>
    </row>
    <row r="2" spans="1:19" x14ac:dyDescent="0.3">
      <c r="A2" s="6" t="s">
        <v>270</v>
      </c>
    </row>
    <row r="4" spans="1:19" x14ac:dyDescent="0.3">
      <c r="A4" s="171" t="s">
        <v>0</v>
      </c>
      <c r="B4" s="171" t="s">
        <v>1</v>
      </c>
      <c r="C4" s="171" t="s">
        <v>2</v>
      </c>
      <c r="D4" s="171" t="s">
        <v>161</v>
      </c>
      <c r="E4" s="171" t="s">
        <v>162</v>
      </c>
      <c r="F4" s="171" t="s">
        <v>15</v>
      </c>
      <c r="G4" s="171" t="s">
        <v>16</v>
      </c>
      <c r="H4" s="171" t="s">
        <v>19</v>
      </c>
      <c r="I4" s="171" t="s">
        <v>20</v>
      </c>
      <c r="J4" s="171" t="s">
        <v>21</v>
      </c>
      <c r="K4" s="171" t="s">
        <v>22</v>
      </c>
      <c r="L4" s="171" t="s">
        <v>23</v>
      </c>
      <c r="M4" s="171" t="s">
        <v>26</v>
      </c>
      <c r="N4" s="171" t="s">
        <v>24</v>
      </c>
      <c r="O4" s="171" t="s">
        <v>25</v>
      </c>
      <c r="P4" s="171" t="s">
        <v>27</v>
      </c>
      <c r="Q4" s="171" t="s">
        <v>28</v>
      </c>
      <c r="R4" s="171" t="s">
        <v>29</v>
      </c>
      <c r="S4" s="171" t="s">
        <v>162</v>
      </c>
    </row>
    <row r="5" spans="1:19" x14ac:dyDescent="0.3">
      <c r="A5" s="22" t="s">
        <v>34</v>
      </c>
      <c r="B5" s="4">
        <v>2021</v>
      </c>
      <c r="C5" s="4" t="s">
        <v>31</v>
      </c>
      <c r="D5" s="23">
        <v>54.794569625000001</v>
      </c>
      <c r="E5" s="23"/>
      <c r="F5" s="24">
        <v>159.62499999999997</v>
      </c>
      <c r="G5" s="4">
        <v>186.5</v>
      </c>
      <c r="H5" s="23">
        <v>150.80000000000001</v>
      </c>
      <c r="I5" s="4">
        <v>157.69999999999999</v>
      </c>
      <c r="J5" s="4">
        <v>147.9</v>
      </c>
      <c r="K5" s="4">
        <v>150</v>
      </c>
      <c r="L5" s="4">
        <v>159.30000000000001</v>
      </c>
      <c r="M5" s="4">
        <v>159.19999999999999</v>
      </c>
      <c r="N5" s="4">
        <v>141.9</v>
      </c>
      <c r="O5" s="4">
        <v>149.6</v>
      </c>
      <c r="P5" s="4">
        <v>156.80000000000001</v>
      </c>
      <c r="Q5" s="4">
        <v>151.9</v>
      </c>
      <c r="R5" s="4">
        <v>157.30000000000001</v>
      </c>
      <c r="S5" s="25"/>
    </row>
    <row r="6" spans="1:19" x14ac:dyDescent="0.3">
      <c r="A6" s="22" t="s">
        <v>34</v>
      </c>
      <c r="B6" s="4">
        <v>2021</v>
      </c>
      <c r="C6" s="4" t="s">
        <v>35</v>
      </c>
      <c r="D6" s="23">
        <v>61.216117289473672</v>
      </c>
      <c r="E6" s="26">
        <f>D6/D5-1</f>
        <v>0.11719313991187619</v>
      </c>
      <c r="F6" s="24">
        <v>156.86666666666667</v>
      </c>
      <c r="G6" s="4">
        <v>188.3</v>
      </c>
      <c r="H6" s="23">
        <v>152.30000000000001</v>
      </c>
      <c r="I6" s="4">
        <v>159.80000000000001</v>
      </c>
      <c r="J6" s="4">
        <v>152.4</v>
      </c>
      <c r="K6" s="4">
        <v>150.9</v>
      </c>
      <c r="L6" s="4">
        <v>161.30000000000001</v>
      </c>
      <c r="M6" s="4">
        <v>159.5</v>
      </c>
      <c r="N6" s="4">
        <v>145.1</v>
      </c>
      <c r="O6" s="4">
        <v>151.5</v>
      </c>
      <c r="P6" s="4">
        <v>155.80000000000001</v>
      </c>
      <c r="Q6" s="4">
        <v>153.4</v>
      </c>
      <c r="R6" s="4">
        <v>156.6</v>
      </c>
      <c r="S6" s="27">
        <f>R6/R5-1</f>
        <v>-4.4500953591863901E-3</v>
      </c>
    </row>
    <row r="7" spans="1:19" x14ac:dyDescent="0.3">
      <c r="A7" s="22" t="s">
        <v>34</v>
      </c>
      <c r="B7" s="4">
        <v>2021</v>
      </c>
      <c r="C7" s="4" t="s">
        <v>36</v>
      </c>
      <c r="D7" s="23">
        <v>64.729496782608663</v>
      </c>
      <c r="E7" s="26">
        <f t="shared" ref="E7:E33" si="0">D7/D6-1</f>
        <v>5.7393046940909631E-2</v>
      </c>
      <c r="F7" s="24">
        <v>156.89166666666665</v>
      </c>
      <c r="G7" s="4">
        <v>188.1</v>
      </c>
      <c r="H7" s="23">
        <v>152.85000000000002</v>
      </c>
      <c r="I7" s="4">
        <v>159.9</v>
      </c>
      <c r="J7" s="4">
        <v>155.5</v>
      </c>
      <c r="K7" s="4">
        <v>151.19999999999999</v>
      </c>
      <c r="L7" s="4">
        <v>161.69999999999999</v>
      </c>
      <c r="M7" s="4">
        <v>160.19999999999999</v>
      </c>
      <c r="N7" s="4">
        <v>146.19999999999999</v>
      </c>
      <c r="O7" s="4">
        <v>152.6</v>
      </c>
      <c r="P7" s="4">
        <v>153.80000000000001</v>
      </c>
      <c r="Q7" s="4">
        <v>153.80000000000001</v>
      </c>
      <c r="R7" s="4">
        <v>156.80000000000001</v>
      </c>
      <c r="S7" s="27">
        <f t="shared" ref="S7:S33" si="1">R7/R6-1</f>
        <v>1.2771392081738497E-3</v>
      </c>
    </row>
    <row r="8" spans="1:19" x14ac:dyDescent="0.3">
      <c r="A8" s="22" t="s">
        <v>34</v>
      </c>
      <c r="B8" s="4">
        <v>2021</v>
      </c>
      <c r="C8" s="4" t="s">
        <v>37</v>
      </c>
      <c r="D8" s="23">
        <v>63.396976500000008</v>
      </c>
      <c r="E8" s="26">
        <f t="shared" si="0"/>
        <v>-2.058598241670051E-2</v>
      </c>
      <c r="F8" s="24">
        <v>158.84166666666667</v>
      </c>
      <c r="G8" s="4">
        <v>188.8</v>
      </c>
      <c r="H8" s="23">
        <v>153.65</v>
      </c>
      <c r="I8" s="4">
        <v>161.4</v>
      </c>
      <c r="J8" s="4">
        <v>155.6</v>
      </c>
      <c r="K8" s="4">
        <v>151.80000000000001</v>
      </c>
      <c r="L8" s="4">
        <v>162.30000000000001</v>
      </c>
      <c r="M8" s="4">
        <v>160.30000000000001</v>
      </c>
      <c r="N8" s="4">
        <v>146.6</v>
      </c>
      <c r="O8" s="4">
        <v>153.19999999999999</v>
      </c>
      <c r="P8" s="4">
        <v>155.4</v>
      </c>
      <c r="Q8" s="4">
        <v>154.4</v>
      </c>
      <c r="R8" s="4">
        <v>157.80000000000001</v>
      </c>
      <c r="S8" s="27">
        <f t="shared" si="1"/>
        <v>6.3775510204082675E-3</v>
      </c>
    </row>
    <row r="9" spans="1:19" x14ac:dyDescent="0.3">
      <c r="A9" s="22" t="s">
        <v>34</v>
      </c>
      <c r="B9" s="4">
        <v>2021</v>
      </c>
      <c r="C9" s="4" t="s">
        <v>38</v>
      </c>
      <c r="D9" s="23">
        <v>66.953084852941174</v>
      </c>
      <c r="E9" s="26">
        <f t="shared" si="0"/>
        <v>5.6092712133380074E-2</v>
      </c>
      <c r="F9" s="24">
        <v>162.08333333333334</v>
      </c>
      <c r="G9" s="4">
        <v>191.9</v>
      </c>
      <c r="H9" s="23">
        <v>156.94999999999999</v>
      </c>
      <c r="I9" s="4">
        <v>161.6</v>
      </c>
      <c r="J9" s="4">
        <v>159.4</v>
      </c>
      <c r="K9" s="4">
        <v>154.69999999999999</v>
      </c>
      <c r="L9" s="4">
        <v>165.8</v>
      </c>
      <c r="M9" s="4">
        <v>161.19999999999999</v>
      </c>
      <c r="N9" s="4">
        <v>148.9</v>
      </c>
      <c r="O9" s="4">
        <v>155.80000000000001</v>
      </c>
      <c r="P9" s="4">
        <v>158.6</v>
      </c>
      <c r="Q9" s="4">
        <v>156.80000000000001</v>
      </c>
      <c r="R9" s="4">
        <v>160.4</v>
      </c>
      <c r="S9" s="27">
        <f t="shared" si="1"/>
        <v>1.6476552598225558E-2</v>
      </c>
    </row>
    <row r="10" spans="1:19" x14ac:dyDescent="0.3">
      <c r="A10" s="22" t="s">
        <v>34</v>
      </c>
      <c r="B10" s="4">
        <v>2021</v>
      </c>
      <c r="C10" s="4" t="s">
        <v>39</v>
      </c>
      <c r="D10" s="23">
        <v>71.982647477272721</v>
      </c>
      <c r="E10" s="26">
        <f t="shared" si="0"/>
        <v>7.512070034381102E-2</v>
      </c>
      <c r="F10" s="24">
        <v>164.27500000000001</v>
      </c>
      <c r="G10" s="4">
        <v>190.8</v>
      </c>
      <c r="H10" s="23">
        <v>157</v>
      </c>
      <c r="I10" s="4">
        <v>160.5</v>
      </c>
      <c r="J10" s="4">
        <v>159.80000000000001</v>
      </c>
      <c r="K10" s="4">
        <v>154.80000000000001</v>
      </c>
      <c r="L10" s="4">
        <v>166.3</v>
      </c>
      <c r="M10" s="4">
        <v>161.69999999999999</v>
      </c>
      <c r="N10" s="4">
        <v>150.69999999999999</v>
      </c>
      <c r="O10" s="4">
        <v>154.9</v>
      </c>
      <c r="P10" s="4">
        <v>158.80000000000001</v>
      </c>
      <c r="Q10" s="4">
        <v>157.6</v>
      </c>
      <c r="R10" s="4">
        <v>161.30000000000001</v>
      </c>
      <c r="S10" s="27">
        <f t="shared" si="1"/>
        <v>5.610972568578676E-3</v>
      </c>
    </row>
    <row r="11" spans="1:19" x14ac:dyDescent="0.3">
      <c r="A11" s="22" t="s">
        <v>34</v>
      </c>
      <c r="B11" s="4">
        <v>2021</v>
      </c>
      <c r="C11" s="4" t="s">
        <v>40</v>
      </c>
      <c r="D11" s="23">
        <v>73.539060523809511</v>
      </c>
      <c r="E11" s="26">
        <f t="shared" si="0"/>
        <v>2.1622058941749733E-2</v>
      </c>
      <c r="F11" s="24">
        <v>165.25000000000003</v>
      </c>
      <c r="G11" s="4">
        <v>191.2</v>
      </c>
      <c r="H11" s="23">
        <v>157.94999999999999</v>
      </c>
      <c r="I11" s="4">
        <v>161.5</v>
      </c>
      <c r="J11" s="4">
        <v>160.69999999999999</v>
      </c>
      <c r="K11" s="4">
        <v>155.80000000000001</v>
      </c>
      <c r="L11" s="4">
        <v>167</v>
      </c>
      <c r="M11" s="4">
        <v>163.19999999999999</v>
      </c>
      <c r="N11" s="4">
        <v>153.1</v>
      </c>
      <c r="O11" s="4">
        <v>155.30000000000001</v>
      </c>
      <c r="P11" s="4">
        <v>160.1</v>
      </c>
      <c r="Q11" s="4">
        <v>159</v>
      </c>
      <c r="R11" s="4">
        <v>162.5</v>
      </c>
      <c r="S11" s="27">
        <f t="shared" si="1"/>
        <v>7.4395536267823914E-3</v>
      </c>
    </row>
    <row r="12" spans="1:19" x14ac:dyDescent="0.3">
      <c r="A12" s="22" t="s">
        <v>34</v>
      </c>
      <c r="B12" s="4">
        <v>2021</v>
      </c>
      <c r="C12" s="4" t="s">
        <v>41</v>
      </c>
      <c r="D12" s="23">
        <v>69.804724424999989</v>
      </c>
      <c r="E12" s="26">
        <f t="shared" si="0"/>
        <v>-5.078030739324535E-2</v>
      </c>
      <c r="F12" s="24">
        <v>164.83333333333334</v>
      </c>
      <c r="G12" s="4">
        <v>192.1</v>
      </c>
      <c r="H12" s="23">
        <v>159.9</v>
      </c>
      <c r="I12" s="4">
        <v>162.1</v>
      </c>
      <c r="J12" s="4">
        <v>162.6</v>
      </c>
      <c r="K12" s="4">
        <v>157.5</v>
      </c>
      <c r="L12" s="4">
        <v>168.4</v>
      </c>
      <c r="M12" s="4">
        <v>163.80000000000001</v>
      </c>
      <c r="N12" s="4">
        <v>154</v>
      </c>
      <c r="O12" s="4">
        <v>157.6</v>
      </c>
      <c r="P12" s="4">
        <v>160</v>
      </c>
      <c r="Q12" s="4">
        <v>160</v>
      </c>
      <c r="R12" s="4">
        <v>163.19999999999999</v>
      </c>
      <c r="S12" s="27">
        <f t="shared" si="1"/>
        <v>4.3076923076923457E-3</v>
      </c>
    </row>
    <row r="13" spans="1:19" x14ac:dyDescent="0.3">
      <c r="A13" s="22" t="s">
        <v>34</v>
      </c>
      <c r="B13" s="4">
        <v>2021</v>
      </c>
      <c r="C13" s="4" t="s">
        <v>42</v>
      </c>
      <c r="D13" s="23">
        <v>73.130738295454549</v>
      </c>
      <c r="E13" s="26">
        <f t="shared" si="0"/>
        <v>4.7647403493843887E-2</v>
      </c>
      <c r="F13" s="24">
        <v>164.83333333333334</v>
      </c>
      <c r="G13" s="4">
        <v>192.1</v>
      </c>
      <c r="H13" s="23">
        <v>159.94999999999999</v>
      </c>
      <c r="I13" s="4">
        <v>162.1</v>
      </c>
      <c r="J13" s="4">
        <v>162.6</v>
      </c>
      <c r="K13" s="4">
        <v>157.5</v>
      </c>
      <c r="L13" s="4">
        <v>168.4</v>
      </c>
      <c r="M13" s="4">
        <v>163.69999999999999</v>
      </c>
      <c r="N13" s="4">
        <v>154</v>
      </c>
      <c r="O13" s="4">
        <v>157.69999999999999</v>
      </c>
      <c r="P13" s="4">
        <v>160</v>
      </c>
      <c r="Q13" s="4">
        <v>160</v>
      </c>
      <c r="R13" s="4">
        <v>163.19999999999999</v>
      </c>
      <c r="S13" s="27">
        <f t="shared" si="1"/>
        <v>0</v>
      </c>
    </row>
    <row r="14" spans="1:19" x14ac:dyDescent="0.3">
      <c r="A14" s="22" t="s">
        <v>34</v>
      </c>
      <c r="B14" s="4">
        <v>2021</v>
      </c>
      <c r="C14" s="4" t="s">
        <v>43</v>
      </c>
      <c r="D14" s="23">
        <v>82.107393785714294</v>
      </c>
      <c r="E14" s="26">
        <f t="shared" si="0"/>
        <v>0.12274804958201391</v>
      </c>
      <c r="F14" s="24">
        <v>167.31666666666669</v>
      </c>
      <c r="G14" s="4">
        <v>192.7</v>
      </c>
      <c r="H14" s="23">
        <v>161</v>
      </c>
      <c r="I14" s="4">
        <v>163.6</v>
      </c>
      <c r="J14" s="4">
        <v>164.2</v>
      </c>
      <c r="K14" s="4">
        <v>158.4</v>
      </c>
      <c r="L14" s="4">
        <v>169.1</v>
      </c>
      <c r="M14" s="4">
        <v>163.9</v>
      </c>
      <c r="N14" s="4">
        <v>155.69999999999999</v>
      </c>
      <c r="O14" s="4">
        <v>158.6</v>
      </c>
      <c r="P14" s="4">
        <v>160.80000000000001</v>
      </c>
      <c r="Q14" s="4">
        <v>161</v>
      </c>
      <c r="R14" s="4">
        <v>165.5</v>
      </c>
      <c r="S14" s="27">
        <f t="shared" si="1"/>
        <v>1.4093137254902022E-2</v>
      </c>
    </row>
    <row r="15" spans="1:19" x14ac:dyDescent="0.3">
      <c r="A15" s="22" t="s">
        <v>34</v>
      </c>
      <c r="B15" s="4">
        <v>2021</v>
      </c>
      <c r="C15" s="4" t="s">
        <v>45</v>
      </c>
      <c r="D15" s="23">
        <v>80.637301023809528</v>
      </c>
      <c r="E15" s="26">
        <f t="shared" si="0"/>
        <v>-1.7904511325026906E-2</v>
      </c>
      <c r="F15" s="24">
        <v>168.7</v>
      </c>
      <c r="G15" s="4">
        <v>192.9</v>
      </c>
      <c r="H15" s="23">
        <v>162.30000000000001</v>
      </c>
      <c r="I15" s="4">
        <v>164.2</v>
      </c>
      <c r="J15" s="4">
        <v>163.9</v>
      </c>
      <c r="K15" s="4">
        <v>159.30000000000001</v>
      </c>
      <c r="L15" s="4">
        <v>169.9</v>
      </c>
      <c r="M15" s="4">
        <v>164.3</v>
      </c>
      <c r="N15" s="4">
        <v>154.80000000000001</v>
      </c>
      <c r="O15" s="4">
        <v>159.80000000000001</v>
      </c>
      <c r="P15" s="4">
        <v>162.19999999999999</v>
      </c>
      <c r="Q15" s="4">
        <v>161.4</v>
      </c>
      <c r="R15" s="4">
        <v>166.7</v>
      </c>
      <c r="S15" s="27">
        <f t="shared" si="1"/>
        <v>7.2507552870089143E-3</v>
      </c>
    </row>
    <row r="16" spans="1:19" x14ac:dyDescent="0.3">
      <c r="A16" s="22" t="s">
        <v>34</v>
      </c>
      <c r="B16" s="4">
        <v>2021</v>
      </c>
      <c r="C16" s="4" t="s">
        <v>46</v>
      </c>
      <c r="D16" s="23">
        <v>73.298823523809531</v>
      </c>
      <c r="E16" s="26">
        <f t="shared" si="0"/>
        <v>-9.100599110867047E-2</v>
      </c>
      <c r="F16" s="24">
        <v>167.72499999999999</v>
      </c>
      <c r="G16" s="4">
        <v>192.4</v>
      </c>
      <c r="H16" s="23">
        <v>163.6</v>
      </c>
      <c r="I16" s="4">
        <v>163.4</v>
      </c>
      <c r="J16" s="4">
        <v>164.1</v>
      </c>
      <c r="K16" s="4">
        <v>160.19999999999999</v>
      </c>
      <c r="L16" s="4">
        <v>170.6</v>
      </c>
      <c r="M16" s="4">
        <v>164.4</v>
      </c>
      <c r="N16" s="4">
        <v>155.69999999999999</v>
      </c>
      <c r="O16" s="4">
        <v>160.6</v>
      </c>
      <c r="P16" s="4">
        <v>162.6</v>
      </c>
      <c r="Q16" s="4">
        <v>162</v>
      </c>
      <c r="R16" s="4">
        <v>166.2</v>
      </c>
      <c r="S16" s="27">
        <f t="shared" si="1"/>
        <v>-2.9994001199760145E-3</v>
      </c>
    </row>
    <row r="17" spans="1:19" x14ac:dyDescent="0.3">
      <c r="A17" s="22" t="s">
        <v>34</v>
      </c>
      <c r="B17" s="4">
        <v>2022</v>
      </c>
      <c r="C17" s="4" t="s">
        <v>31</v>
      </c>
      <c r="D17" s="23">
        <v>84.666318799999985</v>
      </c>
      <c r="E17" s="26">
        <f t="shared" si="0"/>
        <v>0.1550842800703065</v>
      </c>
      <c r="F17" s="24">
        <v>166.48333333333332</v>
      </c>
      <c r="G17" s="4">
        <v>192.2</v>
      </c>
      <c r="H17" s="23">
        <v>165.3</v>
      </c>
      <c r="I17" s="4">
        <v>164.5</v>
      </c>
      <c r="J17" s="4">
        <v>164.2</v>
      </c>
      <c r="K17" s="4">
        <v>161.1</v>
      </c>
      <c r="L17" s="4">
        <v>171.4</v>
      </c>
      <c r="M17" s="4">
        <v>164.7</v>
      </c>
      <c r="N17" s="4">
        <v>156.5</v>
      </c>
      <c r="O17" s="4">
        <v>161.19999999999999</v>
      </c>
      <c r="P17" s="4">
        <v>163</v>
      </c>
      <c r="Q17" s="4">
        <v>162.69999999999999</v>
      </c>
      <c r="R17" s="4">
        <v>165.7</v>
      </c>
      <c r="S17" s="27">
        <f t="shared" si="1"/>
        <v>-3.0084235860409203E-3</v>
      </c>
    </row>
    <row r="18" spans="1:19" x14ac:dyDescent="0.3">
      <c r="A18" s="22" t="s">
        <v>34</v>
      </c>
      <c r="B18" s="4">
        <v>2022</v>
      </c>
      <c r="C18" s="4" t="s">
        <v>35</v>
      </c>
      <c r="D18" s="23">
        <v>94.067715194444446</v>
      </c>
      <c r="E18" s="26">
        <f t="shared" si="0"/>
        <v>0.11104057112312371</v>
      </c>
      <c r="F18" s="24">
        <v>166.25000000000003</v>
      </c>
      <c r="G18" s="4">
        <v>192.8</v>
      </c>
      <c r="H18" s="23">
        <v>166.60000000000002</v>
      </c>
      <c r="I18" s="4">
        <v>165.5</v>
      </c>
      <c r="J18" s="4">
        <v>165.7</v>
      </c>
      <c r="K18" s="4">
        <v>161.80000000000001</v>
      </c>
      <c r="L18" s="4">
        <v>172.2</v>
      </c>
      <c r="M18" s="4">
        <v>165.4</v>
      </c>
      <c r="N18" s="4">
        <v>156.9</v>
      </c>
      <c r="O18" s="4">
        <v>162.1</v>
      </c>
      <c r="P18" s="4">
        <v>164.4</v>
      </c>
      <c r="Q18" s="4">
        <v>163.5</v>
      </c>
      <c r="R18" s="4">
        <v>166.1</v>
      </c>
      <c r="S18" s="27">
        <f t="shared" si="1"/>
        <v>2.4140012070006378E-3</v>
      </c>
    </row>
    <row r="19" spans="1:19" x14ac:dyDescent="0.3">
      <c r="A19" s="22" t="s">
        <v>34</v>
      </c>
      <c r="B19" s="4">
        <v>2022</v>
      </c>
      <c r="C19" s="4" t="s">
        <v>36</v>
      </c>
      <c r="D19" s="23">
        <v>112.87479254347826</v>
      </c>
      <c r="E19" s="26">
        <f t="shared" si="0"/>
        <v>0.19993126557988883</v>
      </c>
      <c r="F19" s="24">
        <v>167.98333333333335</v>
      </c>
      <c r="G19" s="4">
        <v>193.7</v>
      </c>
      <c r="H19" s="23">
        <v>168.35</v>
      </c>
      <c r="I19" s="4">
        <v>165.3</v>
      </c>
      <c r="J19" s="4">
        <v>167.2</v>
      </c>
      <c r="K19" s="4">
        <v>162.80000000000001</v>
      </c>
      <c r="L19" s="4">
        <v>173</v>
      </c>
      <c r="M19" s="4">
        <v>166</v>
      </c>
      <c r="N19" s="4">
        <v>157.9</v>
      </c>
      <c r="O19" s="4">
        <v>163.30000000000001</v>
      </c>
      <c r="P19" s="4">
        <v>167.2</v>
      </c>
      <c r="Q19" s="4">
        <v>164.6</v>
      </c>
      <c r="R19" s="4">
        <v>167.7</v>
      </c>
      <c r="S19" s="27">
        <f t="shared" si="1"/>
        <v>9.6327513546057286E-3</v>
      </c>
    </row>
    <row r="20" spans="1:19" x14ac:dyDescent="0.3">
      <c r="A20" s="22" t="s">
        <v>34</v>
      </c>
      <c r="B20" s="4">
        <v>2022</v>
      </c>
      <c r="C20" s="4" t="s">
        <v>37</v>
      </c>
      <c r="D20" s="23">
        <v>102.96599786842103</v>
      </c>
      <c r="E20" s="26">
        <f t="shared" si="0"/>
        <v>-8.7785717712309141E-2</v>
      </c>
      <c r="F20" s="24">
        <v>170.29166666666669</v>
      </c>
      <c r="G20" s="4">
        <v>193.9</v>
      </c>
      <c r="H20" s="23">
        <v>170.2</v>
      </c>
      <c r="I20" s="4">
        <v>167</v>
      </c>
      <c r="J20" s="4">
        <v>172.2</v>
      </c>
      <c r="K20" s="4">
        <v>164</v>
      </c>
      <c r="L20" s="4">
        <v>174</v>
      </c>
      <c r="M20" s="4">
        <v>166.9</v>
      </c>
      <c r="N20" s="4">
        <v>162.6</v>
      </c>
      <c r="O20" s="4">
        <v>164.4</v>
      </c>
      <c r="P20" s="4">
        <v>168.8</v>
      </c>
      <c r="Q20" s="4">
        <v>166.8</v>
      </c>
      <c r="R20" s="4">
        <v>170.1</v>
      </c>
      <c r="S20" s="27">
        <f t="shared" si="1"/>
        <v>1.4311270125223707E-2</v>
      </c>
    </row>
    <row r="21" spans="1:19" x14ac:dyDescent="0.3">
      <c r="A21" s="22" t="s">
        <v>34</v>
      </c>
      <c r="B21" s="4">
        <v>2022</v>
      </c>
      <c r="C21" s="4" t="s">
        <v>38</v>
      </c>
      <c r="D21" s="23">
        <v>109.50503773684208</v>
      </c>
      <c r="E21" s="26">
        <f t="shared" si="0"/>
        <v>6.3506788685496085E-2</v>
      </c>
      <c r="F21" s="24">
        <v>172.13333333333335</v>
      </c>
      <c r="G21" s="4">
        <v>194.1</v>
      </c>
      <c r="H21" s="23">
        <v>172</v>
      </c>
      <c r="I21" s="4">
        <v>167.5</v>
      </c>
      <c r="J21" s="4">
        <v>174.6</v>
      </c>
      <c r="K21" s="4">
        <v>165.2</v>
      </c>
      <c r="L21" s="4">
        <v>174.8</v>
      </c>
      <c r="M21" s="4">
        <v>167.9</v>
      </c>
      <c r="N21" s="4">
        <v>163</v>
      </c>
      <c r="O21" s="4">
        <v>165.1</v>
      </c>
      <c r="P21" s="4">
        <v>168.4</v>
      </c>
      <c r="Q21" s="4">
        <v>167.5</v>
      </c>
      <c r="R21" s="4">
        <v>171.7</v>
      </c>
      <c r="S21" s="27">
        <f t="shared" si="1"/>
        <v>9.4062316284537761E-3</v>
      </c>
    </row>
    <row r="22" spans="1:19" x14ac:dyDescent="0.3">
      <c r="A22" s="22" t="s">
        <v>34</v>
      </c>
      <c r="B22" s="4">
        <v>2022</v>
      </c>
      <c r="C22" s="4" t="s">
        <v>39</v>
      </c>
      <c r="D22" s="23">
        <v>116.01138504999999</v>
      </c>
      <c r="E22" s="26">
        <f t="shared" si="0"/>
        <v>5.9415963389681581E-2</v>
      </c>
      <c r="F22" s="24">
        <v>173.91666666666666</v>
      </c>
      <c r="G22" s="4">
        <v>194.3</v>
      </c>
      <c r="H22" s="23">
        <v>173.5</v>
      </c>
      <c r="I22" s="4">
        <v>166.8</v>
      </c>
      <c r="J22" s="4">
        <v>176</v>
      </c>
      <c r="K22" s="4">
        <v>166.4</v>
      </c>
      <c r="L22" s="4">
        <v>175.4</v>
      </c>
      <c r="M22" s="4">
        <v>169</v>
      </c>
      <c r="N22" s="4">
        <v>161.1</v>
      </c>
      <c r="O22" s="4">
        <v>165.8</v>
      </c>
      <c r="P22" s="4">
        <v>169.4</v>
      </c>
      <c r="Q22" s="4">
        <v>167.5</v>
      </c>
      <c r="R22" s="4">
        <v>172.6</v>
      </c>
      <c r="S22" s="27">
        <f t="shared" si="1"/>
        <v>5.2417006406524358E-3</v>
      </c>
    </row>
    <row r="23" spans="1:19" x14ac:dyDescent="0.3">
      <c r="A23" s="22" t="s">
        <v>34</v>
      </c>
      <c r="B23" s="4">
        <v>2022</v>
      </c>
      <c r="C23" s="4" t="s">
        <v>40</v>
      </c>
      <c r="D23" s="23">
        <v>105.49124737500001</v>
      </c>
      <c r="E23" s="26">
        <f t="shared" si="0"/>
        <v>-9.0681941866876947E-2</v>
      </c>
      <c r="F23" s="24">
        <v>174.27500000000001</v>
      </c>
      <c r="G23" s="4">
        <v>194.6</v>
      </c>
      <c r="H23" s="23">
        <v>174.8</v>
      </c>
      <c r="I23" s="4">
        <v>167.8</v>
      </c>
      <c r="J23" s="4">
        <v>179.6</v>
      </c>
      <c r="K23" s="4">
        <v>167.4</v>
      </c>
      <c r="L23" s="4">
        <v>176.1</v>
      </c>
      <c r="M23" s="4">
        <v>171.4</v>
      </c>
      <c r="N23" s="4">
        <v>161.6</v>
      </c>
      <c r="O23" s="4">
        <v>166.3</v>
      </c>
      <c r="P23" s="4">
        <v>169.7</v>
      </c>
      <c r="Q23" s="4">
        <v>168.4</v>
      </c>
      <c r="R23" s="4">
        <v>173.4</v>
      </c>
      <c r="S23" s="27">
        <f t="shared" si="1"/>
        <v>4.6349942062573479E-3</v>
      </c>
    </row>
    <row r="24" spans="1:19" x14ac:dyDescent="0.3">
      <c r="A24" s="22" t="s">
        <v>34</v>
      </c>
      <c r="B24" s="4">
        <v>2022</v>
      </c>
      <c r="C24" s="4" t="s">
        <v>41</v>
      </c>
      <c r="D24" s="23">
        <v>97.404465428571427</v>
      </c>
      <c r="E24" s="26">
        <f t="shared" si="0"/>
        <v>-7.6658321402549356E-2</v>
      </c>
      <c r="F24" s="24">
        <v>174.40833333333333</v>
      </c>
      <c r="G24" s="4">
        <v>195</v>
      </c>
      <c r="H24" s="23">
        <v>176.1</v>
      </c>
      <c r="I24" s="4">
        <v>169</v>
      </c>
      <c r="J24" s="4">
        <v>178.8</v>
      </c>
      <c r="K24" s="4">
        <v>168.5</v>
      </c>
      <c r="L24" s="4">
        <v>176.8</v>
      </c>
      <c r="M24" s="4">
        <v>172.3</v>
      </c>
      <c r="N24" s="4">
        <v>161.9</v>
      </c>
      <c r="O24" s="4">
        <v>166.9</v>
      </c>
      <c r="P24" s="4">
        <v>171.2</v>
      </c>
      <c r="Q24" s="4">
        <v>169.1</v>
      </c>
      <c r="R24" s="4">
        <v>174.3</v>
      </c>
      <c r="S24" s="27">
        <f t="shared" si="1"/>
        <v>5.1903114186850896E-3</v>
      </c>
    </row>
    <row r="25" spans="1:19" x14ac:dyDescent="0.3">
      <c r="A25" s="22" t="s">
        <v>34</v>
      </c>
      <c r="B25" s="4">
        <v>2022</v>
      </c>
      <c r="C25" s="4" t="s">
        <v>42</v>
      </c>
      <c r="D25" s="23">
        <v>90.706344809523813</v>
      </c>
      <c r="E25" s="26">
        <f t="shared" si="0"/>
        <v>-6.8766052866020555E-2</v>
      </c>
      <c r="F25" s="24">
        <v>175.25833333333333</v>
      </c>
      <c r="G25" s="4">
        <v>195.9</v>
      </c>
      <c r="H25" s="23">
        <v>177.60000000000002</v>
      </c>
      <c r="I25" s="4">
        <v>169.5</v>
      </c>
      <c r="J25" s="4">
        <v>179.5</v>
      </c>
      <c r="K25" s="4">
        <v>169.5</v>
      </c>
      <c r="L25" s="4">
        <v>177.8</v>
      </c>
      <c r="M25" s="4">
        <v>173.1</v>
      </c>
      <c r="N25" s="4">
        <v>162.30000000000001</v>
      </c>
      <c r="O25" s="4">
        <v>167.6</v>
      </c>
      <c r="P25" s="4">
        <v>170.9</v>
      </c>
      <c r="Q25" s="4">
        <v>169.7</v>
      </c>
      <c r="R25" s="4">
        <v>175.3</v>
      </c>
      <c r="S25" s="27">
        <f t="shared" si="1"/>
        <v>5.7372346528972162E-3</v>
      </c>
    </row>
    <row r="26" spans="1:19" x14ac:dyDescent="0.3">
      <c r="A26" s="22" t="s">
        <v>34</v>
      </c>
      <c r="B26" s="4">
        <v>2022</v>
      </c>
      <c r="C26" s="4" t="s">
        <v>43</v>
      </c>
      <c r="D26" s="23">
        <v>91.698948700000003</v>
      </c>
      <c r="E26" s="26">
        <f t="shared" si="0"/>
        <v>1.0943048058662086E-2</v>
      </c>
      <c r="F26" s="24">
        <v>176.47500000000002</v>
      </c>
      <c r="G26" s="4">
        <v>196.3</v>
      </c>
      <c r="H26" s="23">
        <v>178.60000000000002</v>
      </c>
      <c r="I26" s="4">
        <v>171.2</v>
      </c>
      <c r="J26" s="4">
        <v>180.5</v>
      </c>
      <c r="K26" s="4">
        <v>170.4</v>
      </c>
      <c r="L26" s="4">
        <v>178.7</v>
      </c>
      <c r="M26" s="4">
        <v>173.4</v>
      </c>
      <c r="N26" s="4">
        <v>162.9</v>
      </c>
      <c r="O26" s="4">
        <v>168.2</v>
      </c>
      <c r="P26" s="4">
        <v>172.1</v>
      </c>
      <c r="Q26" s="4">
        <v>170.5</v>
      </c>
      <c r="R26" s="4">
        <v>176.7</v>
      </c>
      <c r="S26" s="27">
        <f t="shared" si="1"/>
        <v>7.986309184255358E-3</v>
      </c>
    </row>
    <row r="27" spans="1:19" x14ac:dyDescent="0.3">
      <c r="A27" s="22" t="s">
        <v>34</v>
      </c>
      <c r="B27" s="4">
        <v>2022</v>
      </c>
      <c r="C27" s="4" t="s">
        <v>45</v>
      </c>
      <c r="D27" s="23">
        <v>87.552266068181822</v>
      </c>
      <c r="E27" s="26">
        <f t="shared" si="0"/>
        <v>-4.5220612565410767E-2</v>
      </c>
      <c r="F27" s="24">
        <v>176.54166666666666</v>
      </c>
      <c r="G27" s="4">
        <v>196.9</v>
      </c>
      <c r="H27" s="23">
        <v>179.64999999999998</v>
      </c>
      <c r="I27" s="4">
        <v>171.8</v>
      </c>
      <c r="J27" s="4">
        <v>181.3</v>
      </c>
      <c r="K27" s="4">
        <v>171.4</v>
      </c>
      <c r="L27" s="4">
        <v>179.8</v>
      </c>
      <c r="M27" s="4">
        <v>173.7</v>
      </c>
      <c r="N27" s="4">
        <v>163</v>
      </c>
      <c r="O27" s="4">
        <v>168.5</v>
      </c>
      <c r="P27" s="4">
        <v>173.6</v>
      </c>
      <c r="Q27" s="4">
        <v>171.1</v>
      </c>
      <c r="R27" s="4">
        <v>176.5</v>
      </c>
      <c r="S27" s="27">
        <f t="shared" si="1"/>
        <v>-1.1318619128465324E-3</v>
      </c>
    </row>
    <row r="28" spans="1:19" x14ac:dyDescent="0.3">
      <c r="A28" s="22" t="s">
        <v>34</v>
      </c>
      <c r="B28" s="4">
        <v>2022</v>
      </c>
      <c r="C28" s="4" t="s">
        <v>46</v>
      </c>
      <c r="D28" s="23">
        <v>78.100942275000008</v>
      </c>
      <c r="E28" s="26">
        <f t="shared" si="0"/>
        <v>-0.10795064728332149</v>
      </c>
      <c r="F28" s="24">
        <v>175.625</v>
      </c>
      <c r="G28" s="4">
        <v>197.3</v>
      </c>
      <c r="H28" s="23">
        <v>180.5</v>
      </c>
      <c r="I28" s="4">
        <v>170.7</v>
      </c>
      <c r="J28" s="4">
        <v>182</v>
      </c>
      <c r="K28" s="4">
        <v>172.1</v>
      </c>
      <c r="L28" s="4">
        <v>181.1</v>
      </c>
      <c r="M28" s="4">
        <v>174.1</v>
      </c>
      <c r="N28" s="4">
        <v>163.4</v>
      </c>
      <c r="O28" s="4">
        <v>168.9</v>
      </c>
      <c r="P28" s="4">
        <v>175.8</v>
      </c>
      <c r="Q28" s="4">
        <v>172</v>
      </c>
      <c r="R28" s="4">
        <v>175.7</v>
      </c>
      <c r="S28" s="27">
        <f t="shared" si="1"/>
        <v>-4.5325779036827774E-3</v>
      </c>
    </row>
    <row r="29" spans="1:19" x14ac:dyDescent="0.3">
      <c r="A29" s="22" t="s">
        <v>34</v>
      </c>
      <c r="B29" s="4">
        <v>2023</v>
      </c>
      <c r="C29" s="4" t="s">
        <v>31</v>
      </c>
      <c r="D29" s="23">
        <v>80.922269684210534</v>
      </c>
      <c r="E29" s="26">
        <f t="shared" si="0"/>
        <v>3.6124114857364997E-2</v>
      </c>
      <c r="F29" s="24">
        <v>176.33333333333334</v>
      </c>
      <c r="G29" s="4">
        <v>198.2</v>
      </c>
      <c r="H29" s="23">
        <v>181.25</v>
      </c>
      <c r="I29" s="4">
        <v>172.1</v>
      </c>
      <c r="J29" s="4">
        <v>182</v>
      </c>
      <c r="K29" s="4">
        <v>172.9</v>
      </c>
      <c r="L29" s="4">
        <v>182.3</v>
      </c>
      <c r="M29" s="4">
        <v>174.3</v>
      </c>
      <c r="N29" s="4">
        <v>163.6</v>
      </c>
      <c r="O29" s="4">
        <v>169.5</v>
      </c>
      <c r="P29" s="4">
        <v>178.6</v>
      </c>
      <c r="Q29" s="4">
        <v>172.8</v>
      </c>
      <c r="R29" s="4">
        <v>176.5</v>
      </c>
      <c r="S29" s="27">
        <f t="shared" si="1"/>
        <v>4.5532157085943492E-3</v>
      </c>
    </row>
    <row r="30" spans="1:19" x14ac:dyDescent="0.3">
      <c r="A30" s="22" t="s">
        <v>34</v>
      </c>
      <c r="B30" s="4">
        <v>2023</v>
      </c>
      <c r="C30" s="4" t="s">
        <v>35</v>
      </c>
      <c r="D30" s="23">
        <v>82.278706675000009</v>
      </c>
      <c r="E30" s="26">
        <f t="shared" si="0"/>
        <v>1.6762221278305844E-2</v>
      </c>
      <c r="F30" s="24">
        <v>175.17499999999998</v>
      </c>
      <c r="G30" s="4">
        <v>199.5</v>
      </c>
      <c r="H30" s="23">
        <v>182.45</v>
      </c>
      <c r="I30" s="4">
        <v>173.5</v>
      </c>
      <c r="J30" s="4">
        <v>182.1</v>
      </c>
      <c r="K30" s="4">
        <v>174.2</v>
      </c>
      <c r="L30" s="4">
        <v>184.4</v>
      </c>
      <c r="M30" s="4">
        <v>175</v>
      </c>
      <c r="N30" s="4">
        <v>164.2</v>
      </c>
      <c r="O30" s="4">
        <v>170.3</v>
      </c>
      <c r="P30" s="4">
        <v>181</v>
      </c>
      <c r="Q30" s="4">
        <v>174.1</v>
      </c>
      <c r="R30" s="4">
        <v>177.2</v>
      </c>
      <c r="S30" s="27">
        <f t="shared" si="1"/>
        <v>3.9660056657222498E-3</v>
      </c>
    </row>
    <row r="31" spans="1:19" x14ac:dyDescent="0.3">
      <c r="A31" s="22" t="s">
        <v>34</v>
      </c>
      <c r="B31" s="4">
        <v>2023</v>
      </c>
      <c r="C31" s="4" t="s">
        <v>36</v>
      </c>
      <c r="D31" s="23">
        <v>78.539480282608693</v>
      </c>
      <c r="E31" s="26">
        <f t="shared" si="0"/>
        <v>-4.5445857664744516E-2</v>
      </c>
      <c r="F31" s="24">
        <v>175.18333333333331</v>
      </c>
      <c r="G31" s="4">
        <v>199.5</v>
      </c>
      <c r="H31" s="23">
        <v>182.39999999999998</v>
      </c>
      <c r="I31" s="4">
        <v>173.5</v>
      </c>
      <c r="J31" s="4">
        <v>181.9</v>
      </c>
      <c r="K31" s="4">
        <v>174.2</v>
      </c>
      <c r="L31" s="4">
        <v>184.4</v>
      </c>
      <c r="M31" s="4">
        <v>175</v>
      </c>
      <c r="N31" s="4">
        <v>164.2</v>
      </c>
      <c r="O31" s="4">
        <v>170.3</v>
      </c>
      <c r="P31" s="4">
        <v>181</v>
      </c>
      <c r="Q31" s="4">
        <v>174.1</v>
      </c>
      <c r="R31" s="4">
        <v>177.2</v>
      </c>
      <c r="S31" s="27">
        <f t="shared" si="1"/>
        <v>0</v>
      </c>
    </row>
    <row r="32" spans="1:19" x14ac:dyDescent="0.3">
      <c r="A32" s="22" t="s">
        <v>34</v>
      </c>
      <c r="B32" s="4">
        <v>2023</v>
      </c>
      <c r="C32" s="4" t="s">
        <v>37</v>
      </c>
      <c r="D32" s="23">
        <v>83.755358416666667</v>
      </c>
      <c r="E32" s="26">
        <f t="shared" si="0"/>
        <v>6.6410907167830491E-2</v>
      </c>
      <c r="F32" s="24">
        <v>175.97500000000002</v>
      </c>
      <c r="G32" s="4">
        <v>200.6</v>
      </c>
      <c r="H32" s="23">
        <v>183.05</v>
      </c>
      <c r="I32" s="4">
        <v>175.2</v>
      </c>
      <c r="J32" s="4">
        <v>181.7</v>
      </c>
      <c r="K32" s="4">
        <v>174.6</v>
      </c>
      <c r="L32" s="4">
        <v>185</v>
      </c>
      <c r="M32" s="4">
        <v>176.4</v>
      </c>
      <c r="N32" s="4">
        <v>164.5</v>
      </c>
      <c r="O32" s="4">
        <v>170.7</v>
      </c>
      <c r="P32" s="4">
        <v>184</v>
      </c>
      <c r="Q32" s="4">
        <v>175</v>
      </c>
      <c r="R32" s="4">
        <v>178.1</v>
      </c>
      <c r="S32" s="27">
        <f t="shared" si="1"/>
        <v>5.0790067720090093E-3</v>
      </c>
    </row>
    <row r="33" spans="1:19" x14ac:dyDescent="0.3">
      <c r="A33" s="22" t="s">
        <v>34</v>
      </c>
      <c r="B33" s="4">
        <v>2023</v>
      </c>
      <c r="C33" s="4" t="s">
        <v>38</v>
      </c>
      <c r="D33" s="23">
        <v>74.981547824999993</v>
      </c>
      <c r="E33" s="26">
        <f t="shared" si="0"/>
        <v>-0.10475521515911457</v>
      </c>
      <c r="F33" s="24">
        <v>177.31666666666669</v>
      </c>
      <c r="G33" s="4">
        <v>201</v>
      </c>
      <c r="H33" s="23">
        <v>183.5</v>
      </c>
      <c r="I33" s="4">
        <v>175.6</v>
      </c>
      <c r="J33" s="4">
        <v>182.8</v>
      </c>
      <c r="K33" s="4">
        <v>175.2</v>
      </c>
      <c r="L33" s="4">
        <v>185.7</v>
      </c>
      <c r="M33" s="4">
        <v>177.1</v>
      </c>
      <c r="N33" s="4">
        <v>164.8</v>
      </c>
      <c r="O33" s="4">
        <v>171.2</v>
      </c>
      <c r="P33" s="4">
        <v>185.2</v>
      </c>
      <c r="Q33" s="4">
        <v>175.7</v>
      </c>
      <c r="R33" s="4">
        <v>179.1</v>
      </c>
      <c r="S33" s="27">
        <f t="shared" si="1"/>
        <v>5.6148231330712672E-3</v>
      </c>
    </row>
    <row r="34" spans="1:19" x14ac:dyDescent="0.3">
      <c r="A34" s="28"/>
      <c r="B34" s="29"/>
      <c r="C34" s="29"/>
      <c r="D34" s="30"/>
      <c r="E34" s="175" t="s">
        <v>226</v>
      </c>
      <c r="F34" s="176">
        <f>CORREL($D$5:$D$33,F5:F33)</f>
        <v>0.58465021787623705</v>
      </c>
      <c r="G34" s="176">
        <f t="shared" ref="G34:R34" si="2">CORREL($D$5:$D$33,G5:G33)</f>
        <v>0.3988405005174494</v>
      </c>
      <c r="H34" s="176">
        <f t="shared" si="2"/>
        <v>0.53429121165308591</v>
      </c>
      <c r="I34" s="176">
        <f t="shared" si="2"/>
        <v>0.42782962698080979</v>
      </c>
      <c r="J34" s="176">
        <f t="shared" si="2"/>
        <v>0.57024198204858501</v>
      </c>
      <c r="K34" s="176">
        <f t="shared" si="2"/>
        <v>0.50593742271222386</v>
      </c>
      <c r="L34" s="176">
        <f t="shared" si="2"/>
        <v>0.47641008380737293</v>
      </c>
      <c r="M34" s="176">
        <f t="shared" si="2"/>
        <v>0.43781428177292186</v>
      </c>
      <c r="N34" s="176">
        <f t="shared" si="2"/>
        <v>0.66761514141704836</v>
      </c>
      <c r="O34" s="176">
        <f t="shared" si="2"/>
        <v>0.58945309296224691</v>
      </c>
      <c r="P34" s="176">
        <f t="shared" si="2"/>
        <v>0.39772091424664807</v>
      </c>
      <c r="Q34" s="176">
        <f t="shared" si="2"/>
        <v>0.53388059253913422</v>
      </c>
      <c r="R34" s="176">
        <f t="shared" si="2"/>
        <v>0.55317625369726098</v>
      </c>
      <c r="S34" s="32"/>
    </row>
    <row r="37" spans="1:19" x14ac:dyDescent="0.3">
      <c r="B37" s="4" t="s">
        <v>256</v>
      </c>
    </row>
    <row r="38" spans="1:19" x14ac:dyDescent="0.3">
      <c r="A38" s="4" t="s">
        <v>257</v>
      </c>
    </row>
    <row r="39" spans="1:19" x14ac:dyDescent="0.3">
      <c r="B39" s="4" t="s">
        <v>258</v>
      </c>
    </row>
    <row r="40" spans="1:19" x14ac:dyDescent="0.3">
      <c r="A40" s="4" t="s">
        <v>259</v>
      </c>
    </row>
    <row r="42" spans="1:19" x14ac:dyDescent="0.3">
      <c r="A42" s="58" t="s">
        <v>0</v>
      </c>
      <c r="B42" s="58" t="s">
        <v>1</v>
      </c>
      <c r="C42" s="58" t="s">
        <v>2</v>
      </c>
      <c r="D42" s="58" t="s">
        <v>161</v>
      </c>
      <c r="E42" s="58" t="s">
        <v>109</v>
      </c>
    </row>
    <row r="43" spans="1:19" x14ac:dyDescent="0.3">
      <c r="A43" s="31" t="s">
        <v>34</v>
      </c>
      <c r="B43" s="31">
        <v>2022</v>
      </c>
      <c r="C43" s="31" t="s">
        <v>35</v>
      </c>
      <c r="D43" s="56">
        <v>0.11104057112312371</v>
      </c>
      <c r="E43" s="57">
        <v>2.4140012070006378E-3</v>
      </c>
    </row>
    <row r="44" spans="1:19" x14ac:dyDescent="0.3">
      <c r="A44" s="31" t="s">
        <v>34</v>
      </c>
      <c r="B44" s="31">
        <v>2022</v>
      </c>
      <c r="C44" s="31" t="s">
        <v>36</v>
      </c>
      <c r="D44" s="56">
        <v>0.19993126557988883</v>
      </c>
      <c r="E44" s="57">
        <v>9.6327513546057286E-3</v>
      </c>
    </row>
    <row r="45" spans="1:19" x14ac:dyDescent="0.3">
      <c r="A45" s="31" t="s">
        <v>34</v>
      </c>
      <c r="B45" s="31">
        <v>2022</v>
      </c>
      <c r="C45" s="31" t="s">
        <v>37</v>
      </c>
      <c r="D45" s="56">
        <v>-8.7785717712309141E-2</v>
      </c>
      <c r="E45" s="57">
        <v>1.4311270125223707E-2</v>
      </c>
    </row>
    <row r="46" spans="1:19" x14ac:dyDescent="0.3">
      <c r="A46" s="31" t="s">
        <v>34</v>
      </c>
      <c r="B46" s="31">
        <v>2022</v>
      </c>
      <c r="C46" s="31" t="s">
        <v>38</v>
      </c>
      <c r="D46" s="56">
        <v>6.3506788685496085E-2</v>
      </c>
      <c r="E46" s="57">
        <v>9.4062316284537761E-3</v>
      </c>
    </row>
    <row r="47" spans="1:19" x14ac:dyDescent="0.3">
      <c r="A47" s="31" t="s">
        <v>34</v>
      </c>
      <c r="B47" s="31">
        <v>2022</v>
      </c>
      <c r="C47" s="31" t="s">
        <v>39</v>
      </c>
      <c r="D47" s="56">
        <v>5.9415963389681581E-2</v>
      </c>
      <c r="E47" s="57">
        <v>5.2417006406524358E-3</v>
      </c>
    </row>
    <row r="48" spans="1:19" x14ac:dyDescent="0.3">
      <c r="A48" s="31" t="s">
        <v>34</v>
      </c>
      <c r="B48" s="31">
        <v>2022</v>
      </c>
      <c r="C48" s="31" t="s">
        <v>40</v>
      </c>
      <c r="D48" s="56">
        <v>-9.0681941866876947E-2</v>
      </c>
      <c r="E48" s="57">
        <v>4.6349942062573479E-3</v>
      </c>
    </row>
    <row r="49" spans="1:5" x14ac:dyDescent="0.3">
      <c r="A49" s="31" t="s">
        <v>34</v>
      </c>
      <c r="B49" s="31">
        <v>2022</v>
      </c>
      <c r="C49" s="31" t="s">
        <v>41</v>
      </c>
      <c r="D49" s="56">
        <v>-7.6658321402549356E-2</v>
      </c>
      <c r="E49" s="57">
        <v>5.1903114186850896E-3</v>
      </c>
    </row>
    <row r="50" spans="1:5" x14ac:dyDescent="0.3">
      <c r="A50" s="31" t="s">
        <v>34</v>
      </c>
      <c r="B50" s="31">
        <v>2022</v>
      </c>
      <c r="C50" s="31" t="s">
        <v>42</v>
      </c>
      <c r="D50" s="56">
        <v>-6.8766052866020555E-2</v>
      </c>
      <c r="E50" s="57">
        <v>5.7372346528972162E-3</v>
      </c>
    </row>
    <row r="51" spans="1:5" x14ac:dyDescent="0.3">
      <c r="A51" s="31" t="s">
        <v>34</v>
      </c>
      <c r="B51" s="31">
        <v>2022</v>
      </c>
      <c r="C51" s="31" t="s">
        <v>43</v>
      </c>
      <c r="D51" s="56">
        <v>1.0943048058662086E-2</v>
      </c>
      <c r="E51" s="57">
        <v>7.986309184255358E-3</v>
      </c>
    </row>
    <row r="57" spans="1:5" x14ac:dyDescent="0.3">
      <c r="A57" s="33" t="s">
        <v>227</v>
      </c>
    </row>
    <row r="58" spans="1:5" x14ac:dyDescent="0.3">
      <c r="A58" s="4" t="s">
        <v>228</v>
      </c>
    </row>
    <row r="59" spans="1:5" x14ac:dyDescent="0.3">
      <c r="A59" s="4" t="s">
        <v>229</v>
      </c>
    </row>
    <row r="61" spans="1:5" x14ac:dyDescent="0.3">
      <c r="A61" s="33" t="s">
        <v>230</v>
      </c>
    </row>
    <row r="62" spans="1:5" x14ac:dyDescent="0.3">
      <c r="A62" s="4" t="s">
        <v>231</v>
      </c>
    </row>
    <row r="63" spans="1:5" x14ac:dyDescent="0.3">
      <c r="A63" s="4" t="s">
        <v>232</v>
      </c>
    </row>
    <row r="65" spans="1:9" x14ac:dyDescent="0.3">
      <c r="A65" s="33" t="s">
        <v>233</v>
      </c>
    </row>
    <row r="66" spans="1:9" x14ac:dyDescent="0.3">
      <c r="A66" s="4" t="s">
        <v>234</v>
      </c>
    </row>
    <row r="67" spans="1:9" x14ac:dyDescent="0.3">
      <c r="A67" s="4" t="s">
        <v>235</v>
      </c>
    </row>
    <row r="69" spans="1:9" x14ac:dyDescent="0.3">
      <c r="A69" s="33" t="s">
        <v>236</v>
      </c>
    </row>
    <row r="70" spans="1:9" x14ac:dyDescent="0.3">
      <c r="A70" s="4" t="s">
        <v>237</v>
      </c>
    </row>
    <row r="74" spans="1:9" x14ac:dyDescent="0.3">
      <c r="A74" s="47" t="s">
        <v>219</v>
      </c>
      <c r="B74" s="48" t="s">
        <v>220</v>
      </c>
      <c r="C74" s="49" t="s">
        <v>221</v>
      </c>
    </row>
    <row r="75" spans="1:9" x14ac:dyDescent="0.3">
      <c r="A75" s="34" t="s">
        <v>15</v>
      </c>
      <c r="B75" s="41">
        <v>0.58465021787623728</v>
      </c>
      <c r="C75" s="45" t="str" cm="1">
        <f t="array" ref="C75">_xlfn.IFS(B75&gt;=0.66,"Strong Positive",0.3&lt;B75&gt;0.7,"Moderate")</f>
        <v>Moderate</v>
      </c>
    </row>
    <row r="76" spans="1:9" x14ac:dyDescent="0.3">
      <c r="A76" s="34" t="s">
        <v>16</v>
      </c>
      <c r="B76" s="41">
        <v>0.3988405005174494</v>
      </c>
      <c r="C76" s="45" t="str" cm="1">
        <f t="array" ref="C76">_xlfn.IFS(B76&gt;=0.66,"Strong Positive",0.3&lt;B76&gt;0.7,"Moderate")</f>
        <v>Moderate</v>
      </c>
    </row>
    <row r="77" spans="1:9" x14ac:dyDescent="0.3">
      <c r="A77" s="34" t="s">
        <v>19</v>
      </c>
      <c r="B77" s="41">
        <v>0.53429121165308591</v>
      </c>
      <c r="C77" s="45" t="str" cm="1">
        <f t="array" ref="C77">_xlfn.IFS(B77&gt;=0.66,"Strong Positive",0.3&lt;B77&gt;0.7,"Moderate")</f>
        <v>Moderate</v>
      </c>
    </row>
    <row r="78" spans="1:9" x14ac:dyDescent="0.3">
      <c r="A78" s="34" t="s">
        <v>20</v>
      </c>
      <c r="B78" s="41">
        <v>0.42782962698080979</v>
      </c>
      <c r="C78" s="45" t="str" cm="1">
        <f t="array" ref="C78">_xlfn.IFS(B78&gt;=0.66,"Strong Positive",0.3&lt;B78&gt;0.7,"Moderate")</f>
        <v>Moderate</v>
      </c>
      <c r="I78" s="35"/>
    </row>
    <row r="79" spans="1:9" x14ac:dyDescent="0.3">
      <c r="A79" s="34" t="s">
        <v>21</v>
      </c>
      <c r="B79" s="41">
        <v>0.57024198204858501</v>
      </c>
      <c r="C79" s="45" t="str" cm="1">
        <f t="array" ref="C79">_xlfn.IFS(B79&gt;=0.66,"Strong Positive",0.3&lt;B79&gt;0.7,"Moderate")</f>
        <v>Moderate</v>
      </c>
      <c r="I79" s="35"/>
    </row>
    <row r="80" spans="1:9" x14ac:dyDescent="0.3">
      <c r="A80" s="34" t="s">
        <v>22</v>
      </c>
      <c r="B80" s="41">
        <v>0.50593742271222386</v>
      </c>
      <c r="C80" s="45" t="str" cm="1">
        <f t="array" ref="C80">_xlfn.IFS(B80&gt;=0.66,"Strong Positive",0.3&lt;B80&gt;0.7,"Moderate")</f>
        <v>Moderate</v>
      </c>
      <c r="I80" s="35"/>
    </row>
    <row r="81" spans="1:9" x14ac:dyDescent="0.3">
      <c r="A81" s="34" t="s">
        <v>23</v>
      </c>
      <c r="B81" s="41">
        <v>0.47641008380737293</v>
      </c>
      <c r="C81" s="45" t="str" cm="1">
        <f t="array" ref="C81">_xlfn.IFS(B81&gt;=0.66,"Strong Positive",0.3&lt;B81&gt;0.7,"Moderate")</f>
        <v>Moderate</v>
      </c>
      <c r="I81" s="35"/>
    </row>
    <row r="82" spans="1:9" ht="19.5" thickBot="1" x14ac:dyDescent="0.35">
      <c r="A82" s="34" t="s">
        <v>26</v>
      </c>
      <c r="B82" s="42">
        <v>0.43781428177292186</v>
      </c>
      <c r="C82" s="45" t="str" cm="1">
        <f t="array" ref="C82">_xlfn.IFS(B82&gt;=0.66,"Strong Positive",0.3&lt;B82&gt;0.7,"Moderate")</f>
        <v>Moderate</v>
      </c>
    </row>
    <row r="83" spans="1:9" ht="19.5" thickBot="1" x14ac:dyDescent="0.35">
      <c r="A83" s="40" t="s">
        <v>24</v>
      </c>
      <c r="B83" s="43">
        <v>0.66761514141704836</v>
      </c>
      <c r="C83" s="46" t="str" cm="1">
        <f t="array" ref="C83">_xlfn.IFS(B83&gt;=0.66,"Strong Positive",0.3&lt;B83&gt;0.7,"Moderate")</f>
        <v>Strong Positive</v>
      </c>
    </row>
    <row r="84" spans="1:9" x14ac:dyDescent="0.3">
      <c r="A84" s="34" t="s">
        <v>25</v>
      </c>
      <c r="B84" s="44">
        <v>0.58945309296224691</v>
      </c>
      <c r="C84" s="45" t="str" cm="1">
        <f t="array" ref="C84">_xlfn.IFS(B84&gt;=0.66,"Strong Positive",0.3&lt;B84&gt;0.7,"Moderate")</f>
        <v>Moderate</v>
      </c>
    </row>
    <row r="85" spans="1:9" x14ac:dyDescent="0.3">
      <c r="A85" s="34" t="s">
        <v>27</v>
      </c>
      <c r="B85" s="41">
        <v>0.39772091424664807</v>
      </c>
      <c r="C85" s="45" t="str" cm="1">
        <f t="array" ref="C85">_xlfn.IFS(B85&gt;=0.66,"Strong Positive",0.3&lt;B85&gt;0.7,"Moderate")</f>
        <v>Moderate</v>
      </c>
    </row>
    <row r="86" spans="1:9" x14ac:dyDescent="0.3">
      <c r="A86" s="34" t="s">
        <v>28</v>
      </c>
      <c r="B86" s="41">
        <v>0.53388059253913422</v>
      </c>
      <c r="C86" s="45" t="str" cm="1">
        <f t="array" ref="C86">_xlfn.IFS(B86&gt;=0.66,"Strong Positive",0.3&lt;B86&gt;0.7,"Moderate")</f>
        <v>Moderate</v>
      </c>
    </row>
    <row r="87" spans="1:9" x14ac:dyDescent="0.3">
      <c r="A87" s="34" t="s">
        <v>29</v>
      </c>
      <c r="B87" s="41">
        <v>0.55317625369726098</v>
      </c>
      <c r="C87" s="45" t="str" cm="1">
        <f t="array" ref="C87">_xlfn.IFS(B87&gt;=0.66,"Strong Positive",0.3&lt;B87&gt;0.7,"Moderate")</f>
        <v>Moderate</v>
      </c>
    </row>
    <row r="90" spans="1:9" x14ac:dyDescent="0.3">
      <c r="A90" s="50" t="s">
        <v>222</v>
      </c>
      <c r="B90" s="51"/>
    </row>
    <row r="91" spans="1:9" x14ac:dyDescent="0.3">
      <c r="A91" s="52" t="s">
        <v>223</v>
      </c>
      <c r="B91" s="53"/>
    </row>
    <row r="92" spans="1:9" x14ac:dyDescent="0.3">
      <c r="A92" s="52" t="s">
        <v>224</v>
      </c>
      <c r="B92" s="53"/>
      <c r="C92" s="35"/>
      <c r="D92" s="35"/>
    </row>
    <row r="93" spans="1:9" x14ac:dyDescent="0.3">
      <c r="A93" s="54" t="s">
        <v>225</v>
      </c>
      <c r="B93" s="55"/>
      <c r="C93" s="35"/>
      <c r="D93" s="35"/>
    </row>
    <row r="94" spans="1:9" x14ac:dyDescent="0.3">
      <c r="C94" s="35"/>
      <c r="D94" s="35"/>
    </row>
    <row r="95" spans="1:9" ht="21" x14ac:dyDescent="0.35">
      <c r="B95" s="36" t="s">
        <v>238</v>
      </c>
    </row>
    <row r="96" spans="1:9" x14ac:dyDescent="0.3">
      <c r="B96" s="5" t="s">
        <v>239</v>
      </c>
    </row>
    <row r="98" spans="2:2" x14ac:dyDescent="0.3">
      <c r="B98" s="4" t="s">
        <v>240</v>
      </c>
    </row>
    <row r="99" spans="2:2" x14ac:dyDescent="0.3">
      <c r="B99" s="4" t="s">
        <v>241</v>
      </c>
    </row>
    <row r="101" spans="2:2" ht="21" x14ac:dyDescent="0.35">
      <c r="B101" s="36" t="s">
        <v>242</v>
      </c>
    </row>
    <row r="102" spans="2:2" x14ac:dyDescent="0.3">
      <c r="B102" s="5" t="s">
        <v>243</v>
      </c>
    </row>
    <row r="104" spans="2:2" x14ac:dyDescent="0.3">
      <c r="B104" s="4" t="s">
        <v>250</v>
      </c>
    </row>
    <row r="105" spans="2:2" x14ac:dyDescent="0.3">
      <c r="B105" s="4" t="s">
        <v>251</v>
      </c>
    </row>
    <row r="106" spans="2:2" x14ac:dyDescent="0.3">
      <c r="B106" s="4" t="s">
        <v>252</v>
      </c>
    </row>
    <row r="107" spans="2:2" x14ac:dyDescent="0.3">
      <c r="B107" s="4" t="s">
        <v>253</v>
      </c>
    </row>
    <row r="109" spans="2:2" ht="21" x14ac:dyDescent="0.35">
      <c r="B109" s="36" t="s">
        <v>246</v>
      </c>
    </row>
    <row r="110" spans="2:2" x14ac:dyDescent="0.3">
      <c r="B110" s="5" t="s">
        <v>247</v>
      </c>
    </row>
    <row r="112" spans="2:2" x14ac:dyDescent="0.3">
      <c r="B112" s="4" t="s">
        <v>248</v>
      </c>
    </row>
    <row r="114" spans="2:6" ht="21" x14ac:dyDescent="0.35">
      <c r="B114" s="36" t="s">
        <v>244</v>
      </c>
    </row>
    <row r="115" spans="2:6" x14ac:dyDescent="0.3">
      <c r="B115" s="4" t="s">
        <v>245</v>
      </c>
    </row>
    <row r="117" spans="2:6" x14ac:dyDescent="0.3">
      <c r="B117" s="4" t="s">
        <v>254</v>
      </c>
      <c r="E117" s="33"/>
    </row>
    <row r="118" spans="2:6" x14ac:dyDescent="0.3">
      <c r="B118" s="4" t="s">
        <v>255</v>
      </c>
    </row>
    <row r="120" spans="2:6" x14ac:dyDescent="0.3">
      <c r="B120" s="37" t="s">
        <v>249</v>
      </c>
      <c r="C120" s="38"/>
      <c r="D120" s="38"/>
      <c r="E120" s="38"/>
      <c r="F120" s="3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263F-51D5-489C-9FEA-DFEDD1C9D951}">
  <dimension ref="A1:R75"/>
  <sheetViews>
    <sheetView showGridLines="0" zoomScale="74" workbookViewId="0"/>
  </sheetViews>
  <sheetFormatPr defaultColWidth="8.85546875" defaultRowHeight="15" x14ac:dyDescent="0.25"/>
  <cols>
    <col min="1" max="1" width="17" style="2" customWidth="1"/>
    <col min="2" max="2" width="18.7109375" style="2" bestFit="1" customWidth="1"/>
    <col min="3" max="3" width="11.85546875" style="2" customWidth="1"/>
    <col min="4" max="4" width="19.7109375" style="2" customWidth="1"/>
    <col min="5" max="9" width="8.85546875" style="2"/>
    <col min="10" max="10" width="21.28515625" style="2" customWidth="1"/>
    <col min="11" max="11" width="8.85546875" style="2"/>
    <col min="12" max="12" width="12.28515625" style="2" customWidth="1"/>
    <col min="13" max="13" width="8.85546875" style="2"/>
    <col min="14" max="14" width="11.7109375" style="2" customWidth="1"/>
    <col min="15" max="16384" width="8.85546875" style="2"/>
  </cols>
  <sheetData>
    <row r="1" spans="1:18" x14ac:dyDescent="0.25">
      <c r="A1" s="150"/>
      <c r="B1" s="151"/>
      <c r="C1" s="151"/>
      <c r="D1" s="151"/>
      <c r="E1" s="151"/>
      <c r="F1" s="151"/>
      <c r="G1" s="94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</row>
    <row r="2" spans="1:18" x14ac:dyDescent="0.25">
      <c r="A2" s="165" t="s">
        <v>279</v>
      </c>
      <c r="B2" s="166" t="s">
        <v>74</v>
      </c>
      <c r="C2" s="167" t="s">
        <v>73</v>
      </c>
      <c r="D2" s="166"/>
      <c r="E2" s="152"/>
      <c r="F2" s="152"/>
      <c r="G2" s="97"/>
      <c r="H2" s="108" t="s">
        <v>1</v>
      </c>
      <c r="I2" s="108" t="s">
        <v>109</v>
      </c>
      <c r="J2" s="108" t="s">
        <v>181</v>
      </c>
      <c r="K2" s="98"/>
      <c r="L2" s="98"/>
      <c r="M2" s="98"/>
      <c r="N2" s="98"/>
      <c r="O2" s="98"/>
      <c r="P2" s="98"/>
      <c r="Q2" s="98"/>
      <c r="R2" s="99"/>
    </row>
    <row r="3" spans="1:18" x14ac:dyDescent="0.25">
      <c r="A3" s="153" t="s">
        <v>15</v>
      </c>
      <c r="B3" s="154">
        <v>2113.9000000000005</v>
      </c>
      <c r="C3" s="155">
        <v>51.169151820294346</v>
      </c>
      <c r="D3" s="156"/>
      <c r="E3" s="152"/>
      <c r="F3" s="152"/>
      <c r="G3" s="97"/>
      <c r="H3" s="100">
        <v>2017</v>
      </c>
      <c r="I3" s="101">
        <v>133.5</v>
      </c>
      <c r="J3" s="102" t="s">
        <v>110</v>
      </c>
      <c r="K3" s="98"/>
      <c r="L3" s="98"/>
      <c r="M3" s="98"/>
      <c r="N3" s="98"/>
      <c r="O3" s="98"/>
      <c r="P3" s="98"/>
      <c r="Q3" s="98"/>
      <c r="R3" s="99"/>
    </row>
    <row r="4" spans="1:18" x14ac:dyDescent="0.25">
      <c r="A4" s="157"/>
      <c r="B4" s="152"/>
      <c r="C4" s="152"/>
      <c r="D4" s="152"/>
      <c r="E4" s="152"/>
      <c r="F4" s="152"/>
      <c r="G4" s="97"/>
      <c r="H4" s="100">
        <v>2018</v>
      </c>
      <c r="I4" s="101">
        <v>138.77500000000001</v>
      </c>
      <c r="J4" s="103">
        <f>(I4-I3)/I3*100</f>
        <v>3.9513108614232255</v>
      </c>
      <c r="K4" s="98"/>
      <c r="L4" s="98"/>
      <c r="M4" s="98"/>
      <c r="N4" s="98"/>
      <c r="O4" s="98"/>
      <c r="P4" s="98"/>
      <c r="Q4" s="98"/>
      <c r="R4" s="99"/>
    </row>
    <row r="5" spans="1:18" x14ac:dyDescent="0.25">
      <c r="A5" s="158" t="s">
        <v>75</v>
      </c>
      <c r="B5" s="151"/>
      <c r="C5" s="151"/>
      <c r="D5" s="151"/>
      <c r="E5" s="159"/>
      <c r="F5" s="152"/>
      <c r="G5" s="97"/>
      <c r="H5" s="100">
        <v>2019</v>
      </c>
      <c r="I5" s="101">
        <v>144.18181818181819</v>
      </c>
      <c r="J5" s="103">
        <f t="shared" ref="J5:J8" si="0">(I5-I4)/I4*100</f>
        <v>3.8961038961038952</v>
      </c>
      <c r="K5" s="98"/>
      <c r="L5" s="98"/>
      <c r="M5" s="98"/>
      <c r="N5" s="98"/>
      <c r="O5" s="98"/>
      <c r="P5" s="98"/>
      <c r="Q5" s="98"/>
      <c r="R5" s="99"/>
    </row>
    <row r="6" spans="1:18" x14ac:dyDescent="0.25">
      <c r="A6" s="157" t="s">
        <v>280</v>
      </c>
      <c r="B6" s="152"/>
      <c r="C6" s="152"/>
      <c r="D6" s="152"/>
      <c r="E6" s="160"/>
      <c r="F6" s="152"/>
      <c r="G6" s="97"/>
      <c r="H6" s="100">
        <v>2020</v>
      </c>
      <c r="I6" s="101">
        <v>152.85000000000002</v>
      </c>
      <c r="J6" s="103">
        <f t="shared" si="0"/>
        <v>6.0119798234552455</v>
      </c>
      <c r="K6" s="98"/>
      <c r="L6" s="98"/>
      <c r="M6" s="98"/>
      <c r="N6" s="98"/>
      <c r="O6" s="98"/>
      <c r="P6" s="98"/>
      <c r="Q6" s="98"/>
      <c r="R6" s="99"/>
    </row>
    <row r="7" spans="1:18" x14ac:dyDescent="0.25">
      <c r="A7" s="161" t="s">
        <v>95</v>
      </c>
      <c r="B7" s="152"/>
      <c r="C7" s="152"/>
      <c r="D7" s="152"/>
      <c r="E7" s="160"/>
      <c r="F7" s="152"/>
      <c r="G7" s="97"/>
      <c r="H7" s="100">
        <v>2021</v>
      </c>
      <c r="I7" s="101">
        <v>161.45833333333334</v>
      </c>
      <c r="J7" s="103">
        <f t="shared" si="0"/>
        <v>5.6318831098026294</v>
      </c>
      <c r="K7" s="98"/>
      <c r="L7" s="98"/>
      <c r="M7" s="98"/>
      <c r="N7" s="98"/>
      <c r="O7" s="98"/>
      <c r="P7" s="98"/>
      <c r="Q7" s="98"/>
      <c r="R7" s="99"/>
    </row>
    <row r="8" spans="1:18" x14ac:dyDescent="0.25">
      <c r="A8" s="157" t="s">
        <v>281</v>
      </c>
      <c r="B8" s="152"/>
      <c r="C8" s="152"/>
      <c r="D8" s="152"/>
      <c r="E8" s="160"/>
      <c r="F8" s="152"/>
      <c r="G8" s="97"/>
      <c r="H8" s="100">
        <v>2022</v>
      </c>
      <c r="I8" s="101">
        <v>172.14999999999998</v>
      </c>
      <c r="J8" s="103">
        <f t="shared" si="0"/>
        <v>6.6219354838709474</v>
      </c>
      <c r="K8" s="98"/>
      <c r="L8" s="98"/>
      <c r="M8" s="98"/>
      <c r="N8" s="98"/>
      <c r="O8" s="98"/>
      <c r="P8" s="98"/>
      <c r="Q8" s="98"/>
      <c r="R8" s="99"/>
    </row>
    <row r="9" spans="1:18" x14ac:dyDescent="0.25">
      <c r="A9" s="153"/>
      <c r="B9" s="162"/>
      <c r="C9" s="162"/>
      <c r="D9" s="162"/>
      <c r="E9" s="156"/>
      <c r="F9" s="152"/>
      <c r="G9" s="97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</row>
    <row r="10" spans="1:18" x14ac:dyDescent="0.25">
      <c r="A10" s="163"/>
      <c r="B10" s="152"/>
      <c r="C10" s="152"/>
      <c r="D10" s="152"/>
      <c r="E10" s="152"/>
      <c r="F10" s="152"/>
      <c r="G10" s="97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</row>
    <row r="11" spans="1:18" x14ac:dyDescent="0.25">
      <c r="A11" s="164"/>
      <c r="B11" s="164"/>
      <c r="C11" s="164"/>
      <c r="D11" s="164"/>
      <c r="E11" s="164"/>
      <c r="F11" s="164"/>
      <c r="G11" s="104"/>
      <c r="H11" s="104"/>
      <c r="I11" s="104"/>
      <c r="J11" s="104"/>
      <c r="K11" s="104"/>
      <c r="L11" s="104"/>
      <c r="M11" s="98"/>
      <c r="N11" s="98"/>
      <c r="O11" s="98"/>
      <c r="P11" s="98"/>
      <c r="Q11" s="98"/>
      <c r="R11" s="99"/>
    </row>
    <row r="12" spans="1:18" x14ac:dyDescent="0.25">
      <c r="A12" s="152"/>
      <c r="B12" s="152"/>
      <c r="C12" s="152"/>
      <c r="D12" s="164"/>
      <c r="E12" s="164"/>
      <c r="F12" s="164"/>
      <c r="G12" s="104"/>
      <c r="H12" s="104"/>
      <c r="I12" s="104"/>
      <c r="J12" s="104"/>
      <c r="K12" s="104"/>
      <c r="L12" s="104"/>
      <c r="M12" s="98"/>
      <c r="N12" s="98"/>
      <c r="O12" s="98"/>
      <c r="P12" s="98"/>
      <c r="Q12" s="98"/>
      <c r="R12" s="99"/>
    </row>
    <row r="13" spans="1:18" x14ac:dyDescent="0.25">
      <c r="A13" s="152"/>
      <c r="B13" s="152"/>
      <c r="C13" s="152"/>
      <c r="D13" s="152"/>
      <c r="E13" s="152"/>
      <c r="F13" s="164"/>
      <c r="G13" s="105"/>
      <c r="H13" s="104"/>
      <c r="I13" s="104"/>
      <c r="J13" s="104"/>
      <c r="K13" s="104"/>
      <c r="L13" s="104"/>
      <c r="M13" s="104"/>
      <c r="N13" s="104"/>
      <c r="O13" s="104"/>
      <c r="P13" s="104"/>
      <c r="Q13" s="98"/>
      <c r="R13" s="99"/>
    </row>
    <row r="14" spans="1:18" x14ac:dyDescent="0.25">
      <c r="A14" s="152"/>
      <c r="B14" s="152"/>
      <c r="C14" s="152"/>
      <c r="D14" s="152"/>
      <c r="E14" s="152"/>
      <c r="F14" s="164"/>
      <c r="G14" s="105"/>
      <c r="H14" s="104"/>
      <c r="I14" s="104"/>
      <c r="J14" s="104"/>
      <c r="K14" s="104"/>
      <c r="L14" s="104"/>
      <c r="M14" s="104"/>
      <c r="N14" s="104"/>
      <c r="O14" s="104"/>
      <c r="P14" s="104"/>
      <c r="Q14" s="106"/>
      <c r="R14" s="107"/>
    </row>
    <row r="15" spans="1:18" x14ac:dyDescent="0.25">
      <c r="A15" s="109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1"/>
      <c r="N15" s="111"/>
      <c r="O15" s="111"/>
      <c r="P15" s="112"/>
    </row>
    <row r="16" spans="1:18" x14ac:dyDescent="0.25">
      <c r="A16" s="113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5"/>
      <c r="N16" s="115"/>
      <c r="O16" s="115"/>
      <c r="P16" s="116"/>
    </row>
    <row r="17" spans="1:16" x14ac:dyDescent="0.25">
      <c r="A17" s="123" t="s">
        <v>0</v>
      </c>
      <c r="B17" s="123" t="s">
        <v>114</v>
      </c>
      <c r="C17" s="123" t="s">
        <v>149</v>
      </c>
      <c r="D17" s="123" t="s">
        <v>177</v>
      </c>
      <c r="E17" s="115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7"/>
    </row>
    <row r="18" spans="1:16" x14ac:dyDescent="0.25">
      <c r="A18" s="121" t="s">
        <v>34</v>
      </c>
      <c r="B18" s="121" t="s">
        <v>115</v>
      </c>
      <c r="C18" s="122"/>
      <c r="D18" s="121"/>
      <c r="E18" s="115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7"/>
    </row>
    <row r="19" spans="1:16" x14ac:dyDescent="0.25">
      <c r="A19" s="121" t="s">
        <v>34</v>
      </c>
      <c r="B19" s="121" t="s">
        <v>116</v>
      </c>
      <c r="C19" s="122">
        <v>0.20603737422137913</v>
      </c>
      <c r="D19" s="122">
        <v>0.20603737422137913</v>
      </c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7"/>
    </row>
    <row r="20" spans="1:16" x14ac:dyDescent="0.25">
      <c r="A20" s="121" t="s">
        <v>34</v>
      </c>
      <c r="B20" s="121" t="s">
        <v>117</v>
      </c>
      <c r="C20" s="122">
        <v>7.6507435566389753E-2</v>
      </c>
      <c r="D20" s="122">
        <v>7.6507435566389753E-2</v>
      </c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7"/>
    </row>
    <row r="21" spans="1:16" x14ac:dyDescent="0.25">
      <c r="A21" s="121" t="s">
        <v>34</v>
      </c>
      <c r="B21" s="121" t="s">
        <v>118</v>
      </c>
      <c r="C21" s="122">
        <v>0.487362033541972</v>
      </c>
      <c r="D21" s="122">
        <v>0.487362033541972</v>
      </c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7"/>
    </row>
    <row r="22" spans="1:16" x14ac:dyDescent="0.25">
      <c r="A22" s="121" t="s">
        <v>34</v>
      </c>
      <c r="B22" s="121" t="s">
        <v>119</v>
      </c>
      <c r="C22" s="122">
        <v>0.694213304170052</v>
      </c>
      <c r="D22" s="122">
        <v>0.694213304170052</v>
      </c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7"/>
    </row>
    <row r="23" spans="1:16" x14ac:dyDescent="0.25">
      <c r="A23" s="121" t="s">
        <v>34</v>
      </c>
      <c r="B23" s="121" t="s">
        <v>120</v>
      </c>
      <c r="C23" s="122">
        <v>3.7776833356925596E-2</v>
      </c>
      <c r="D23" s="122">
        <v>3.7776833356925596E-2</v>
      </c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7"/>
    </row>
    <row r="24" spans="1:16" x14ac:dyDescent="0.25">
      <c r="A24" s="121" t="s">
        <v>34</v>
      </c>
      <c r="B24" s="121" t="s">
        <v>121</v>
      </c>
      <c r="C24" s="122">
        <v>-0.51923530800093876</v>
      </c>
      <c r="D24" s="122">
        <v>0.51923530800093876</v>
      </c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7"/>
    </row>
    <row r="25" spans="1:16" x14ac:dyDescent="0.25">
      <c r="A25" s="121" t="s">
        <v>34</v>
      </c>
      <c r="B25" s="121" t="s">
        <v>122</v>
      </c>
      <c r="C25" s="122">
        <v>0.40332147093713466</v>
      </c>
      <c r="D25" s="122">
        <v>0.40332147093713466</v>
      </c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7"/>
    </row>
    <row r="26" spans="1:16" x14ac:dyDescent="0.25">
      <c r="A26" s="121" t="s">
        <v>34</v>
      </c>
      <c r="B26" s="121" t="s">
        <v>123</v>
      </c>
      <c r="C26" s="122">
        <v>-0.65689981096409811</v>
      </c>
      <c r="D26" s="122">
        <v>0.65689981096409811</v>
      </c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7"/>
    </row>
    <row r="27" spans="1:16" x14ac:dyDescent="0.25">
      <c r="A27" s="121" t="s">
        <v>34</v>
      </c>
      <c r="B27" s="121" t="s">
        <v>124</v>
      </c>
      <c r="C27" s="122">
        <v>4.7571476142861452E-3</v>
      </c>
      <c r="D27" s="122">
        <v>4.7571476142861452E-3</v>
      </c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7"/>
    </row>
    <row r="28" spans="1:16" x14ac:dyDescent="0.25">
      <c r="A28" s="121" t="s">
        <v>34</v>
      </c>
      <c r="B28" s="121" t="s">
        <v>125</v>
      </c>
      <c r="C28" s="122">
        <v>0.4519075254495562</v>
      </c>
      <c r="D28" s="122">
        <v>0.4519075254495562</v>
      </c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7"/>
    </row>
    <row r="29" spans="1:16" x14ac:dyDescent="0.25">
      <c r="A29" s="121" t="s">
        <v>34</v>
      </c>
      <c r="B29" s="121" t="s">
        <v>113</v>
      </c>
      <c r="C29" s="122">
        <v>0.76241890420040825</v>
      </c>
      <c r="D29" s="122">
        <v>0.76241890420040825</v>
      </c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7"/>
    </row>
    <row r="30" spans="1:16" x14ac:dyDescent="0.25">
      <c r="A30" s="113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7"/>
    </row>
    <row r="31" spans="1:16" x14ac:dyDescent="0.25">
      <c r="A31" s="113"/>
      <c r="B31" s="124" t="s">
        <v>150</v>
      </c>
      <c r="C31" s="124"/>
      <c r="D31" s="12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7"/>
    </row>
    <row r="32" spans="1:16" x14ac:dyDescent="0.25">
      <c r="A32" s="113"/>
      <c r="B32" s="124"/>
      <c r="C32" s="124" t="s">
        <v>151</v>
      </c>
      <c r="D32" s="125">
        <v>4.3004371480231409</v>
      </c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7"/>
    </row>
    <row r="33" spans="1:16" x14ac:dyDescent="0.25">
      <c r="A33" s="118"/>
      <c r="B33" s="114"/>
      <c r="C33" s="114"/>
      <c r="D33" s="114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20"/>
    </row>
    <row r="34" spans="1:16" x14ac:dyDescent="0.25">
      <c r="A34" s="126"/>
      <c r="B34" s="127"/>
      <c r="C34" s="127"/>
      <c r="D34" s="127"/>
      <c r="E34" s="127"/>
      <c r="F34" s="127"/>
      <c r="G34" s="127"/>
      <c r="H34" s="127"/>
      <c r="I34" s="138"/>
      <c r="J34" s="139"/>
      <c r="K34" s="139"/>
      <c r="L34" s="139"/>
      <c r="M34" s="139"/>
      <c r="N34" s="139"/>
      <c r="O34" s="139"/>
      <c r="P34" s="140"/>
    </row>
    <row r="35" spans="1:16" x14ac:dyDescent="0.25">
      <c r="A35" s="128"/>
      <c r="B35" s="129"/>
      <c r="C35" s="129"/>
      <c r="D35" s="129"/>
      <c r="E35" s="129"/>
      <c r="F35" s="129"/>
      <c r="G35" s="129"/>
      <c r="H35" s="129"/>
      <c r="I35" s="141"/>
      <c r="J35" s="142"/>
      <c r="K35" s="142"/>
      <c r="L35" s="142"/>
      <c r="M35" s="142"/>
      <c r="N35" s="142"/>
      <c r="O35" s="142"/>
      <c r="P35" s="143"/>
    </row>
    <row r="36" spans="1:16" x14ac:dyDescent="0.25">
      <c r="A36" s="128"/>
      <c r="B36" s="129"/>
      <c r="C36" s="129"/>
      <c r="D36" s="129"/>
      <c r="E36" s="129"/>
      <c r="F36" s="129"/>
      <c r="G36" s="129"/>
      <c r="H36" s="129"/>
      <c r="I36" s="141"/>
      <c r="J36" s="149" t="s">
        <v>0</v>
      </c>
      <c r="K36" s="149" t="s">
        <v>1</v>
      </c>
      <c r="L36" s="149" t="s">
        <v>2</v>
      </c>
      <c r="M36" s="149" t="s">
        <v>161</v>
      </c>
      <c r="N36" s="149" t="s">
        <v>109</v>
      </c>
      <c r="O36" s="142"/>
      <c r="P36" s="143"/>
    </row>
    <row r="37" spans="1:16" x14ac:dyDescent="0.25">
      <c r="A37" s="128"/>
      <c r="B37" s="129"/>
      <c r="C37" s="129"/>
      <c r="D37" s="129"/>
      <c r="E37" s="129"/>
      <c r="F37" s="129"/>
      <c r="G37" s="129"/>
      <c r="H37" s="129"/>
      <c r="I37" s="141"/>
      <c r="J37" s="144" t="s">
        <v>34</v>
      </c>
      <c r="K37" s="144">
        <v>2022</v>
      </c>
      <c r="L37" s="144" t="s">
        <v>35</v>
      </c>
      <c r="M37" s="145">
        <v>0.11104057112312371</v>
      </c>
      <c r="N37" s="145">
        <v>2.4140012070006378E-3</v>
      </c>
      <c r="O37" s="142"/>
      <c r="P37" s="143"/>
    </row>
    <row r="38" spans="1:16" x14ac:dyDescent="0.25">
      <c r="A38" s="128"/>
      <c r="B38" s="129"/>
      <c r="C38" s="135"/>
      <c r="D38" s="136" t="s">
        <v>153</v>
      </c>
      <c r="E38" s="137"/>
      <c r="F38" s="129"/>
      <c r="G38" s="129"/>
      <c r="H38" s="129"/>
      <c r="I38" s="141"/>
      <c r="J38" s="144" t="s">
        <v>34</v>
      </c>
      <c r="K38" s="144">
        <v>2022</v>
      </c>
      <c r="L38" s="144" t="s">
        <v>36</v>
      </c>
      <c r="M38" s="145">
        <v>0.19993126557988883</v>
      </c>
      <c r="N38" s="145">
        <v>9.6327513546057286E-3</v>
      </c>
      <c r="O38" s="142"/>
      <c r="P38" s="143"/>
    </row>
    <row r="39" spans="1:16" x14ac:dyDescent="0.25">
      <c r="A39" s="128"/>
      <c r="B39" s="134" t="s">
        <v>1</v>
      </c>
      <c r="C39" s="134" t="s">
        <v>15</v>
      </c>
      <c r="D39" s="134" t="s">
        <v>22</v>
      </c>
      <c r="E39" s="134" t="s">
        <v>23</v>
      </c>
      <c r="F39" s="129"/>
      <c r="G39" s="129"/>
      <c r="H39" s="129"/>
      <c r="I39" s="141"/>
      <c r="J39" s="144" t="s">
        <v>34</v>
      </c>
      <c r="K39" s="144">
        <v>2022</v>
      </c>
      <c r="L39" s="144" t="s">
        <v>37</v>
      </c>
      <c r="M39" s="145">
        <v>-8.7785717712309141E-2</v>
      </c>
      <c r="N39" s="145">
        <v>1.4311270125223707E-2</v>
      </c>
      <c r="O39" s="142"/>
      <c r="P39" s="143"/>
    </row>
    <row r="40" spans="1:16" x14ac:dyDescent="0.25">
      <c r="A40" s="128"/>
      <c r="B40" s="130" t="s">
        <v>156</v>
      </c>
      <c r="C40" s="131">
        <v>-1.5075376884422287E-2</v>
      </c>
      <c r="D40" s="131">
        <v>6.4035740878629843E-2</v>
      </c>
      <c r="E40" s="131">
        <v>5.0381679389313039E-2</v>
      </c>
      <c r="F40" s="129"/>
      <c r="G40" s="129"/>
      <c r="H40" s="129"/>
      <c r="I40" s="141"/>
      <c r="J40" s="144" t="s">
        <v>34</v>
      </c>
      <c r="K40" s="144">
        <v>2022</v>
      </c>
      <c r="L40" s="144" t="s">
        <v>38</v>
      </c>
      <c r="M40" s="145">
        <v>6.3506788685496085E-2</v>
      </c>
      <c r="N40" s="145">
        <v>9.4062316284537761E-3</v>
      </c>
      <c r="O40" s="142"/>
      <c r="P40" s="143"/>
    </row>
    <row r="41" spans="1:16" x14ac:dyDescent="0.25">
      <c r="A41" s="128"/>
      <c r="B41" s="130" t="s">
        <v>157</v>
      </c>
      <c r="C41" s="131">
        <v>6.4868804664723001E-2</v>
      </c>
      <c r="D41" s="131">
        <v>1.39958012596221E-2</v>
      </c>
      <c r="E41" s="131">
        <v>2.3982558139534982E-2</v>
      </c>
      <c r="F41" s="129"/>
      <c r="G41" s="129"/>
      <c r="H41" s="129"/>
      <c r="I41" s="141"/>
      <c r="J41" s="144" t="s">
        <v>34</v>
      </c>
      <c r="K41" s="144">
        <v>2022</v>
      </c>
      <c r="L41" s="144" t="s">
        <v>39</v>
      </c>
      <c r="M41" s="145">
        <v>5.9415963389681581E-2</v>
      </c>
      <c r="N41" s="145">
        <v>5.2417006406524358E-3</v>
      </c>
      <c r="O41" s="142"/>
      <c r="P41" s="143"/>
    </row>
    <row r="42" spans="1:16" x14ac:dyDescent="0.25">
      <c r="A42" s="128"/>
      <c r="B42" s="130" t="s">
        <v>158</v>
      </c>
      <c r="C42" s="131">
        <v>9.4455852156057674E-2</v>
      </c>
      <c r="D42" s="131">
        <v>0.10432931156848824</v>
      </c>
      <c r="E42" s="131">
        <v>0.1213662790697676</v>
      </c>
      <c r="F42" s="129"/>
      <c r="G42" s="129"/>
      <c r="H42" s="129"/>
      <c r="I42" s="141"/>
      <c r="J42" s="144" t="s">
        <v>34</v>
      </c>
      <c r="K42" s="144">
        <v>2022</v>
      </c>
      <c r="L42" s="144" t="s">
        <v>40</v>
      </c>
      <c r="M42" s="145">
        <v>-9.0681941866876947E-2</v>
      </c>
      <c r="N42" s="145">
        <v>4.6349942062573479E-3</v>
      </c>
      <c r="O42" s="142"/>
      <c r="P42" s="143"/>
    </row>
    <row r="43" spans="1:16" x14ac:dyDescent="0.25">
      <c r="A43" s="128"/>
      <c r="B43" s="130" t="s">
        <v>159</v>
      </c>
      <c r="C43" s="131">
        <v>4.9405878674171344E-2</v>
      </c>
      <c r="D43" s="131">
        <v>3.7275064267352276E-2</v>
      </c>
      <c r="E43" s="131">
        <v>7.1289695398574215E-2</v>
      </c>
      <c r="F43" s="129"/>
      <c r="G43" s="129"/>
      <c r="H43" s="129"/>
      <c r="I43" s="141"/>
      <c r="J43" s="144" t="s">
        <v>34</v>
      </c>
      <c r="K43" s="144">
        <v>2022</v>
      </c>
      <c r="L43" s="144" t="s">
        <v>41</v>
      </c>
      <c r="M43" s="145">
        <v>-7.6658321402549356E-2</v>
      </c>
      <c r="N43" s="145">
        <v>5.1903114186850896E-3</v>
      </c>
      <c r="O43" s="142"/>
      <c r="P43" s="143"/>
    </row>
    <row r="44" spans="1:16" x14ac:dyDescent="0.25">
      <c r="A44" s="128"/>
      <c r="B44" s="130" t="s">
        <v>173</v>
      </c>
      <c r="C44" s="131">
        <v>4.8271752085816466E-2</v>
      </c>
      <c r="D44" s="131">
        <v>3.4696406443618377E-2</v>
      </c>
      <c r="E44" s="131">
        <v>7.0780399274047223E-2</v>
      </c>
      <c r="F44" s="129"/>
      <c r="G44" s="129"/>
      <c r="H44" s="129"/>
      <c r="I44" s="141"/>
      <c r="J44" s="144" t="s">
        <v>34</v>
      </c>
      <c r="K44" s="144">
        <v>2022</v>
      </c>
      <c r="L44" s="144" t="s">
        <v>42</v>
      </c>
      <c r="M44" s="145">
        <v>-6.8766052866020555E-2</v>
      </c>
      <c r="N44" s="145">
        <v>5.7372346528972162E-3</v>
      </c>
      <c r="O44" s="142"/>
      <c r="P44" s="143"/>
    </row>
    <row r="45" spans="1:16" x14ac:dyDescent="0.25">
      <c r="A45" s="128"/>
      <c r="B45" s="129"/>
      <c r="C45" s="129"/>
      <c r="D45" s="129"/>
      <c r="E45" s="129"/>
      <c r="F45" s="129"/>
      <c r="G45" s="129"/>
      <c r="H45" s="129"/>
      <c r="I45" s="141"/>
      <c r="J45" s="144" t="s">
        <v>34</v>
      </c>
      <c r="K45" s="144">
        <v>2022</v>
      </c>
      <c r="L45" s="144" t="s">
        <v>43</v>
      </c>
      <c r="M45" s="145">
        <v>1.0943048058662086E-2</v>
      </c>
      <c r="N45" s="145">
        <v>7.986309184255358E-3</v>
      </c>
      <c r="O45" s="142"/>
      <c r="P45" s="143"/>
    </row>
    <row r="46" spans="1:16" x14ac:dyDescent="0.25">
      <c r="A46" s="128"/>
      <c r="B46" s="129"/>
      <c r="C46" s="129"/>
      <c r="D46" s="129"/>
      <c r="E46" s="129"/>
      <c r="F46" s="129"/>
      <c r="G46" s="129"/>
      <c r="H46" s="129"/>
      <c r="I46" s="141"/>
      <c r="J46" s="142"/>
      <c r="K46" s="142"/>
      <c r="L46" s="142"/>
      <c r="M46" s="142"/>
      <c r="N46" s="142"/>
      <c r="O46" s="142"/>
      <c r="P46" s="143"/>
    </row>
    <row r="47" spans="1:16" x14ac:dyDescent="0.25">
      <c r="A47" s="128"/>
      <c r="B47" s="129"/>
      <c r="C47" s="129"/>
      <c r="D47" s="129"/>
      <c r="E47" s="129"/>
      <c r="F47" s="129"/>
      <c r="G47" s="129"/>
      <c r="H47" s="129"/>
      <c r="I47" s="141"/>
      <c r="J47" s="142"/>
      <c r="K47" s="142"/>
      <c r="L47" s="142"/>
      <c r="M47" s="142"/>
      <c r="N47" s="142"/>
      <c r="O47" s="142"/>
      <c r="P47" s="143"/>
    </row>
    <row r="48" spans="1:16" x14ac:dyDescent="0.25">
      <c r="A48" s="128"/>
      <c r="B48" s="129"/>
      <c r="C48" s="129"/>
      <c r="D48" s="129"/>
      <c r="E48" s="129"/>
      <c r="F48" s="129"/>
      <c r="G48" s="129"/>
      <c r="H48" s="129"/>
      <c r="I48" s="141"/>
      <c r="J48" s="142"/>
      <c r="K48" s="142"/>
      <c r="L48" s="142"/>
      <c r="M48" s="142"/>
      <c r="N48" s="142"/>
      <c r="O48" s="142"/>
      <c r="P48" s="143"/>
    </row>
    <row r="49" spans="1:16" x14ac:dyDescent="0.25">
      <c r="A49" s="128"/>
      <c r="B49" s="129"/>
      <c r="C49" s="129"/>
      <c r="D49" s="129"/>
      <c r="E49" s="129"/>
      <c r="F49" s="129"/>
      <c r="G49" s="129"/>
      <c r="H49" s="129"/>
      <c r="I49" s="141"/>
      <c r="J49" s="142"/>
      <c r="K49" s="142"/>
      <c r="L49" s="142"/>
      <c r="M49" s="142"/>
      <c r="N49" s="142"/>
      <c r="O49" s="142"/>
      <c r="P49" s="143"/>
    </row>
    <row r="50" spans="1:16" x14ac:dyDescent="0.25">
      <c r="A50" s="128"/>
      <c r="B50" s="129"/>
      <c r="C50" s="129"/>
      <c r="D50" s="129"/>
      <c r="E50" s="129"/>
      <c r="F50" s="129"/>
      <c r="G50" s="129"/>
      <c r="H50" s="129"/>
      <c r="I50" s="141"/>
      <c r="J50" s="142"/>
      <c r="K50" s="142"/>
      <c r="L50" s="142"/>
      <c r="M50" s="142"/>
      <c r="N50" s="142"/>
      <c r="O50" s="142"/>
      <c r="P50" s="143"/>
    </row>
    <row r="51" spans="1:16" x14ac:dyDescent="0.25">
      <c r="A51" s="128"/>
      <c r="B51" s="129"/>
      <c r="C51" s="129"/>
      <c r="D51" s="129"/>
      <c r="E51" s="129"/>
      <c r="F51" s="129"/>
      <c r="G51" s="129"/>
      <c r="H51" s="129"/>
      <c r="I51" s="141"/>
      <c r="J51" s="142"/>
      <c r="K51" s="142"/>
      <c r="L51" s="142"/>
      <c r="M51" s="142"/>
      <c r="N51" s="142"/>
      <c r="O51" s="142"/>
      <c r="P51" s="143"/>
    </row>
    <row r="52" spans="1:16" x14ac:dyDescent="0.25">
      <c r="A52" s="128"/>
      <c r="B52" s="129"/>
      <c r="C52" s="129"/>
      <c r="D52" s="129"/>
      <c r="E52" s="129"/>
      <c r="F52" s="129"/>
      <c r="G52" s="129"/>
      <c r="H52" s="129"/>
      <c r="I52" s="141"/>
      <c r="J52" s="142"/>
      <c r="K52" s="142"/>
      <c r="L52" s="142"/>
      <c r="M52" s="142"/>
      <c r="N52" s="142"/>
      <c r="O52" s="142"/>
      <c r="P52" s="143"/>
    </row>
    <row r="53" spans="1:16" x14ac:dyDescent="0.25">
      <c r="A53" s="128"/>
      <c r="B53" s="129"/>
      <c r="C53" s="129"/>
      <c r="D53" s="129"/>
      <c r="E53" s="129"/>
      <c r="F53" s="129"/>
      <c r="G53" s="129"/>
      <c r="H53" s="129"/>
      <c r="I53" s="141"/>
      <c r="J53" s="142"/>
      <c r="K53" s="142"/>
      <c r="L53" s="142"/>
      <c r="M53" s="142"/>
      <c r="N53" s="142"/>
      <c r="O53" s="142"/>
      <c r="P53" s="143"/>
    </row>
    <row r="54" spans="1:16" x14ac:dyDescent="0.25">
      <c r="A54" s="128"/>
      <c r="B54" s="129"/>
      <c r="C54" s="129"/>
      <c r="D54" s="129"/>
      <c r="E54" s="129"/>
      <c r="F54" s="129"/>
      <c r="G54" s="129"/>
      <c r="H54" s="129"/>
      <c r="I54" s="141"/>
      <c r="J54" s="142"/>
      <c r="K54" s="142"/>
      <c r="L54" s="142"/>
      <c r="M54" s="142"/>
      <c r="N54" s="142"/>
      <c r="O54" s="142"/>
      <c r="P54" s="143"/>
    </row>
    <row r="55" spans="1:16" x14ac:dyDescent="0.25">
      <c r="A55" s="128"/>
      <c r="B55" s="129"/>
      <c r="C55" s="129"/>
      <c r="D55" s="129"/>
      <c r="E55" s="129"/>
      <c r="F55" s="129"/>
      <c r="G55" s="129"/>
      <c r="H55" s="129"/>
      <c r="I55" s="141"/>
      <c r="J55" s="142"/>
      <c r="K55" s="142"/>
      <c r="L55" s="142"/>
      <c r="M55" s="142"/>
      <c r="N55" s="142"/>
      <c r="O55" s="142"/>
      <c r="P55" s="143"/>
    </row>
    <row r="56" spans="1:16" x14ac:dyDescent="0.25">
      <c r="A56" s="128"/>
      <c r="B56" s="129"/>
      <c r="C56" s="129"/>
      <c r="D56" s="129"/>
      <c r="E56" s="129"/>
      <c r="F56" s="129"/>
      <c r="G56" s="129"/>
      <c r="H56" s="129"/>
      <c r="I56" s="141"/>
      <c r="J56" s="142"/>
      <c r="K56" s="142"/>
      <c r="L56" s="142"/>
      <c r="M56" s="142"/>
      <c r="N56" s="142"/>
      <c r="O56" s="142"/>
      <c r="P56" s="143"/>
    </row>
    <row r="57" spans="1:16" x14ac:dyDescent="0.25">
      <c r="A57" s="128"/>
      <c r="B57" s="129"/>
      <c r="C57" s="129"/>
      <c r="D57" s="129"/>
      <c r="E57" s="129"/>
      <c r="F57" s="129"/>
      <c r="G57" s="129"/>
      <c r="H57" s="129"/>
      <c r="I57" s="141"/>
      <c r="J57" s="142"/>
      <c r="K57" s="142"/>
      <c r="L57" s="142"/>
      <c r="M57" s="142"/>
      <c r="N57" s="142"/>
      <c r="O57" s="142"/>
      <c r="P57" s="143"/>
    </row>
    <row r="58" spans="1:16" x14ac:dyDescent="0.25">
      <c r="A58" s="128"/>
      <c r="B58" s="129"/>
      <c r="C58" s="129"/>
      <c r="D58" s="129"/>
      <c r="E58" s="129"/>
      <c r="F58" s="129"/>
      <c r="G58" s="129"/>
      <c r="H58" s="129"/>
      <c r="I58" s="141"/>
      <c r="J58" s="142"/>
      <c r="K58" s="142"/>
      <c r="L58" s="142"/>
      <c r="M58" s="142"/>
      <c r="N58" s="142"/>
      <c r="O58" s="142"/>
      <c r="P58" s="143"/>
    </row>
    <row r="59" spans="1:16" x14ac:dyDescent="0.25">
      <c r="A59" s="128"/>
      <c r="B59" s="129"/>
      <c r="C59" s="129"/>
      <c r="D59" s="129"/>
      <c r="E59" s="129"/>
      <c r="F59" s="129"/>
      <c r="G59" s="129"/>
      <c r="H59" s="129"/>
      <c r="I59" s="141"/>
      <c r="J59" s="142"/>
      <c r="K59" s="142"/>
      <c r="L59" s="142"/>
      <c r="M59" s="142"/>
      <c r="N59" s="142"/>
      <c r="O59" s="142"/>
      <c r="P59" s="143"/>
    </row>
    <row r="60" spans="1:16" x14ac:dyDescent="0.25">
      <c r="A60" s="128"/>
      <c r="B60" s="129"/>
      <c r="C60" s="129"/>
      <c r="D60" s="129"/>
      <c r="E60" s="129"/>
      <c r="F60" s="129"/>
      <c r="G60" s="129"/>
      <c r="H60" s="129"/>
      <c r="I60" s="141"/>
      <c r="J60" s="142"/>
      <c r="K60" s="142"/>
      <c r="L60" s="142"/>
      <c r="M60" s="142"/>
      <c r="N60" s="142"/>
      <c r="O60" s="142"/>
      <c r="P60" s="143"/>
    </row>
    <row r="61" spans="1:16" x14ac:dyDescent="0.25">
      <c r="A61" s="128"/>
      <c r="B61" s="129"/>
      <c r="C61" s="129"/>
      <c r="D61" s="129"/>
      <c r="E61" s="129"/>
      <c r="F61" s="129"/>
      <c r="G61" s="129"/>
      <c r="H61" s="129"/>
      <c r="I61" s="141"/>
      <c r="J61" s="142"/>
      <c r="K61" s="142"/>
      <c r="L61" s="142"/>
      <c r="M61" s="142"/>
      <c r="N61" s="142"/>
      <c r="O61" s="142"/>
      <c r="P61" s="143"/>
    </row>
    <row r="62" spans="1:16" x14ac:dyDescent="0.25">
      <c r="A62" s="132"/>
      <c r="B62" s="133"/>
      <c r="C62" s="133"/>
      <c r="D62" s="133"/>
      <c r="E62" s="133"/>
      <c r="F62" s="133"/>
      <c r="G62" s="133"/>
      <c r="H62" s="133"/>
      <c r="I62" s="141"/>
      <c r="J62" s="142"/>
      <c r="K62" s="142"/>
      <c r="L62" s="142"/>
      <c r="M62" s="142"/>
      <c r="N62" s="142"/>
      <c r="O62" s="142"/>
      <c r="P62" s="143"/>
    </row>
    <row r="63" spans="1:16" x14ac:dyDescent="0.25">
      <c r="I63" s="141"/>
      <c r="J63" s="142"/>
      <c r="K63" s="142"/>
      <c r="L63" s="142"/>
      <c r="M63" s="142"/>
      <c r="N63" s="142"/>
      <c r="O63" s="142"/>
      <c r="P63" s="143"/>
    </row>
    <row r="64" spans="1:16" x14ac:dyDescent="0.25">
      <c r="I64" s="141"/>
      <c r="J64" s="142"/>
      <c r="K64" s="142"/>
      <c r="L64" s="142"/>
      <c r="M64" s="142"/>
      <c r="N64" s="142"/>
      <c r="O64" s="142"/>
      <c r="P64" s="143"/>
    </row>
    <row r="65" spans="9:16" x14ac:dyDescent="0.25">
      <c r="I65" s="141"/>
      <c r="J65" s="142"/>
      <c r="K65" s="142"/>
      <c r="L65" s="142"/>
      <c r="M65" s="142"/>
      <c r="N65" s="142"/>
      <c r="O65" s="142"/>
      <c r="P65" s="143"/>
    </row>
    <row r="66" spans="9:16" x14ac:dyDescent="0.25">
      <c r="I66" s="141"/>
      <c r="J66" s="142"/>
      <c r="K66" s="142"/>
      <c r="L66" s="142"/>
      <c r="M66" s="142"/>
      <c r="N66" s="142"/>
      <c r="O66" s="142"/>
      <c r="P66" s="143"/>
    </row>
    <row r="67" spans="9:16" x14ac:dyDescent="0.25">
      <c r="I67" s="141"/>
      <c r="J67" s="142"/>
      <c r="K67" s="142"/>
      <c r="L67" s="142"/>
      <c r="M67" s="142"/>
      <c r="N67" s="142"/>
      <c r="O67" s="142"/>
      <c r="P67" s="143"/>
    </row>
    <row r="68" spans="9:16" x14ac:dyDescent="0.25">
      <c r="I68" s="141"/>
      <c r="J68" s="142"/>
      <c r="K68" s="142"/>
      <c r="L68" s="142"/>
      <c r="M68" s="142"/>
      <c r="N68" s="142"/>
      <c r="O68" s="142"/>
      <c r="P68" s="143"/>
    </row>
    <row r="69" spans="9:16" x14ac:dyDescent="0.25">
      <c r="I69" s="141"/>
      <c r="J69" s="142"/>
      <c r="K69" s="142"/>
      <c r="L69" s="142"/>
      <c r="M69" s="142"/>
      <c r="N69" s="142"/>
      <c r="O69" s="142"/>
      <c r="P69" s="143"/>
    </row>
    <row r="70" spans="9:16" x14ac:dyDescent="0.25">
      <c r="I70" s="141"/>
      <c r="J70" s="142"/>
      <c r="K70" s="142"/>
      <c r="L70" s="142"/>
      <c r="M70" s="142"/>
      <c r="N70" s="142"/>
      <c r="O70" s="142"/>
      <c r="P70" s="143"/>
    </row>
    <row r="71" spans="9:16" x14ac:dyDescent="0.25">
      <c r="I71" s="141"/>
      <c r="J71" s="142"/>
      <c r="K71" s="142"/>
      <c r="L71" s="142"/>
      <c r="M71" s="142"/>
      <c r="N71" s="142"/>
      <c r="O71" s="142"/>
      <c r="P71" s="143"/>
    </row>
    <row r="72" spans="9:16" x14ac:dyDescent="0.25">
      <c r="I72" s="141"/>
      <c r="J72" s="142"/>
      <c r="K72" s="142"/>
      <c r="L72" s="142"/>
      <c r="M72" s="142"/>
      <c r="N72" s="142"/>
      <c r="O72" s="142"/>
      <c r="P72" s="143"/>
    </row>
    <row r="73" spans="9:16" x14ac:dyDescent="0.25">
      <c r="I73" s="141"/>
      <c r="J73" s="142"/>
      <c r="K73" s="142"/>
      <c r="L73" s="142"/>
      <c r="M73" s="142"/>
      <c r="N73" s="142"/>
      <c r="O73" s="142"/>
      <c r="P73" s="143"/>
    </row>
    <row r="74" spans="9:16" x14ac:dyDescent="0.25">
      <c r="I74" s="141"/>
      <c r="J74" s="142"/>
      <c r="K74" s="142"/>
      <c r="L74" s="142"/>
      <c r="M74" s="142"/>
      <c r="N74" s="142"/>
      <c r="O74" s="142"/>
      <c r="P74" s="143"/>
    </row>
    <row r="75" spans="9:16" x14ac:dyDescent="0.25">
      <c r="I75" s="146"/>
      <c r="J75" s="147"/>
      <c r="K75" s="147"/>
      <c r="L75" s="147"/>
      <c r="M75" s="147"/>
      <c r="N75" s="147"/>
      <c r="O75" s="147"/>
      <c r="P75" s="148"/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Procedural View</vt:lpstr>
      <vt:lpstr>CPI Data</vt:lpstr>
      <vt:lpstr>Q1</vt:lpstr>
      <vt:lpstr>Q2</vt:lpstr>
      <vt:lpstr>Q3</vt:lpstr>
      <vt:lpstr>Q4</vt:lpstr>
      <vt:lpstr>Q5</vt:lpstr>
      <vt:lpstr>Whole View of 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SRI</dc:creator>
  <cp:lastModifiedBy>Nikki Gulia</cp:lastModifiedBy>
  <dcterms:created xsi:type="dcterms:W3CDTF">2025-03-25T09:51:01Z</dcterms:created>
  <dcterms:modified xsi:type="dcterms:W3CDTF">2025-09-18T05:06:07Z</dcterms:modified>
</cp:coreProperties>
</file>