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13095" yWindow="0" windowWidth="13905" windowHeight="8115" tabRatio="785"/>
  </bookViews>
  <sheets>
    <sheet name="CBBP_clustered_regression" sheetId="19" r:id="rId1"/>
    <sheet name="CBBP_clustered_training" sheetId="18" r:id="rId2"/>
    <sheet name="DATA new" sheetId="17" r:id="rId3"/>
    <sheet name="DATA" sheetId="10" r:id="rId4"/>
    <sheet name="FEATURES PIVOT" sheetId="14" r:id="rId5"/>
    <sheet name="RAW transformation old" sheetId="13" r:id="rId6"/>
    <sheet name="RAW transformation new" sheetId="16" r:id="rId7"/>
    <sheet name="Systematic error 7-8" sheetId="11" r:id="rId8"/>
    <sheet name="RAW" sheetId="1" r:id="rId9"/>
  </sheets>
  <definedNames>
    <definedName name="_xlnm._FilterDatabase" localSheetId="0" hidden="1">CBBP_clustered_regression!$AH$1:$AH$53</definedName>
    <definedName name="_xlnm._FilterDatabase" localSheetId="1" hidden="1">CBBP_clustered_training!$AH$1:$AH$53</definedName>
    <definedName name="_xlnm._FilterDatabase" localSheetId="2" hidden="1">'DATA new'!$A$1:$BE$148</definedName>
  </definedNames>
  <calcPr calcId="152511" calcOnSave="0"/>
  <pivotCaches>
    <pivotCache cacheId="0" r:id="rId10"/>
  </pivotCaches>
</workbook>
</file>

<file path=xl/calcChain.xml><?xml version="1.0" encoding="utf-8"?>
<calcChain xmlns="http://schemas.openxmlformats.org/spreadsheetml/2006/main">
  <c r="AB148" i="17" l="1"/>
  <c r="AH4" i="17" l="1"/>
  <c r="AI4" i="17"/>
  <c r="AJ4" i="17"/>
  <c r="AK4" i="17"/>
  <c r="AH5" i="17"/>
  <c r="AI5" i="17"/>
  <c r="AJ5" i="17"/>
  <c r="AK5" i="17"/>
  <c r="AH6" i="17"/>
  <c r="AI6" i="17"/>
  <c r="AJ6" i="17"/>
  <c r="AK6" i="17"/>
  <c r="AH7" i="17"/>
  <c r="AI7" i="17"/>
  <c r="AJ7" i="17"/>
  <c r="AK7" i="17"/>
  <c r="AH8" i="17"/>
  <c r="AI8" i="17"/>
  <c r="AJ8" i="17"/>
  <c r="AK8" i="17"/>
  <c r="AH9" i="17"/>
  <c r="AI9" i="17"/>
  <c r="AJ9" i="17"/>
  <c r="AK9" i="17"/>
  <c r="AH10" i="17"/>
  <c r="AI10" i="17"/>
  <c r="AJ10" i="17"/>
  <c r="AK10" i="17"/>
  <c r="AH11" i="17"/>
  <c r="AI11" i="17"/>
  <c r="AJ11" i="17"/>
  <c r="AK11" i="17"/>
  <c r="AH12" i="17"/>
  <c r="AI12" i="17"/>
  <c r="AJ12" i="17"/>
  <c r="AK12" i="17"/>
  <c r="AH13" i="17"/>
  <c r="AI13" i="17"/>
  <c r="AJ13" i="17"/>
  <c r="AK13" i="17"/>
  <c r="AH14" i="17"/>
  <c r="AI14" i="17"/>
  <c r="AJ14" i="17"/>
  <c r="AK14" i="17"/>
  <c r="AH15" i="17"/>
  <c r="AI15" i="17"/>
  <c r="AJ15" i="17"/>
  <c r="AK15" i="17"/>
  <c r="AH16" i="17"/>
  <c r="AI16" i="17"/>
  <c r="AJ16" i="17"/>
  <c r="AK16" i="17"/>
  <c r="AH17" i="17"/>
  <c r="AI17" i="17"/>
  <c r="AJ17" i="17"/>
  <c r="AK17" i="17"/>
  <c r="AH18" i="17"/>
  <c r="AI18" i="17"/>
  <c r="AJ18" i="17"/>
  <c r="AK18" i="17"/>
  <c r="AH19" i="17"/>
  <c r="AI19" i="17"/>
  <c r="AJ19" i="17"/>
  <c r="AK19" i="17"/>
  <c r="AH20" i="17"/>
  <c r="AI20" i="17"/>
  <c r="AJ20" i="17"/>
  <c r="AK20" i="17"/>
  <c r="AH21" i="17"/>
  <c r="AI21" i="17"/>
  <c r="AJ21" i="17"/>
  <c r="AK21" i="17"/>
  <c r="AH22" i="17"/>
  <c r="AI22" i="17"/>
  <c r="AJ22" i="17"/>
  <c r="AK22" i="17"/>
  <c r="AH23" i="17"/>
  <c r="AI23" i="17"/>
  <c r="AJ23" i="17"/>
  <c r="AK23" i="17"/>
  <c r="AH24" i="17"/>
  <c r="AI24" i="17"/>
  <c r="AJ24" i="17"/>
  <c r="AK24" i="17"/>
  <c r="AH25" i="17"/>
  <c r="AI25" i="17"/>
  <c r="AJ25" i="17"/>
  <c r="AK25" i="17"/>
  <c r="AH26" i="17"/>
  <c r="AI26" i="17"/>
  <c r="AJ26" i="17"/>
  <c r="AK26" i="17"/>
  <c r="AH27" i="17"/>
  <c r="AI27" i="17"/>
  <c r="AJ27" i="17"/>
  <c r="AK27" i="17"/>
  <c r="AH28" i="17"/>
  <c r="AI28" i="17"/>
  <c r="AJ28" i="17"/>
  <c r="AK28" i="17"/>
  <c r="AH29" i="17"/>
  <c r="AI29" i="17"/>
  <c r="AJ29" i="17"/>
  <c r="AK29" i="17"/>
  <c r="AH30" i="17"/>
  <c r="AI30" i="17"/>
  <c r="AJ30" i="17"/>
  <c r="AK30" i="17"/>
  <c r="AH31" i="17"/>
  <c r="AI31" i="17"/>
  <c r="AJ31" i="17"/>
  <c r="AK31" i="17"/>
  <c r="AH32" i="17"/>
  <c r="AI32" i="17"/>
  <c r="AJ32" i="17"/>
  <c r="AK32" i="17"/>
  <c r="AH33" i="17"/>
  <c r="AI33" i="17"/>
  <c r="AJ33" i="17"/>
  <c r="AK33" i="17"/>
  <c r="AH34" i="17"/>
  <c r="AI34" i="17"/>
  <c r="AJ34" i="17"/>
  <c r="AK34" i="17"/>
  <c r="AH35" i="17"/>
  <c r="AI35" i="17"/>
  <c r="AJ35" i="17"/>
  <c r="AK35" i="17"/>
  <c r="AH36" i="17"/>
  <c r="AI36" i="17"/>
  <c r="AJ36" i="17"/>
  <c r="AK36" i="17"/>
  <c r="AH37" i="17"/>
  <c r="AI37" i="17"/>
  <c r="AJ37" i="17"/>
  <c r="AK37" i="17"/>
  <c r="AH38" i="17"/>
  <c r="AI38" i="17"/>
  <c r="AJ38" i="17"/>
  <c r="AK38" i="17"/>
  <c r="AH39" i="17"/>
  <c r="AI39" i="17"/>
  <c r="AJ39" i="17"/>
  <c r="AK39" i="17"/>
  <c r="AH40" i="17"/>
  <c r="AI40" i="17"/>
  <c r="AJ40" i="17"/>
  <c r="AK40" i="17"/>
  <c r="AH41" i="17"/>
  <c r="AI41" i="17"/>
  <c r="AJ41" i="17"/>
  <c r="AK41" i="17"/>
  <c r="AH42" i="17"/>
  <c r="AI42" i="17"/>
  <c r="AJ42" i="17"/>
  <c r="AK42" i="17"/>
  <c r="AH43" i="17"/>
  <c r="AI43" i="17"/>
  <c r="AJ43" i="17"/>
  <c r="AK43" i="17"/>
  <c r="AH44" i="17"/>
  <c r="AI44" i="17"/>
  <c r="AJ44" i="17"/>
  <c r="AK44" i="17"/>
  <c r="AH45" i="17"/>
  <c r="AI45" i="17"/>
  <c r="AJ45" i="17"/>
  <c r="AK45" i="17"/>
  <c r="AH46" i="17"/>
  <c r="AI46" i="17"/>
  <c r="AJ46" i="17"/>
  <c r="AK46" i="17"/>
  <c r="AH47" i="17"/>
  <c r="AI47" i="17"/>
  <c r="AJ47" i="17"/>
  <c r="AK47" i="17"/>
  <c r="AH48" i="17"/>
  <c r="AI48" i="17"/>
  <c r="AJ48" i="17"/>
  <c r="AK48" i="17"/>
  <c r="AH49" i="17"/>
  <c r="AI49" i="17"/>
  <c r="AJ49" i="17"/>
  <c r="AK49" i="17"/>
  <c r="AH50" i="17"/>
  <c r="AI50" i="17"/>
  <c r="AJ50" i="17"/>
  <c r="AK50" i="17"/>
  <c r="AH51" i="17"/>
  <c r="AI51" i="17"/>
  <c r="AJ51" i="17"/>
  <c r="AK51" i="17"/>
  <c r="AH52" i="17"/>
  <c r="AI52" i="17"/>
  <c r="AJ52" i="17"/>
  <c r="AK52" i="17"/>
  <c r="AH53" i="17"/>
  <c r="AI53" i="17"/>
  <c r="AJ53" i="17"/>
  <c r="AK53" i="17"/>
  <c r="AH54" i="17"/>
  <c r="AI54" i="17"/>
  <c r="AJ54" i="17"/>
  <c r="AK54" i="17"/>
  <c r="AH55" i="17"/>
  <c r="AI55" i="17"/>
  <c r="AJ55" i="17"/>
  <c r="AK55" i="17"/>
  <c r="AH56" i="17"/>
  <c r="AI56" i="17"/>
  <c r="AJ56" i="17"/>
  <c r="AK56" i="17"/>
  <c r="AH57" i="17"/>
  <c r="AI57" i="17"/>
  <c r="AJ57" i="17"/>
  <c r="AK57" i="17"/>
  <c r="AH58" i="17"/>
  <c r="AI58" i="17"/>
  <c r="AJ58" i="17"/>
  <c r="AK58" i="17"/>
  <c r="AH59" i="17"/>
  <c r="AI59" i="17"/>
  <c r="AJ59" i="17"/>
  <c r="AK59" i="17"/>
  <c r="AH60" i="17"/>
  <c r="AI60" i="17"/>
  <c r="AJ60" i="17"/>
  <c r="AK60" i="17"/>
  <c r="AH61" i="17"/>
  <c r="AI61" i="17"/>
  <c r="AJ61" i="17"/>
  <c r="AK61" i="17"/>
  <c r="AH62" i="17"/>
  <c r="AI62" i="17"/>
  <c r="AJ62" i="17"/>
  <c r="AK62" i="17"/>
  <c r="AH63" i="17"/>
  <c r="AI63" i="17"/>
  <c r="AJ63" i="17"/>
  <c r="AK63" i="17"/>
  <c r="AH64" i="17"/>
  <c r="AI64" i="17"/>
  <c r="AJ64" i="17"/>
  <c r="AK64" i="17"/>
  <c r="AH65" i="17"/>
  <c r="AI65" i="17"/>
  <c r="AJ65" i="17"/>
  <c r="AK65" i="17"/>
  <c r="AH66" i="17"/>
  <c r="AI66" i="17"/>
  <c r="AJ66" i="17"/>
  <c r="AK66" i="17"/>
  <c r="AH67" i="17"/>
  <c r="AI67" i="17"/>
  <c r="AJ67" i="17"/>
  <c r="AK67" i="17"/>
  <c r="AH68" i="17"/>
  <c r="AI68" i="17"/>
  <c r="AJ68" i="17"/>
  <c r="AK68" i="17"/>
  <c r="AH69" i="17"/>
  <c r="AI69" i="17"/>
  <c r="AJ69" i="17"/>
  <c r="AK69" i="17"/>
  <c r="AH70" i="17"/>
  <c r="AI70" i="17"/>
  <c r="AJ70" i="17"/>
  <c r="AK70" i="17"/>
  <c r="AH71" i="17"/>
  <c r="AI71" i="17"/>
  <c r="AJ71" i="17"/>
  <c r="AK71" i="17"/>
  <c r="AH72" i="17"/>
  <c r="AI72" i="17"/>
  <c r="AJ72" i="17"/>
  <c r="AK72" i="17"/>
  <c r="AH73" i="17"/>
  <c r="AI73" i="17"/>
  <c r="AJ73" i="17"/>
  <c r="AK73" i="17"/>
  <c r="AH74" i="17"/>
  <c r="AI74" i="17"/>
  <c r="AJ74" i="17"/>
  <c r="AK74" i="17"/>
  <c r="AH75" i="17"/>
  <c r="AI75" i="17"/>
  <c r="AJ75" i="17"/>
  <c r="AK75" i="17"/>
  <c r="AH76" i="17"/>
  <c r="AI76" i="17"/>
  <c r="AJ76" i="17"/>
  <c r="AK76" i="17"/>
  <c r="AH77" i="17"/>
  <c r="AI77" i="17"/>
  <c r="AJ77" i="17"/>
  <c r="AK77" i="17"/>
  <c r="AH78" i="17"/>
  <c r="AI78" i="17"/>
  <c r="AJ78" i="17"/>
  <c r="AK78" i="17"/>
  <c r="AH79" i="17"/>
  <c r="AI79" i="17"/>
  <c r="AJ79" i="17"/>
  <c r="AK79" i="17"/>
  <c r="AH80" i="17"/>
  <c r="AI80" i="17"/>
  <c r="AJ80" i="17"/>
  <c r="AK80" i="17"/>
  <c r="AH81" i="17"/>
  <c r="AI81" i="17"/>
  <c r="AJ81" i="17"/>
  <c r="AK81" i="17"/>
  <c r="AH82" i="17"/>
  <c r="AI82" i="17"/>
  <c r="AJ82" i="17"/>
  <c r="AK82" i="17"/>
  <c r="AH83" i="17"/>
  <c r="AI83" i="17"/>
  <c r="AJ83" i="17"/>
  <c r="AK83" i="17"/>
  <c r="AH84" i="17"/>
  <c r="AI84" i="17"/>
  <c r="AJ84" i="17"/>
  <c r="AK84" i="17"/>
  <c r="AH85" i="17"/>
  <c r="AI85" i="17"/>
  <c r="AJ85" i="17"/>
  <c r="AK85" i="17"/>
  <c r="AH86" i="17"/>
  <c r="AI86" i="17"/>
  <c r="AJ86" i="17"/>
  <c r="AK86" i="17"/>
  <c r="AH87" i="17"/>
  <c r="AI87" i="17"/>
  <c r="AJ87" i="17"/>
  <c r="AK87" i="17"/>
  <c r="AH88" i="17"/>
  <c r="AI88" i="17"/>
  <c r="AJ88" i="17"/>
  <c r="AK88" i="17"/>
  <c r="AH89" i="17"/>
  <c r="AI89" i="17"/>
  <c r="AJ89" i="17"/>
  <c r="AK89" i="17"/>
  <c r="AH90" i="17"/>
  <c r="AI90" i="17"/>
  <c r="AJ90" i="17"/>
  <c r="AK90" i="17"/>
  <c r="AH91" i="17"/>
  <c r="AI91" i="17"/>
  <c r="AJ91" i="17"/>
  <c r="AK91" i="17"/>
  <c r="AH92" i="17"/>
  <c r="AI92" i="17"/>
  <c r="AJ92" i="17"/>
  <c r="AK92" i="17"/>
  <c r="AH93" i="17"/>
  <c r="AI93" i="17"/>
  <c r="AJ93" i="17"/>
  <c r="AK93" i="17"/>
  <c r="AH94" i="17"/>
  <c r="AI94" i="17"/>
  <c r="AJ94" i="17"/>
  <c r="AK94" i="17"/>
  <c r="AH95" i="17"/>
  <c r="AI95" i="17"/>
  <c r="AJ95" i="17"/>
  <c r="AK95" i="17"/>
  <c r="AH96" i="17"/>
  <c r="AI96" i="17"/>
  <c r="AJ96" i="17"/>
  <c r="AK96" i="17"/>
  <c r="AH97" i="17"/>
  <c r="AI97" i="17"/>
  <c r="AJ97" i="17"/>
  <c r="AK97" i="17"/>
  <c r="AH98" i="17"/>
  <c r="AI98" i="17"/>
  <c r="AJ98" i="17"/>
  <c r="AK98" i="17"/>
  <c r="AH99" i="17"/>
  <c r="AI99" i="17"/>
  <c r="AJ99" i="17"/>
  <c r="AK99" i="17"/>
  <c r="AH100" i="17"/>
  <c r="AI100" i="17"/>
  <c r="AJ100" i="17"/>
  <c r="AK100" i="17"/>
  <c r="AH101" i="17"/>
  <c r="AI101" i="17"/>
  <c r="AJ101" i="17"/>
  <c r="AK101" i="17"/>
  <c r="AH102" i="17"/>
  <c r="AI102" i="17"/>
  <c r="AJ102" i="17"/>
  <c r="AK102" i="17"/>
  <c r="AH103" i="17"/>
  <c r="AI103" i="17"/>
  <c r="AJ103" i="17"/>
  <c r="AK103" i="17"/>
  <c r="AH104" i="17"/>
  <c r="AI104" i="17"/>
  <c r="AJ104" i="17"/>
  <c r="AK104" i="17"/>
  <c r="AH105" i="17"/>
  <c r="AI105" i="17"/>
  <c r="AJ105" i="17"/>
  <c r="AK105" i="17"/>
  <c r="AH106" i="17"/>
  <c r="AI106" i="17"/>
  <c r="AJ106" i="17"/>
  <c r="AK106" i="17"/>
  <c r="AH107" i="17"/>
  <c r="AI107" i="17"/>
  <c r="AJ107" i="17"/>
  <c r="AK107" i="17"/>
  <c r="AH108" i="17"/>
  <c r="AI108" i="17"/>
  <c r="AJ108" i="17"/>
  <c r="AK108" i="17"/>
  <c r="AH109" i="17"/>
  <c r="AI109" i="17"/>
  <c r="AJ109" i="17"/>
  <c r="AK109" i="17"/>
  <c r="AH110" i="17"/>
  <c r="AI110" i="17"/>
  <c r="AJ110" i="17"/>
  <c r="AK110" i="17"/>
  <c r="AH111" i="17"/>
  <c r="AI111" i="17"/>
  <c r="AJ111" i="17"/>
  <c r="AK111" i="17"/>
  <c r="AH112" i="17"/>
  <c r="AI112" i="17"/>
  <c r="AJ112" i="17"/>
  <c r="AK112" i="17"/>
  <c r="AH113" i="17"/>
  <c r="AI113" i="17"/>
  <c r="AJ113" i="17"/>
  <c r="AK113" i="17"/>
  <c r="AH114" i="17"/>
  <c r="AI114" i="17"/>
  <c r="AJ114" i="17"/>
  <c r="AK114" i="17"/>
  <c r="AH115" i="17"/>
  <c r="AI115" i="17"/>
  <c r="AJ115" i="17"/>
  <c r="AK115" i="17"/>
  <c r="AH116" i="17"/>
  <c r="AI116" i="17"/>
  <c r="AJ116" i="17"/>
  <c r="AK116" i="17"/>
  <c r="AH117" i="17"/>
  <c r="AI117" i="17"/>
  <c r="AJ117" i="17"/>
  <c r="AK117" i="17"/>
  <c r="AH118" i="17"/>
  <c r="AI118" i="17"/>
  <c r="AJ118" i="17"/>
  <c r="AK118" i="17"/>
  <c r="AH119" i="17"/>
  <c r="AI119" i="17"/>
  <c r="AJ119" i="17"/>
  <c r="AK119" i="17"/>
  <c r="AH120" i="17"/>
  <c r="AI120" i="17"/>
  <c r="AJ120" i="17"/>
  <c r="AK120" i="17"/>
  <c r="AH121" i="17"/>
  <c r="AI121" i="17"/>
  <c r="AJ121" i="17"/>
  <c r="AK121" i="17"/>
  <c r="AH122" i="17"/>
  <c r="AI122" i="17"/>
  <c r="AJ122" i="17"/>
  <c r="AK122" i="17"/>
  <c r="AH123" i="17"/>
  <c r="AI123" i="17"/>
  <c r="AJ123" i="17"/>
  <c r="AK123" i="17"/>
  <c r="AH124" i="17"/>
  <c r="AI124" i="17"/>
  <c r="AJ124" i="17"/>
  <c r="AK124" i="17"/>
  <c r="AH125" i="17"/>
  <c r="AI125" i="17"/>
  <c r="AJ125" i="17"/>
  <c r="AK125" i="17"/>
  <c r="AH126" i="17"/>
  <c r="AI126" i="17"/>
  <c r="AJ126" i="17"/>
  <c r="AK126" i="17"/>
  <c r="AH127" i="17"/>
  <c r="AI127" i="17"/>
  <c r="AJ127" i="17"/>
  <c r="AK127" i="17"/>
  <c r="AH128" i="17"/>
  <c r="AI128" i="17"/>
  <c r="AJ128" i="17"/>
  <c r="AK128" i="17"/>
  <c r="AH129" i="17"/>
  <c r="AI129" i="17"/>
  <c r="AJ129" i="17"/>
  <c r="AK129" i="17"/>
  <c r="AH130" i="17"/>
  <c r="AI130" i="17"/>
  <c r="AJ130" i="17"/>
  <c r="AK130" i="17"/>
  <c r="AH131" i="17"/>
  <c r="AI131" i="17"/>
  <c r="AJ131" i="17"/>
  <c r="AK131" i="17"/>
  <c r="AH132" i="17"/>
  <c r="AI132" i="17"/>
  <c r="AJ132" i="17"/>
  <c r="AK132" i="17"/>
  <c r="AH133" i="17"/>
  <c r="AI133" i="17"/>
  <c r="AJ133" i="17"/>
  <c r="AK133" i="17"/>
  <c r="AH134" i="17"/>
  <c r="AI134" i="17"/>
  <c r="AJ134" i="17"/>
  <c r="AK134" i="17"/>
  <c r="AH135" i="17"/>
  <c r="AI135" i="17"/>
  <c r="AJ135" i="17"/>
  <c r="AK135" i="17"/>
  <c r="AH136" i="17"/>
  <c r="AI136" i="17"/>
  <c r="AJ136" i="17"/>
  <c r="AK136" i="17"/>
  <c r="AH137" i="17"/>
  <c r="AI137" i="17"/>
  <c r="AJ137" i="17"/>
  <c r="AK137" i="17"/>
  <c r="AH138" i="17"/>
  <c r="AI138" i="17"/>
  <c r="AJ138" i="17"/>
  <c r="AK138" i="17"/>
  <c r="AH139" i="17"/>
  <c r="AI139" i="17"/>
  <c r="AJ139" i="17"/>
  <c r="AK139" i="17"/>
  <c r="AH140" i="17"/>
  <c r="AI140" i="17"/>
  <c r="AJ140" i="17"/>
  <c r="AK140" i="17"/>
  <c r="AH141" i="17"/>
  <c r="AI141" i="17"/>
  <c r="AJ141" i="17"/>
  <c r="AK141" i="17"/>
  <c r="AH142" i="17"/>
  <c r="AI142" i="17"/>
  <c r="AJ142" i="17"/>
  <c r="AK142" i="17"/>
  <c r="AH143" i="17"/>
  <c r="AI143" i="17"/>
  <c r="AJ143" i="17"/>
  <c r="AK143" i="17"/>
  <c r="AH144" i="17"/>
  <c r="AI144" i="17"/>
  <c r="AJ144" i="17"/>
  <c r="AK144" i="17"/>
  <c r="AH145" i="17"/>
  <c r="AI145" i="17"/>
  <c r="AJ145" i="17"/>
  <c r="AK145" i="17"/>
  <c r="AH146" i="17"/>
  <c r="AI146" i="17"/>
  <c r="AJ146" i="17"/>
  <c r="AK146" i="17"/>
  <c r="AH147" i="17"/>
  <c r="AI147" i="17"/>
  <c r="AJ147" i="17"/>
  <c r="AK147" i="17"/>
  <c r="AH3" i="17"/>
  <c r="AI3" i="17"/>
  <c r="AJ3" i="17"/>
  <c r="AK3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J7" i="17"/>
  <c r="F7" i="17"/>
  <c r="J6" i="17"/>
  <c r="F6" i="17"/>
  <c r="J5" i="17"/>
  <c r="F5" i="17"/>
  <c r="J4" i="17"/>
  <c r="F4" i="17"/>
  <c r="J3" i="17"/>
  <c r="F3" i="17"/>
  <c r="AI127" i="16"/>
  <c r="AI149" i="16"/>
  <c r="AI148" i="16"/>
  <c r="AI147" i="16"/>
  <c r="AI146" i="16"/>
  <c r="AI145" i="16"/>
  <c r="AI144" i="16"/>
  <c r="AI143" i="16"/>
  <c r="AI142" i="16"/>
  <c r="AI141" i="16"/>
  <c r="AI140" i="16"/>
  <c r="AI131" i="16"/>
  <c r="AI130" i="16"/>
  <c r="AI129" i="16"/>
  <c r="AI128" i="16"/>
  <c r="AI126" i="16"/>
  <c r="AI125" i="16"/>
  <c r="AA149" i="16"/>
  <c r="AA148" i="16"/>
  <c r="AA147" i="16"/>
  <c r="AA146" i="16"/>
  <c r="AA145" i="16"/>
  <c r="AA144" i="16"/>
  <c r="AA143" i="16"/>
  <c r="AA142" i="16"/>
  <c r="AA141" i="16"/>
  <c r="AA140" i="16"/>
  <c r="AA131" i="16"/>
  <c r="AA130" i="16"/>
  <c r="AA129" i="16"/>
  <c r="AA128" i="16"/>
  <c r="AA127" i="16"/>
  <c r="AA126" i="16"/>
  <c r="AA125" i="16"/>
  <c r="Y149" i="16"/>
  <c r="Y148" i="16"/>
  <c r="Y147" i="16"/>
  <c r="Y146" i="16"/>
  <c r="Y145" i="16"/>
  <c r="Y144" i="16"/>
  <c r="Y143" i="16"/>
  <c r="Y142" i="16"/>
  <c r="Y141" i="16"/>
  <c r="Y140" i="16"/>
  <c r="Y131" i="16"/>
  <c r="Y130" i="16"/>
  <c r="Y129" i="16"/>
  <c r="Y128" i="16"/>
  <c r="Y127" i="16"/>
  <c r="Y126" i="16"/>
  <c r="Y125" i="16"/>
  <c r="W149" i="16"/>
  <c r="W148" i="16"/>
  <c r="W147" i="16"/>
  <c r="W146" i="16"/>
  <c r="W145" i="16"/>
  <c r="W144" i="16"/>
  <c r="W143" i="16"/>
  <c r="W142" i="16"/>
  <c r="W141" i="16"/>
  <c r="W140" i="16"/>
  <c r="W131" i="16"/>
  <c r="W130" i="16"/>
  <c r="W129" i="16"/>
  <c r="W128" i="16"/>
  <c r="W127" i="16"/>
  <c r="W126" i="16"/>
  <c r="W125" i="16"/>
  <c r="U149" i="16"/>
  <c r="U148" i="16"/>
  <c r="U147" i="16"/>
  <c r="U146" i="16"/>
  <c r="U145" i="16"/>
  <c r="U144" i="16"/>
  <c r="U143" i="16"/>
  <c r="U142" i="16"/>
  <c r="U141" i="16"/>
  <c r="U140" i="16"/>
  <c r="U131" i="16"/>
  <c r="U130" i="16"/>
  <c r="U129" i="16"/>
  <c r="U128" i="16"/>
  <c r="U127" i="16"/>
  <c r="U126" i="16"/>
  <c r="U125" i="16"/>
  <c r="S149" i="16"/>
  <c r="S148" i="16"/>
  <c r="S147" i="16"/>
  <c r="S146" i="16"/>
  <c r="S145" i="16"/>
  <c r="S144" i="16"/>
  <c r="S143" i="16"/>
  <c r="S142" i="16"/>
  <c r="S141" i="16"/>
  <c r="S140" i="16"/>
  <c r="S131" i="16"/>
  <c r="S130" i="16"/>
  <c r="S129" i="16"/>
  <c r="S128" i="16"/>
  <c r="S127" i="16"/>
  <c r="S126" i="16"/>
  <c r="S125" i="16"/>
  <c r="Q149" i="16"/>
  <c r="Q148" i="16"/>
  <c r="Q147" i="16"/>
  <c r="Q146" i="16"/>
  <c r="Q145" i="16"/>
  <c r="Q144" i="16"/>
  <c r="Q143" i="16"/>
  <c r="Q142" i="16"/>
  <c r="Q141" i="16"/>
  <c r="Q140" i="16"/>
  <c r="Q131" i="16"/>
  <c r="Q130" i="16"/>
  <c r="Q129" i="16"/>
  <c r="Q128" i="16"/>
  <c r="Q127" i="16"/>
  <c r="Q126" i="16"/>
  <c r="Q125" i="16"/>
  <c r="O149" i="16"/>
  <c r="O148" i="16"/>
  <c r="O147" i="16"/>
  <c r="O146" i="16"/>
  <c r="O145" i="16"/>
  <c r="O144" i="16"/>
  <c r="O143" i="16"/>
  <c r="O142" i="16"/>
  <c r="O141" i="16"/>
  <c r="O140" i="16"/>
  <c r="O131" i="16"/>
  <c r="O130" i="16"/>
  <c r="O129" i="16"/>
  <c r="O128" i="16"/>
  <c r="O127" i="16"/>
  <c r="O126" i="16"/>
  <c r="O125" i="16"/>
  <c r="AJ150" i="16"/>
  <c r="J149" i="16"/>
  <c r="G149" i="16"/>
  <c r="J148" i="16"/>
  <c r="G148" i="16"/>
  <c r="J147" i="16"/>
  <c r="G147" i="16"/>
  <c r="J146" i="16"/>
  <c r="G146" i="16"/>
  <c r="J145" i="16"/>
  <c r="G145" i="16"/>
  <c r="J144" i="16"/>
  <c r="G144" i="16"/>
  <c r="J143" i="16"/>
  <c r="G143" i="16"/>
  <c r="J142" i="16"/>
  <c r="G142" i="16"/>
  <c r="J141" i="16"/>
  <c r="G141" i="16"/>
  <c r="J140" i="16"/>
  <c r="G140" i="16"/>
  <c r="J139" i="16"/>
  <c r="G139" i="16"/>
  <c r="J138" i="16"/>
  <c r="G138" i="16"/>
  <c r="J137" i="16"/>
  <c r="G137" i="16"/>
  <c r="J136" i="16"/>
  <c r="G136" i="16"/>
  <c r="J135" i="16"/>
  <c r="G135" i="16"/>
  <c r="J134" i="16"/>
  <c r="G134" i="16"/>
  <c r="J133" i="16"/>
  <c r="G133" i="16"/>
  <c r="J132" i="16"/>
  <c r="G132" i="16"/>
  <c r="J131" i="16"/>
  <c r="G131" i="16"/>
  <c r="J130" i="16"/>
  <c r="G130" i="16"/>
  <c r="J129" i="16"/>
  <c r="G129" i="16"/>
  <c r="J128" i="16"/>
  <c r="G128" i="16"/>
  <c r="J127" i="16"/>
  <c r="G127" i="16"/>
  <c r="J126" i="16"/>
  <c r="G126" i="16"/>
  <c r="J125" i="16"/>
  <c r="G125" i="16"/>
  <c r="J124" i="16"/>
  <c r="G124" i="16"/>
  <c r="J123" i="16"/>
  <c r="G123" i="16"/>
  <c r="J122" i="16"/>
  <c r="G122" i="16"/>
  <c r="J121" i="16"/>
  <c r="G121" i="16"/>
  <c r="J120" i="16"/>
  <c r="G120" i="16"/>
  <c r="J119" i="16"/>
  <c r="G119" i="16"/>
  <c r="J118" i="16"/>
  <c r="G118" i="16"/>
  <c r="J117" i="16"/>
  <c r="G117" i="16"/>
  <c r="J116" i="16"/>
  <c r="G116" i="16"/>
  <c r="J115" i="16"/>
  <c r="G115" i="16"/>
  <c r="J114" i="16"/>
  <c r="G114" i="16"/>
  <c r="J113" i="16"/>
  <c r="G113" i="16"/>
  <c r="J112" i="16"/>
  <c r="G112" i="16"/>
  <c r="J111" i="16"/>
  <c r="G111" i="16"/>
  <c r="J110" i="16"/>
  <c r="G110" i="16"/>
  <c r="J109" i="16"/>
  <c r="G109" i="16"/>
  <c r="J108" i="16"/>
  <c r="G108" i="16"/>
  <c r="J107" i="16"/>
  <c r="G107" i="16"/>
  <c r="J106" i="16"/>
  <c r="G106" i="16"/>
  <c r="J105" i="16"/>
  <c r="G105" i="16"/>
  <c r="J104" i="16"/>
  <c r="G104" i="16"/>
  <c r="J103" i="16"/>
  <c r="G103" i="16"/>
  <c r="J102" i="16"/>
  <c r="G102" i="16"/>
  <c r="J101" i="16"/>
  <c r="G101" i="16"/>
  <c r="J100" i="16"/>
  <c r="G100" i="16"/>
  <c r="J99" i="16"/>
  <c r="G99" i="16"/>
  <c r="J98" i="16"/>
  <c r="G98" i="16"/>
  <c r="J97" i="16"/>
  <c r="G97" i="16"/>
  <c r="J96" i="16"/>
  <c r="G96" i="16"/>
  <c r="J95" i="16"/>
  <c r="G95" i="16"/>
  <c r="J94" i="16"/>
  <c r="G94" i="16"/>
  <c r="J93" i="16"/>
  <c r="G93" i="16"/>
  <c r="J92" i="16"/>
  <c r="G92" i="16"/>
  <c r="J91" i="16"/>
  <c r="G91" i="16"/>
  <c r="J90" i="16"/>
  <c r="G90" i="16"/>
  <c r="J89" i="16"/>
  <c r="G89" i="16"/>
  <c r="J88" i="16"/>
  <c r="G88" i="16"/>
  <c r="J87" i="16"/>
  <c r="G87" i="16"/>
  <c r="J86" i="16"/>
  <c r="G86" i="16"/>
  <c r="J85" i="16"/>
  <c r="G85" i="16"/>
  <c r="J84" i="16"/>
  <c r="G84" i="16"/>
  <c r="J83" i="16"/>
  <c r="G83" i="16"/>
  <c r="J82" i="16"/>
  <c r="G82" i="16"/>
  <c r="J81" i="16"/>
  <c r="G81" i="16"/>
  <c r="J80" i="16"/>
  <c r="G80" i="16"/>
  <c r="J79" i="16"/>
  <c r="G79" i="16"/>
  <c r="J78" i="16"/>
  <c r="G78" i="16"/>
  <c r="J77" i="16"/>
  <c r="G77" i="16"/>
  <c r="J76" i="16"/>
  <c r="G76" i="16"/>
  <c r="J75" i="16"/>
  <c r="G75" i="16"/>
  <c r="J74" i="16"/>
  <c r="G74" i="16"/>
  <c r="J73" i="16"/>
  <c r="G73" i="16"/>
  <c r="J72" i="16"/>
  <c r="G72" i="16"/>
  <c r="J71" i="16"/>
  <c r="G71" i="16"/>
  <c r="J70" i="16"/>
  <c r="G70" i="16"/>
  <c r="J69" i="16"/>
  <c r="G69" i="16"/>
  <c r="J68" i="16"/>
  <c r="G68" i="16"/>
  <c r="J67" i="16"/>
  <c r="G67" i="16"/>
  <c r="J66" i="16"/>
  <c r="G66" i="16"/>
  <c r="J65" i="16"/>
  <c r="G65" i="16"/>
  <c r="J64" i="16"/>
  <c r="G64" i="16"/>
  <c r="J63" i="16"/>
  <c r="G63" i="16"/>
  <c r="J62" i="16"/>
  <c r="G62" i="16"/>
  <c r="J61" i="16"/>
  <c r="G61" i="16"/>
  <c r="J60" i="16"/>
  <c r="G60" i="16"/>
  <c r="J59" i="16"/>
  <c r="G59" i="16"/>
  <c r="J58" i="16"/>
  <c r="G58" i="16"/>
  <c r="J57" i="16"/>
  <c r="G57" i="16"/>
  <c r="J56" i="16"/>
  <c r="G56" i="16"/>
  <c r="J55" i="16"/>
  <c r="G55" i="16"/>
  <c r="J54" i="16"/>
  <c r="G54" i="16"/>
  <c r="J53" i="16"/>
  <c r="G53" i="16"/>
  <c r="J52" i="16"/>
  <c r="G52" i="16"/>
  <c r="J51" i="16"/>
  <c r="G51" i="16"/>
  <c r="J50" i="16"/>
  <c r="G50" i="16"/>
  <c r="J49" i="16"/>
  <c r="G49" i="16"/>
  <c r="J48" i="16"/>
  <c r="G48" i="16"/>
  <c r="J47" i="16"/>
  <c r="G47" i="16"/>
  <c r="J46" i="16"/>
  <c r="G46" i="16"/>
  <c r="J45" i="16"/>
  <c r="G45" i="16"/>
  <c r="J44" i="16"/>
  <c r="G44" i="16"/>
  <c r="J43" i="16"/>
  <c r="G43" i="16"/>
  <c r="J42" i="16"/>
  <c r="G42" i="16"/>
  <c r="J41" i="16"/>
  <c r="G41" i="16"/>
  <c r="J40" i="16"/>
  <c r="G40" i="16"/>
  <c r="J39" i="16"/>
  <c r="G39" i="16"/>
  <c r="J38" i="16"/>
  <c r="G38" i="16"/>
  <c r="J37" i="16"/>
  <c r="G37" i="16"/>
  <c r="J36" i="16"/>
  <c r="G36" i="16"/>
  <c r="J35" i="16"/>
  <c r="G35" i="16"/>
  <c r="J34" i="16"/>
  <c r="G34" i="16"/>
  <c r="J33" i="16"/>
  <c r="G33" i="16"/>
  <c r="J32" i="16"/>
  <c r="G32" i="16"/>
  <c r="J31" i="16"/>
  <c r="G31" i="16"/>
  <c r="J30" i="16"/>
  <c r="G30" i="16"/>
  <c r="J29" i="16"/>
  <c r="G29" i="16"/>
  <c r="J28" i="16"/>
  <c r="G28" i="16"/>
  <c r="J27" i="16"/>
  <c r="G27" i="16"/>
  <c r="J26" i="16"/>
  <c r="G26" i="16"/>
  <c r="J25" i="16"/>
  <c r="G25" i="16"/>
  <c r="J24" i="16"/>
  <c r="G24" i="16"/>
  <c r="J23" i="16"/>
  <c r="G23" i="16"/>
  <c r="J22" i="16"/>
  <c r="G22" i="16"/>
  <c r="J21" i="16"/>
  <c r="G21" i="16"/>
  <c r="J20" i="16"/>
  <c r="G20" i="16"/>
  <c r="J19" i="16"/>
  <c r="G19" i="16"/>
  <c r="J18" i="16"/>
  <c r="G18" i="16"/>
  <c r="J17" i="16"/>
  <c r="G17" i="16"/>
  <c r="J16" i="16"/>
  <c r="G16" i="16"/>
  <c r="J15" i="16"/>
  <c r="G15" i="16"/>
  <c r="J14" i="16"/>
  <c r="G14" i="16"/>
  <c r="J13" i="16"/>
  <c r="G13" i="16"/>
  <c r="J12" i="16"/>
  <c r="G12" i="16"/>
  <c r="J11" i="16"/>
  <c r="G11" i="16"/>
  <c r="J10" i="16"/>
  <c r="G10" i="16"/>
  <c r="J9" i="16"/>
  <c r="G9" i="16"/>
  <c r="J8" i="16"/>
  <c r="G8" i="16"/>
  <c r="J7" i="16"/>
  <c r="G7" i="16"/>
  <c r="J6" i="16"/>
  <c r="G6" i="16"/>
  <c r="J5" i="16"/>
  <c r="G5" i="16"/>
  <c r="J4" i="16"/>
  <c r="G4" i="16"/>
  <c r="J3" i="16"/>
  <c r="G3" i="1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3" i="1"/>
  <c r="U124" i="13"/>
  <c r="F153" i="17" l="1"/>
  <c r="F152" i="17"/>
  <c r="F151" i="17"/>
  <c r="F155" i="17"/>
  <c r="F154" i="17"/>
  <c r="AC147" i="17"/>
  <c r="AE147" i="17" s="1"/>
  <c r="AC146" i="17"/>
  <c r="AC145" i="17"/>
  <c r="AG145" i="17" s="1"/>
  <c r="AC144" i="17"/>
  <c r="AF147" i="17"/>
  <c r="G3" i="1"/>
  <c r="G4" i="1"/>
  <c r="AE144" i="17" l="1"/>
  <c r="AG144" i="17"/>
  <c r="AD144" i="17"/>
  <c r="AF144" i="17"/>
  <c r="AG146" i="17"/>
  <c r="AF146" i="17"/>
  <c r="AE146" i="17"/>
  <c r="AD146" i="17"/>
  <c r="AG147" i="17"/>
  <c r="AD145" i="17"/>
  <c r="AD147" i="17"/>
  <c r="AE145" i="17"/>
  <c r="AF145" i="17"/>
  <c r="G102" i="1"/>
  <c r="G120" i="1"/>
  <c r="AQ150" i="1" l="1"/>
  <c r="G67" i="1"/>
  <c r="G85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21" i="1"/>
  <c r="G119" i="1"/>
  <c r="BD137" i="13"/>
  <c r="BD138" i="13"/>
  <c r="BD139" i="13"/>
  <c r="BD140" i="13"/>
  <c r="BD141" i="13"/>
  <c r="BD142" i="13"/>
  <c r="BD143" i="13"/>
  <c r="BD144" i="13"/>
  <c r="BD145" i="13"/>
  <c r="BD136" i="13"/>
  <c r="BD122" i="13"/>
  <c r="BD123" i="13"/>
  <c r="BD124" i="13"/>
  <c r="BD125" i="13"/>
  <c r="BD126" i="13"/>
  <c r="BD127" i="13"/>
  <c r="BD121" i="13"/>
  <c r="AF119" i="10" l="1"/>
  <c r="AG119" i="10"/>
  <c r="AH119" i="10"/>
  <c r="AI119" i="10"/>
  <c r="AF120" i="10"/>
  <c r="AG120" i="10"/>
  <c r="AH120" i="10"/>
  <c r="AI120" i="10"/>
  <c r="AF121" i="10"/>
  <c r="AG121" i="10"/>
  <c r="AH121" i="10"/>
  <c r="AI121" i="10"/>
  <c r="AF122" i="10"/>
  <c r="AG122" i="10"/>
  <c r="AH122" i="10"/>
  <c r="AI122" i="10"/>
  <c r="AF123" i="10"/>
  <c r="AG123" i="10"/>
  <c r="AH123" i="10"/>
  <c r="AI123" i="10"/>
  <c r="AF124" i="10"/>
  <c r="AG124" i="10"/>
  <c r="AH124" i="10"/>
  <c r="AI124" i="10"/>
  <c r="AF125" i="10"/>
  <c r="AG125" i="10"/>
  <c r="AH125" i="10"/>
  <c r="AI125" i="10"/>
  <c r="AF126" i="10"/>
  <c r="AG126" i="10"/>
  <c r="AH126" i="10"/>
  <c r="AI126" i="10"/>
  <c r="AF127" i="10"/>
  <c r="AG127" i="10"/>
  <c r="AH127" i="10"/>
  <c r="AI127" i="10"/>
  <c r="AF128" i="10"/>
  <c r="AG128" i="10"/>
  <c r="AH128" i="10"/>
  <c r="AI128" i="10"/>
  <c r="AF129" i="10"/>
  <c r="AG129" i="10"/>
  <c r="AH129" i="10"/>
  <c r="AI129" i="10"/>
  <c r="AF130" i="10"/>
  <c r="AG130" i="10"/>
  <c r="AH130" i="10"/>
  <c r="AI130" i="10"/>
  <c r="AF131" i="10"/>
  <c r="AG131" i="10"/>
  <c r="AH131" i="10"/>
  <c r="AI131" i="10"/>
  <c r="AF132" i="10"/>
  <c r="AG132" i="10"/>
  <c r="AH132" i="10"/>
  <c r="AI132" i="10"/>
  <c r="AF133" i="10"/>
  <c r="AG133" i="10"/>
  <c r="AH133" i="10"/>
  <c r="AI133" i="10"/>
  <c r="AF134" i="10"/>
  <c r="AG134" i="10"/>
  <c r="AH134" i="10"/>
  <c r="AI134" i="10"/>
  <c r="AF135" i="10"/>
  <c r="AG135" i="10"/>
  <c r="AH135" i="10"/>
  <c r="AI135" i="10"/>
  <c r="AF136" i="10"/>
  <c r="AG136" i="10"/>
  <c r="AH136" i="10"/>
  <c r="AI136" i="10"/>
  <c r="AF137" i="10"/>
  <c r="AG137" i="10"/>
  <c r="AH137" i="10"/>
  <c r="AI137" i="10"/>
  <c r="AF138" i="10"/>
  <c r="AG138" i="10"/>
  <c r="AH138" i="10"/>
  <c r="AI138" i="10"/>
  <c r="AF139" i="10"/>
  <c r="AG139" i="10"/>
  <c r="AH139" i="10"/>
  <c r="AI139" i="10"/>
  <c r="AF140" i="10"/>
  <c r="AG140" i="10"/>
  <c r="AH140" i="10"/>
  <c r="AI140" i="10"/>
  <c r="AF141" i="10"/>
  <c r="AG141" i="10"/>
  <c r="AH141" i="10"/>
  <c r="AI141" i="10"/>
  <c r="AF142" i="10"/>
  <c r="AG142" i="10"/>
  <c r="AH142" i="10"/>
  <c r="AI142" i="10"/>
  <c r="AF143" i="10"/>
  <c r="AG143" i="10"/>
  <c r="AH143" i="10"/>
  <c r="AI143" i="10"/>
  <c r="AR137" i="13"/>
  <c r="AR138" i="13"/>
  <c r="AR139" i="13"/>
  <c r="AR140" i="13"/>
  <c r="AR141" i="13"/>
  <c r="AR142" i="13"/>
  <c r="AR143" i="13"/>
  <c r="AR144" i="13"/>
  <c r="AR145" i="13"/>
  <c r="AT137" i="13"/>
  <c r="AT138" i="13"/>
  <c r="AT139" i="13"/>
  <c r="AT140" i="13"/>
  <c r="AT141" i="13"/>
  <c r="AT142" i="13"/>
  <c r="AT143" i="13"/>
  <c r="AT144" i="13"/>
  <c r="AT145" i="13"/>
  <c r="AV137" i="13"/>
  <c r="AV138" i="13"/>
  <c r="AV139" i="13"/>
  <c r="AV140" i="13"/>
  <c r="AV141" i="13"/>
  <c r="AV142" i="13"/>
  <c r="AV143" i="13"/>
  <c r="AV144" i="13"/>
  <c r="AV145" i="13"/>
  <c r="AV136" i="13"/>
  <c r="AT136" i="13"/>
  <c r="AR136" i="13"/>
  <c r="AV122" i="13"/>
  <c r="AV123" i="13"/>
  <c r="AV124" i="13"/>
  <c r="AV125" i="13"/>
  <c r="AV126" i="13"/>
  <c r="AV127" i="13"/>
  <c r="AT122" i="13"/>
  <c r="AT123" i="13"/>
  <c r="AT124" i="13"/>
  <c r="AT125" i="13"/>
  <c r="AT126" i="13"/>
  <c r="AT127" i="13"/>
  <c r="AV121" i="13"/>
  <c r="AT121" i="13"/>
  <c r="AR122" i="13"/>
  <c r="AR123" i="13"/>
  <c r="AR124" i="13"/>
  <c r="AR125" i="13"/>
  <c r="AR126" i="13"/>
  <c r="AR127" i="13"/>
  <c r="AR121" i="13"/>
  <c r="AD137" i="13"/>
  <c r="AD138" i="13"/>
  <c r="AD139" i="13"/>
  <c r="AD140" i="13"/>
  <c r="AD141" i="13"/>
  <c r="AD142" i="13"/>
  <c r="AD143" i="13"/>
  <c r="AD144" i="13"/>
  <c r="AD145" i="13"/>
  <c r="AD136" i="13"/>
  <c r="AB137" i="13"/>
  <c r="AB138" i="13"/>
  <c r="AB139" i="13"/>
  <c r="AB140" i="13"/>
  <c r="AB141" i="13"/>
  <c r="AB142" i="13"/>
  <c r="AB143" i="13"/>
  <c r="AB144" i="13"/>
  <c r="AB145" i="13"/>
  <c r="AB136" i="13"/>
  <c r="Z137" i="13"/>
  <c r="Z138" i="13"/>
  <c r="Z139" i="13"/>
  <c r="Z140" i="13"/>
  <c r="Z141" i="13"/>
  <c r="Z142" i="13"/>
  <c r="Z143" i="13"/>
  <c r="Z144" i="13"/>
  <c r="Z145" i="13"/>
  <c r="Z136" i="13"/>
  <c r="AD122" i="13"/>
  <c r="AD123" i="13"/>
  <c r="AD124" i="13"/>
  <c r="AD125" i="13"/>
  <c r="AD126" i="13"/>
  <c r="AD127" i="13"/>
  <c r="AD121" i="13"/>
  <c r="AB122" i="13"/>
  <c r="AB123" i="13"/>
  <c r="AB124" i="13"/>
  <c r="AB125" i="13"/>
  <c r="AB126" i="13"/>
  <c r="AB127" i="13"/>
  <c r="Z122" i="13"/>
  <c r="Z123" i="13"/>
  <c r="Z124" i="13"/>
  <c r="Z125" i="13"/>
  <c r="Z126" i="13"/>
  <c r="Z127" i="13"/>
  <c r="AB121" i="13"/>
  <c r="Z121" i="13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U137" i="13"/>
  <c r="U138" i="13"/>
  <c r="U139" i="13"/>
  <c r="U140" i="13"/>
  <c r="U141" i="13"/>
  <c r="U142" i="13"/>
  <c r="U143" i="13"/>
  <c r="U144" i="13"/>
  <c r="U145" i="13"/>
  <c r="U136" i="13"/>
  <c r="U122" i="13"/>
  <c r="U123" i="13"/>
  <c r="U125" i="13"/>
  <c r="U126" i="13"/>
  <c r="U127" i="13"/>
  <c r="U121" i="13"/>
  <c r="AD5" i="11"/>
  <c r="B20" i="11"/>
  <c r="C20" i="11"/>
  <c r="C5" i="11"/>
  <c r="J20" i="11"/>
  <c r="G5" i="11"/>
  <c r="J5" i="11" s="1"/>
  <c r="H5" i="11"/>
  <c r="F5" i="11"/>
  <c r="B5" i="11"/>
  <c r="N20" i="11"/>
  <c r="M20" i="11"/>
  <c r="L20" i="11"/>
  <c r="P20" i="11" s="1"/>
  <c r="G20" i="11"/>
  <c r="H20" i="11"/>
  <c r="F20" i="11"/>
  <c r="V20" i="11"/>
  <c r="W20" i="11"/>
  <c r="U20" i="11"/>
  <c r="AD20" i="11"/>
  <c r="M5" i="11"/>
  <c r="N5" i="11"/>
  <c r="L5" i="11"/>
  <c r="Y5" i="11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F26" i="13"/>
  <c r="N25" i="13"/>
  <c r="F25" i="13"/>
  <c r="N24" i="13"/>
  <c r="F24" i="13"/>
  <c r="N23" i="13"/>
  <c r="F23" i="13"/>
  <c r="N22" i="13"/>
  <c r="F22" i="13"/>
  <c r="N21" i="13"/>
  <c r="F21" i="13"/>
  <c r="N20" i="13"/>
  <c r="F20" i="13"/>
  <c r="N19" i="13"/>
  <c r="F19" i="13"/>
  <c r="N18" i="13"/>
  <c r="F18" i="13"/>
  <c r="N17" i="13"/>
  <c r="F17" i="13"/>
  <c r="N16" i="13"/>
  <c r="F16" i="13"/>
  <c r="N15" i="13"/>
  <c r="F15" i="13"/>
  <c r="N14" i="13"/>
  <c r="F14" i="13"/>
  <c r="N13" i="13"/>
  <c r="F13" i="13"/>
  <c r="N12" i="13"/>
  <c r="F12" i="13"/>
  <c r="N11" i="13"/>
  <c r="F11" i="13"/>
  <c r="N10" i="13"/>
  <c r="F10" i="13"/>
  <c r="N9" i="13"/>
  <c r="F9" i="13"/>
  <c r="N8" i="13"/>
  <c r="F8" i="13"/>
  <c r="N7" i="13"/>
  <c r="F7" i="13"/>
  <c r="N6" i="13"/>
  <c r="F6" i="13"/>
  <c r="N5" i="13"/>
  <c r="F5" i="13"/>
  <c r="N4" i="13"/>
  <c r="F4" i="13"/>
  <c r="N3" i="13"/>
  <c r="F3" i="13"/>
  <c r="Z143" i="10" l="1"/>
  <c r="AA143" i="10" s="1"/>
  <c r="Z142" i="10"/>
  <c r="AA142" i="10" s="1"/>
  <c r="Z141" i="10"/>
  <c r="AB141" i="10" s="1"/>
  <c r="Z140" i="10"/>
  <c r="AC140" i="10" s="1"/>
  <c r="Z139" i="10"/>
  <c r="AA139" i="10" s="1"/>
  <c r="Z138" i="10"/>
  <c r="AA138" i="10" s="1"/>
  <c r="Z136" i="10"/>
  <c r="AC136" i="10" s="1"/>
  <c r="Z134" i="10"/>
  <c r="AA134" i="10" s="1"/>
  <c r="Z133" i="10"/>
  <c r="AB133" i="10" s="1"/>
  <c r="Z132" i="10"/>
  <c r="AC132" i="10" s="1"/>
  <c r="Z131" i="10"/>
  <c r="AD131" i="10" s="1"/>
  <c r="Z130" i="10"/>
  <c r="AA130" i="10" s="1"/>
  <c r="Z129" i="10"/>
  <c r="AB129" i="10" s="1"/>
  <c r="Z128" i="10"/>
  <c r="AC128" i="10" s="1"/>
  <c r="Z127" i="10"/>
  <c r="AB127" i="10" s="1"/>
  <c r="Z126" i="10"/>
  <c r="AA126" i="10" s="1"/>
  <c r="Z125" i="10"/>
  <c r="AC125" i="10" s="1"/>
  <c r="Z124" i="10"/>
  <c r="AC124" i="10" s="1"/>
  <c r="Z123" i="10"/>
  <c r="AB123" i="10" s="1"/>
  <c r="Z122" i="10"/>
  <c r="AA122" i="10" s="1"/>
  <c r="Z120" i="10"/>
  <c r="AA120" i="10" s="1"/>
  <c r="Z119" i="10"/>
  <c r="AA119" i="10" s="1"/>
  <c r="AC131" i="10"/>
  <c r="AD142" i="10"/>
  <c r="AB143" i="10"/>
  <c r="AB140" i="10"/>
  <c r="AB136" i="10"/>
  <c r="AB131" i="10"/>
  <c r="Z137" i="10"/>
  <c r="AB137" i="10" s="1"/>
  <c r="Z135" i="10"/>
  <c r="AC135" i="10" s="1"/>
  <c r="AA131" i="10"/>
  <c r="AA127" i="10"/>
  <c r="Z121" i="10"/>
  <c r="AD121" i="10" s="1"/>
  <c r="AA141" i="10"/>
  <c r="AD138" i="10"/>
  <c r="AD134" i="10"/>
  <c r="AC142" i="10"/>
  <c r="AC130" i="10"/>
  <c r="AA128" i="10"/>
  <c r="AC126" i="10"/>
  <c r="AA124" i="10"/>
  <c r="AC122" i="10"/>
  <c r="AD130" i="10"/>
  <c r="AB130" i="10"/>
  <c r="AB126" i="10"/>
  <c r="AD126" i="10"/>
  <c r="P5" i="11"/>
  <c r="AD11" i="11"/>
  <c r="W11" i="11"/>
  <c r="V11" i="11"/>
  <c r="U11" i="11"/>
  <c r="H11" i="11"/>
  <c r="G11" i="11"/>
  <c r="F11" i="11"/>
  <c r="B11" i="11"/>
  <c r="AD10" i="11"/>
  <c r="W10" i="11"/>
  <c r="V10" i="11"/>
  <c r="U10" i="11"/>
  <c r="H10" i="11"/>
  <c r="G10" i="11"/>
  <c r="F10" i="11"/>
  <c r="B10" i="11"/>
  <c r="AD9" i="11"/>
  <c r="W9" i="11"/>
  <c r="V9" i="11"/>
  <c r="U9" i="11"/>
  <c r="H9" i="11"/>
  <c r="G9" i="11"/>
  <c r="F9" i="11"/>
  <c r="B9" i="11"/>
  <c r="B12" i="11" l="1"/>
  <c r="AB119" i="10"/>
  <c r="AB132" i="10"/>
  <c r="AB122" i="10"/>
  <c r="AD122" i="10"/>
  <c r="AA132" i="10"/>
  <c r="AB134" i="10"/>
  <c r="AC123" i="10"/>
  <c r="AB138" i="10"/>
  <c r="AC127" i="10"/>
  <c r="AC119" i="10"/>
  <c r="AC134" i="10"/>
  <c r="AC138" i="10"/>
  <c r="AB124" i="10"/>
  <c r="AD124" i="10"/>
  <c r="AA123" i="10"/>
  <c r="AC120" i="10"/>
  <c r="AA136" i="10"/>
  <c r="AC141" i="10"/>
  <c r="AB142" i="10"/>
  <c r="AA140" i="10"/>
  <c r="AB128" i="10"/>
  <c r="AC137" i="10"/>
  <c r="AD136" i="10"/>
  <c r="AC121" i="10"/>
  <c r="AC129" i="10"/>
  <c r="AC139" i="10"/>
  <c r="AD119" i="10"/>
  <c r="AD125" i="10"/>
  <c r="AD139" i="10"/>
  <c r="AB125" i="10"/>
  <c r="AA125" i="10"/>
  <c r="AA129" i="10"/>
  <c r="AA135" i="10"/>
  <c r="AB139" i="10"/>
  <c r="AD143" i="10"/>
  <c r="AC143" i="10"/>
  <c r="AD120" i="10"/>
  <c r="AD127" i="10"/>
  <c r="AD132" i="10"/>
  <c r="AD140" i="10"/>
  <c r="AD129" i="10"/>
  <c r="AA133" i="10"/>
  <c r="AB120" i="10"/>
  <c r="AC133" i="10"/>
  <c r="AD123" i="10"/>
  <c r="AD128" i="10"/>
  <c r="AD133" i="10"/>
  <c r="AD141" i="10"/>
  <c r="AA137" i="10"/>
  <c r="AB135" i="10"/>
  <c r="AD135" i="10"/>
  <c r="AA121" i="10"/>
  <c r="AB121" i="10"/>
  <c r="AD137" i="10"/>
  <c r="U12" i="11"/>
  <c r="F12" i="11"/>
  <c r="V12" i="11"/>
  <c r="G12" i="11"/>
  <c r="W12" i="11"/>
  <c r="H12" i="11"/>
  <c r="AD12" i="11"/>
  <c r="AE5" i="11"/>
  <c r="M12" i="11" l="1"/>
  <c r="C12" i="11"/>
  <c r="N12" i="11"/>
  <c r="J12" i="11"/>
  <c r="L12" i="11"/>
  <c r="F91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AF4" i="10"/>
  <c r="AG4" i="10"/>
  <c r="AH4" i="10"/>
  <c r="AI4" i="10"/>
  <c r="AF5" i="10"/>
  <c r="AG5" i="10"/>
  <c r="AH5" i="10"/>
  <c r="AI5" i="10"/>
  <c r="AF6" i="10"/>
  <c r="AG6" i="10"/>
  <c r="AH6" i="10"/>
  <c r="AI6" i="10"/>
  <c r="AF7" i="10"/>
  <c r="AG7" i="10"/>
  <c r="AH7" i="10"/>
  <c r="AI7" i="10"/>
  <c r="AF8" i="10"/>
  <c r="AG8" i="10"/>
  <c r="AH8" i="10"/>
  <c r="AI8" i="10"/>
  <c r="AF9" i="10"/>
  <c r="AG9" i="10"/>
  <c r="AH9" i="10"/>
  <c r="AI9" i="10"/>
  <c r="AF10" i="10"/>
  <c r="AG10" i="10"/>
  <c r="AH10" i="10"/>
  <c r="AI10" i="10"/>
  <c r="AF11" i="10"/>
  <c r="AG11" i="10"/>
  <c r="AH11" i="10"/>
  <c r="AI11" i="10"/>
  <c r="AF12" i="10"/>
  <c r="AG12" i="10"/>
  <c r="AH12" i="10"/>
  <c r="AI12" i="10"/>
  <c r="AF13" i="10"/>
  <c r="AG13" i="10"/>
  <c r="AH13" i="10"/>
  <c r="AI13" i="10"/>
  <c r="AF14" i="10"/>
  <c r="AG14" i="10"/>
  <c r="AH14" i="10"/>
  <c r="AI14" i="10"/>
  <c r="AF15" i="10"/>
  <c r="AG15" i="10"/>
  <c r="AH15" i="10"/>
  <c r="AI15" i="10"/>
  <c r="AF16" i="10"/>
  <c r="AG16" i="10"/>
  <c r="AH16" i="10"/>
  <c r="AI16" i="10"/>
  <c r="AF17" i="10"/>
  <c r="AG17" i="10"/>
  <c r="AH17" i="10"/>
  <c r="AI17" i="10"/>
  <c r="AF18" i="10"/>
  <c r="AG18" i="10"/>
  <c r="AH18" i="10"/>
  <c r="AI18" i="10"/>
  <c r="AF19" i="10"/>
  <c r="AG19" i="10"/>
  <c r="AH19" i="10"/>
  <c r="AI19" i="10"/>
  <c r="AF20" i="10"/>
  <c r="AG20" i="10"/>
  <c r="AH20" i="10"/>
  <c r="AI20" i="10"/>
  <c r="AF21" i="10"/>
  <c r="AG21" i="10"/>
  <c r="AH21" i="10"/>
  <c r="AI21" i="10"/>
  <c r="AF22" i="10"/>
  <c r="AG22" i="10"/>
  <c r="AH22" i="10"/>
  <c r="AI22" i="10"/>
  <c r="AF23" i="10"/>
  <c r="AG23" i="10"/>
  <c r="AH23" i="10"/>
  <c r="AI23" i="10"/>
  <c r="AF24" i="10"/>
  <c r="AG24" i="10"/>
  <c r="AH24" i="10"/>
  <c r="AI24" i="10"/>
  <c r="AF25" i="10"/>
  <c r="AG25" i="10"/>
  <c r="AH25" i="10"/>
  <c r="AI25" i="10"/>
  <c r="AF26" i="10"/>
  <c r="AG26" i="10"/>
  <c r="AH26" i="10"/>
  <c r="AI26" i="10"/>
  <c r="AF27" i="10"/>
  <c r="AG27" i="10"/>
  <c r="AH27" i="10"/>
  <c r="AI27" i="10"/>
  <c r="AF28" i="10"/>
  <c r="AG28" i="10"/>
  <c r="AH28" i="10"/>
  <c r="AI28" i="10"/>
  <c r="AF29" i="10"/>
  <c r="AG29" i="10"/>
  <c r="AH29" i="10"/>
  <c r="AI29" i="10"/>
  <c r="AF30" i="10"/>
  <c r="AG30" i="10"/>
  <c r="AH30" i="10"/>
  <c r="AI30" i="10"/>
  <c r="AF31" i="10"/>
  <c r="AG31" i="10"/>
  <c r="AH31" i="10"/>
  <c r="AI31" i="10"/>
  <c r="AF32" i="10"/>
  <c r="AG32" i="10"/>
  <c r="AH32" i="10"/>
  <c r="AI32" i="10"/>
  <c r="AF33" i="10"/>
  <c r="AG33" i="10"/>
  <c r="AH33" i="10"/>
  <c r="AI33" i="10"/>
  <c r="AF34" i="10"/>
  <c r="AG34" i="10"/>
  <c r="AH34" i="10"/>
  <c r="AI34" i="10"/>
  <c r="AF35" i="10"/>
  <c r="AG35" i="10"/>
  <c r="AH35" i="10"/>
  <c r="AI35" i="10"/>
  <c r="AF36" i="10"/>
  <c r="AG36" i="10"/>
  <c r="AH36" i="10"/>
  <c r="AI36" i="10"/>
  <c r="AF37" i="10"/>
  <c r="AG37" i="10"/>
  <c r="AH37" i="10"/>
  <c r="AI37" i="10"/>
  <c r="AF38" i="10"/>
  <c r="AG38" i="10"/>
  <c r="AH38" i="10"/>
  <c r="AI38" i="10"/>
  <c r="AF39" i="10"/>
  <c r="AG39" i="10"/>
  <c r="AH39" i="10"/>
  <c r="AI39" i="10"/>
  <c r="AF40" i="10"/>
  <c r="AG40" i="10"/>
  <c r="AH40" i="10"/>
  <c r="AI40" i="10"/>
  <c r="AF41" i="10"/>
  <c r="AG41" i="10"/>
  <c r="AH41" i="10"/>
  <c r="AI41" i="10"/>
  <c r="AF42" i="10"/>
  <c r="AG42" i="10"/>
  <c r="AH42" i="10"/>
  <c r="AI42" i="10"/>
  <c r="AF43" i="10"/>
  <c r="AG43" i="10"/>
  <c r="AH43" i="10"/>
  <c r="AI43" i="10"/>
  <c r="AF44" i="10"/>
  <c r="AG44" i="10"/>
  <c r="AH44" i="10"/>
  <c r="AI44" i="10"/>
  <c r="AF45" i="10"/>
  <c r="AG45" i="10"/>
  <c r="AH45" i="10"/>
  <c r="AI45" i="10"/>
  <c r="AF46" i="10"/>
  <c r="AG46" i="10"/>
  <c r="AH46" i="10"/>
  <c r="AI46" i="10"/>
  <c r="AF47" i="10"/>
  <c r="AG47" i="10"/>
  <c r="AH47" i="10"/>
  <c r="AI47" i="10"/>
  <c r="AF48" i="10"/>
  <c r="AG48" i="10"/>
  <c r="AH48" i="10"/>
  <c r="AI48" i="10"/>
  <c r="AF49" i="10"/>
  <c r="AG49" i="10"/>
  <c r="AH49" i="10"/>
  <c r="AI49" i="10"/>
  <c r="AF50" i="10"/>
  <c r="AG50" i="10"/>
  <c r="AH50" i="10"/>
  <c r="AI50" i="10"/>
  <c r="AF51" i="10"/>
  <c r="AG51" i="10"/>
  <c r="AH51" i="10"/>
  <c r="AI51" i="10"/>
  <c r="AF52" i="10"/>
  <c r="AG52" i="10"/>
  <c r="AH52" i="10"/>
  <c r="AI52" i="10"/>
  <c r="AF53" i="10"/>
  <c r="AG53" i="10"/>
  <c r="AH53" i="10"/>
  <c r="AI53" i="10"/>
  <c r="AF54" i="10"/>
  <c r="AG54" i="10"/>
  <c r="AH54" i="10"/>
  <c r="AI54" i="10"/>
  <c r="AF55" i="10"/>
  <c r="AG55" i="10"/>
  <c r="AH55" i="10"/>
  <c r="AI55" i="10"/>
  <c r="AF56" i="10"/>
  <c r="AG56" i="10"/>
  <c r="AH56" i="10"/>
  <c r="AI56" i="10"/>
  <c r="AF57" i="10"/>
  <c r="AG57" i="10"/>
  <c r="AH57" i="10"/>
  <c r="AI57" i="10"/>
  <c r="AF58" i="10"/>
  <c r="AG58" i="10"/>
  <c r="AH58" i="10"/>
  <c r="AI58" i="10"/>
  <c r="AF59" i="10"/>
  <c r="AG59" i="10"/>
  <c r="AH59" i="10"/>
  <c r="AI59" i="10"/>
  <c r="AF60" i="10"/>
  <c r="AG60" i="10"/>
  <c r="AH60" i="10"/>
  <c r="AI60" i="10"/>
  <c r="AF61" i="10"/>
  <c r="AG61" i="10"/>
  <c r="AH61" i="10"/>
  <c r="AI61" i="10"/>
  <c r="AF62" i="10"/>
  <c r="AG62" i="10"/>
  <c r="AH62" i="10"/>
  <c r="AI62" i="10"/>
  <c r="AF63" i="10"/>
  <c r="AG63" i="10"/>
  <c r="AH63" i="10"/>
  <c r="AI63" i="10"/>
  <c r="AF64" i="10"/>
  <c r="AG64" i="10"/>
  <c r="AH64" i="10"/>
  <c r="AI64" i="10"/>
  <c r="AF65" i="10"/>
  <c r="AG65" i="10"/>
  <c r="AH65" i="10"/>
  <c r="AI65" i="10"/>
  <c r="AF66" i="10"/>
  <c r="AG66" i="10"/>
  <c r="AH66" i="10"/>
  <c r="AI66" i="10"/>
  <c r="AF67" i="10"/>
  <c r="AG67" i="10"/>
  <c r="AH67" i="10"/>
  <c r="AI67" i="10"/>
  <c r="AF68" i="10"/>
  <c r="AG68" i="10"/>
  <c r="AH68" i="10"/>
  <c r="AI68" i="10"/>
  <c r="AF69" i="10"/>
  <c r="AG69" i="10"/>
  <c r="AH69" i="10"/>
  <c r="AI69" i="10"/>
  <c r="AF70" i="10"/>
  <c r="AG70" i="10"/>
  <c r="AH70" i="10"/>
  <c r="AI70" i="10"/>
  <c r="AF71" i="10"/>
  <c r="AG71" i="10"/>
  <c r="AH71" i="10"/>
  <c r="AI71" i="10"/>
  <c r="AF72" i="10"/>
  <c r="AG72" i="10"/>
  <c r="AH72" i="10"/>
  <c r="AI72" i="10"/>
  <c r="AF73" i="10"/>
  <c r="AG73" i="10"/>
  <c r="AH73" i="10"/>
  <c r="AI73" i="10"/>
  <c r="AF74" i="10"/>
  <c r="AG74" i="10"/>
  <c r="AH74" i="10"/>
  <c r="AI74" i="10"/>
  <c r="AF75" i="10"/>
  <c r="AG75" i="10"/>
  <c r="AH75" i="10"/>
  <c r="AI75" i="10"/>
  <c r="AF76" i="10"/>
  <c r="AG76" i="10"/>
  <c r="AH76" i="10"/>
  <c r="AI76" i="10"/>
  <c r="AF77" i="10"/>
  <c r="AG77" i="10"/>
  <c r="AH77" i="10"/>
  <c r="AI77" i="10"/>
  <c r="AF78" i="10"/>
  <c r="AG78" i="10"/>
  <c r="AH78" i="10"/>
  <c r="AI78" i="10"/>
  <c r="AF79" i="10"/>
  <c r="AG79" i="10"/>
  <c r="AH79" i="10"/>
  <c r="AI79" i="10"/>
  <c r="AF80" i="10"/>
  <c r="AG80" i="10"/>
  <c r="AH80" i="10"/>
  <c r="AI80" i="10"/>
  <c r="AF81" i="10"/>
  <c r="AG81" i="10"/>
  <c r="AH81" i="10"/>
  <c r="AI81" i="10"/>
  <c r="AF82" i="10"/>
  <c r="AG82" i="10"/>
  <c r="AH82" i="10"/>
  <c r="AI82" i="10"/>
  <c r="AF83" i="10"/>
  <c r="AG83" i="10"/>
  <c r="AH83" i="10"/>
  <c r="AI83" i="10"/>
  <c r="AF84" i="10"/>
  <c r="AG84" i="10"/>
  <c r="AH84" i="10"/>
  <c r="AI84" i="10"/>
  <c r="AF85" i="10"/>
  <c r="AG85" i="10"/>
  <c r="AH85" i="10"/>
  <c r="AI85" i="10"/>
  <c r="AF86" i="10"/>
  <c r="AG86" i="10"/>
  <c r="AH86" i="10"/>
  <c r="AI86" i="10"/>
  <c r="AF87" i="10"/>
  <c r="AG87" i="10"/>
  <c r="AH87" i="10"/>
  <c r="AI87" i="10"/>
  <c r="AF88" i="10"/>
  <c r="AG88" i="10"/>
  <c r="AH88" i="10"/>
  <c r="AI88" i="10"/>
  <c r="AF89" i="10"/>
  <c r="AG89" i="10"/>
  <c r="AH89" i="10"/>
  <c r="AI89" i="10"/>
  <c r="AF90" i="10"/>
  <c r="AG90" i="10"/>
  <c r="AH90" i="10"/>
  <c r="AI90" i="10"/>
  <c r="AF91" i="10"/>
  <c r="AG91" i="10"/>
  <c r="AH91" i="10"/>
  <c r="AI91" i="10"/>
  <c r="AF92" i="10"/>
  <c r="AG92" i="10"/>
  <c r="AH92" i="10"/>
  <c r="AI92" i="10"/>
  <c r="AF93" i="10"/>
  <c r="AG93" i="10"/>
  <c r="AH93" i="10"/>
  <c r="AI93" i="10"/>
  <c r="AF94" i="10"/>
  <c r="AG94" i="10"/>
  <c r="AH94" i="10"/>
  <c r="AI94" i="10"/>
  <c r="AF95" i="10"/>
  <c r="AG95" i="10"/>
  <c r="AH95" i="10"/>
  <c r="AI95" i="10"/>
  <c r="AF96" i="10"/>
  <c r="AG96" i="10"/>
  <c r="AH96" i="10"/>
  <c r="AI96" i="10"/>
  <c r="AF97" i="10"/>
  <c r="AG97" i="10"/>
  <c r="AH97" i="10"/>
  <c r="AI97" i="10"/>
  <c r="AF98" i="10"/>
  <c r="AG98" i="10"/>
  <c r="AH98" i="10"/>
  <c r="AI98" i="10"/>
  <c r="AF99" i="10"/>
  <c r="AG99" i="10"/>
  <c r="AH99" i="10"/>
  <c r="AI99" i="10"/>
  <c r="AF100" i="10"/>
  <c r="AG100" i="10"/>
  <c r="AH100" i="10"/>
  <c r="AI100" i="10"/>
  <c r="AF101" i="10"/>
  <c r="AG101" i="10"/>
  <c r="AH101" i="10"/>
  <c r="AI101" i="10"/>
  <c r="AF102" i="10"/>
  <c r="AG102" i="10"/>
  <c r="AH102" i="10"/>
  <c r="AI102" i="10"/>
  <c r="AF103" i="10"/>
  <c r="AG103" i="10"/>
  <c r="AH103" i="10"/>
  <c r="AI103" i="10"/>
  <c r="AF104" i="10"/>
  <c r="AG104" i="10"/>
  <c r="AH104" i="10"/>
  <c r="AI104" i="10"/>
  <c r="AF105" i="10"/>
  <c r="AG105" i="10"/>
  <c r="AH105" i="10"/>
  <c r="AI105" i="10"/>
  <c r="AF106" i="10"/>
  <c r="AG106" i="10"/>
  <c r="AH106" i="10"/>
  <c r="AI106" i="10"/>
  <c r="AF107" i="10"/>
  <c r="AG107" i="10"/>
  <c r="AH107" i="10"/>
  <c r="AI107" i="10"/>
  <c r="AF108" i="10"/>
  <c r="AG108" i="10"/>
  <c r="AH108" i="10"/>
  <c r="AI108" i="10"/>
  <c r="AF109" i="10"/>
  <c r="AG109" i="10"/>
  <c r="AH109" i="10"/>
  <c r="AI109" i="10"/>
  <c r="AF110" i="10"/>
  <c r="AG110" i="10"/>
  <c r="AH110" i="10"/>
  <c r="AI110" i="10"/>
  <c r="AF111" i="10"/>
  <c r="AG111" i="10"/>
  <c r="AH111" i="10"/>
  <c r="AI111" i="10"/>
  <c r="AF112" i="10"/>
  <c r="AG112" i="10"/>
  <c r="AH112" i="10"/>
  <c r="AI112" i="10"/>
  <c r="AF113" i="10"/>
  <c r="AG113" i="10"/>
  <c r="AH113" i="10"/>
  <c r="AI113" i="10"/>
  <c r="AF114" i="10"/>
  <c r="AG114" i="10"/>
  <c r="AH114" i="10"/>
  <c r="AI114" i="10"/>
  <c r="AF115" i="10"/>
  <c r="AG115" i="10"/>
  <c r="AH115" i="10"/>
  <c r="AI115" i="10"/>
  <c r="AF116" i="10"/>
  <c r="AG116" i="10"/>
  <c r="AH116" i="10"/>
  <c r="AI116" i="10"/>
  <c r="AF117" i="10"/>
  <c r="AG117" i="10"/>
  <c r="AH117" i="10"/>
  <c r="AI117" i="10"/>
  <c r="AF118" i="10"/>
  <c r="AG118" i="10"/>
  <c r="AH118" i="10"/>
  <c r="AI118" i="10"/>
  <c r="AI3" i="10"/>
  <c r="AH3" i="10"/>
  <c r="AG3" i="10"/>
  <c r="AF3" i="10"/>
  <c r="AA138" i="16" l="1"/>
  <c r="AA134" i="16"/>
  <c r="U137" i="16"/>
  <c r="U133" i="16"/>
  <c r="AA137" i="16"/>
  <c r="AA133" i="16"/>
  <c r="U136" i="16"/>
  <c r="U132" i="16"/>
  <c r="AA136" i="16"/>
  <c r="AA132" i="16"/>
  <c r="U139" i="16"/>
  <c r="U135" i="16"/>
  <c r="AA139" i="16"/>
  <c r="AA135" i="16"/>
  <c r="U138" i="16"/>
  <c r="U134" i="16"/>
  <c r="O136" i="16"/>
  <c r="O132" i="16"/>
  <c r="O139" i="16"/>
  <c r="O135" i="16"/>
  <c r="O138" i="16"/>
  <c r="O134" i="16"/>
  <c r="O137" i="16"/>
  <c r="O133" i="16"/>
  <c r="W136" i="16"/>
  <c r="W132" i="16"/>
  <c r="Q139" i="16"/>
  <c r="Q135" i="16"/>
  <c r="W139" i="16"/>
  <c r="W135" i="16"/>
  <c r="Q138" i="16"/>
  <c r="Q134" i="16"/>
  <c r="W138" i="16"/>
  <c r="W134" i="16"/>
  <c r="Q137" i="16"/>
  <c r="Q133" i="16"/>
  <c r="W137" i="16"/>
  <c r="W133" i="16"/>
  <c r="Q136" i="16"/>
  <c r="Q132" i="16"/>
  <c r="Y139" i="16"/>
  <c r="Y135" i="16"/>
  <c r="S138" i="16"/>
  <c r="S134" i="16"/>
  <c r="Y138" i="16"/>
  <c r="Y134" i="16"/>
  <c r="S137" i="16"/>
  <c r="S133" i="16"/>
  <c r="Y137" i="16"/>
  <c r="Y133" i="16"/>
  <c r="S136" i="16"/>
  <c r="S132" i="16"/>
  <c r="Y136" i="16"/>
  <c r="Y132" i="16"/>
  <c r="S139" i="16"/>
  <c r="S135" i="16"/>
  <c r="P12" i="11"/>
  <c r="AR135" i="13"/>
  <c r="Z128" i="13"/>
  <c r="AR129" i="13"/>
  <c r="AR132" i="13"/>
  <c r="AR133" i="13"/>
  <c r="Z130" i="13"/>
  <c r="Z131" i="13"/>
  <c r="AR131" i="13"/>
  <c r="AR128" i="13"/>
  <c r="AR134" i="13"/>
  <c r="Z135" i="13"/>
  <c r="Z132" i="13"/>
  <c r="Z129" i="13"/>
  <c r="AR130" i="13"/>
  <c r="Z133" i="13"/>
  <c r="Z134" i="13"/>
  <c r="AV132" i="13"/>
  <c r="AV133" i="13"/>
  <c r="AD128" i="13"/>
  <c r="AD129" i="13"/>
  <c r="AD130" i="13"/>
  <c r="AD131" i="13"/>
  <c r="AD134" i="13"/>
  <c r="AV128" i="13"/>
  <c r="AV134" i="13"/>
  <c r="AV129" i="13"/>
  <c r="AD132" i="13"/>
  <c r="AV130" i="13"/>
  <c r="AD133" i="13"/>
  <c r="AV131" i="13"/>
  <c r="AD135" i="13"/>
  <c r="AV135" i="13"/>
  <c r="U132" i="13"/>
  <c r="U135" i="13"/>
  <c r="U133" i="13"/>
  <c r="U134" i="13"/>
  <c r="U130" i="13"/>
  <c r="U128" i="13"/>
  <c r="U129" i="13"/>
  <c r="U131" i="13"/>
  <c r="AT130" i="13"/>
  <c r="AB132" i="13"/>
  <c r="AT133" i="13"/>
  <c r="AT129" i="13"/>
  <c r="AB131" i="13"/>
  <c r="AT131" i="13"/>
  <c r="AB133" i="13"/>
  <c r="AB135" i="13"/>
  <c r="AB130" i="13"/>
  <c r="AT132" i="13"/>
  <c r="AB134" i="13"/>
  <c r="AB129" i="13"/>
  <c r="AT134" i="13"/>
  <c r="AB128" i="13"/>
  <c r="AT135" i="13"/>
  <c r="AT128" i="13"/>
  <c r="F157" i="10"/>
  <c r="F156" i="10"/>
  <c r="F155" i="10"/>
  <c r="F154" i="10"/>
  <c r="F153" i="10"/>
  <c r="Z3" i="10"/>
  <c r="AD3" i="10" s="1"/>
  <c r="Z116" i="10"/>
  <c r="AA116" i="10" s="1"/>
  <c r="AB3" i="10"/>
  <c r="Z70" i="10"/>
  <c r="AD70" i="10" s="1"/>
  <c r="AA3" i="10"/>
  <c r="AC3" i="10"/>
  <c r="Z92" i="10"/>
  <c r="AB92" i="10" s="1"/>
  <c r="Z86" i="10"/>
  <c r="AD86" i="10" s="1"/>
  <c r="Z44" i="10"/>
  <c r="AC44" i="10" s="1"/>
  <c r="Z38" i="10"/>
  <c r="AD38" i="10" s="1"/>
  <c r="Z9" i="10"/>
  <c r="AB9" i="10" s="1"/>
  <c r="Z94" i="10"/>
  <c r="AA94" i="10" s="1"/>
  <c r="Z89" i="10"/>
  <c r="Z32" i="10"/>
  <c r="AB32" i="10" s="1"/>
  <c r="Z91" i="10"/>
  <c r="AA91" i="10" s="1"/>
  <c r="Z88" i="10"/>
  <c r="AA88" i="10" s="1"/>
  <c r="Z85" i="10"/>
  <c r="AA85" i="10" s="1"/>
  <c r="Z82" i="10"/>
  <c r="AA82" i="10" s="1"/>
  <c r="Z83" i="10"/>
  <c r="AA83" i="10" s="1"/>
  <c r="Z106" i="10"/>
  <c r="AD106" i="10" s="1"/>
  <c r="Z64" i="10"/>
  <c r="AD64" i="10" s="1"/>
  <c r="Z114" i="10"/>
  <c r="AD114" i="10" s="1"/>
  <c r="Z108" i="10"/>
  <c r="AD108" i="10" s="1"/>
  <c r="Z102" i="10"/>
  <c r="AD102" i="10" s="1"/>
  <c r="Z96" i="10"/>
  <c r="AB96" i="10" s="1"/>
  <c r="Z45" i="10"/>
  <c r="AD45" i="10" s="1"/>
  <c r="Z42" i="10"/>
  <c r="AD42" i="10" s="1"/>
  <c r="Z39" i="10"/>
  <c r="AD39" i="10" s="1"/>
  <c r="Z36" i="10"/>
  <c r="AD36" i="10" s="1"/>
  <c r="Z41" i="10"/>
  <c r="AA41" i="10" s="1"/>
  <c r="Z29" i="10"/>
  <c r="AB29" i="10" s="1"/>
  <c r="Z26" i="10"/>
  <c r="AB26" i="10" s="1"/>
  <c r="Z67" i="10"/>
  <c r="AA67" i="10" s="1"/>
  <c r="Z61" i="10"/>
  <c r="AA61" i="10" s="1"/>
  <c r="Z117" i="10"/>
  <c r="AD117" i="10" s="1"/>
  <c r="Z111" i="10"/>
  <c r="AD111" i="10" s="1"/>
  <c r="Z105" i="10"/>
  <c r="AB105" i="10" s="1"/>
  <c r="Z99" i="10"/>
  <c r="AB99" i="10" s="1"/>
  <c r="Z35" i="10"/>
  <c r="AA35" i="10" s="1"/>
  <c r="Z6" i="10"/>
  <c r="AB6" i="10" s="1"/>
  <c r="Z118" i="10"/>
  <c r="AA118" i="10" s="1"/>
  <c r="Z58" i="10"/>
  <c r="AD58" i="10" s="1"/>
  <c r="AB83" i="10"/>
  <c r="Z23" i="10"/>
  <c r="AB23" i="10" s="1"/>
  <c r="Z79" i="10"/>
  <c r="AD79" i="10" s="1"/>
  <c r="Z76" i="10"/>
  <c r="AD76" i="10" s="1"/>
  <c r="Z73" i="10"/>
  <c r="AD73" i="10" s="1"/>
  <c r="Z20" i="10"/>
  <c r="AC20" i="10" s="1"/>
  <c r="Z17" i="10"/>
  <c r="AD17" i="10" s="1"/>
  <c r="Z14" i="10"/>
  <c r="Z52" i="10"/>
  <c r="AC52" i="10" s="1"/>
  <c r="Z87" i="10"/>
  <c r="AB87" i="10" s="1"/>
  <c r="Z46" i="10"/>
  <c r="AD46" i="10" s="1"/>
  <c r="Z43" i="10"/>
  <c r="AA43" i="10" s="1"/>
  <c r="Z40" i="10"/>
  <c r="AB40" i="10" s="1"/>
  <c r="Z37" i="10"/>
  <c r="AB37" i="10" s="1"/>
  <c r="Z34" i="10"/>
  <c r="AB34" i="10" s="1"/>
  <c r="Z22" i="10"/>
  <c r="AA22" i="10" s="1"/>
  <c r="Z19" i="10"/>
  <c r="AB19" i="10" s="1"/>
  <c r="Z16" i="10"/>
  <c r="AB16" i="10" s="1"/>
  <c r="Z13" i="10"/>
  <c r="AB13" i="10" s="1"/>
  <c r="Z55" i="10"/>
  <c r="AC55" i="10" s="1"/>
  <c r="Z90" i="10"/>
  <c r="AC90" i="10" s="1"/>
  <c r="Z84" i="10"/>
  <c r="AD84" i="10" s="1"/>
  <c r="Z69" i="10"/>
  <c r="AA69" i="10" s="1"/>
  <c r="Z66" i="10"/>
  <c r="AD66" i="10" s="1"/>
  <c r="Z63" i="10"/>
  <c r="AB63" i="10" s="1"/>
  <c r="Z60" i="10"/>
  <c r="AB60" i="10" s="1"/>
  <c r="Z11" i="10"/>
  <c r="AB11" i="10" s="1"/>
  <c r="Z8" i="10"/>
  <c r="AB8" i="10" s="1"/>
  <c r="Z5" i="10"/>
  <c r="AD5" i="10" s="1"/>
  <c r="AD116" i="10"/>
  <c r="Z49" i="10"/>
  <c r="AD49" i="10" s="1"/>
  <c r="Z93" i="10"/>
  <c r="AB93" i="10" s="1"/>
  <c r="AA93" i="10"/>
  <c r="Z113" i="10"/>
  <c r="Z110" i="10"/>
  <c r="Z107" i="10"/>
  <c r="Z101" i="10"/>
  <c r="AB101" i="10" s="1"/>
  <c r="Z98" i="10"/>
  <c r="Z95" i="10"/>
  <c r="AA95" i="10" s="1"/>
  <c r="Z57" i="10"/>
  <c r="AC57" i="10" s="1"/>
  <c r="Z54" i="10"/>
  <c r="AD54" i="10" s="1"/>
  <c r="Z51" i="10"/>
  <c r="AD51" i="10" s="1"/>
  <c r="Z48" i="10"/>
  <c r="AA48" i="10" s="1"/>
  <c r="Z104" i="10"/>
  <c r="Z81" i="10"/>
  <c r="AD81" i="10" s="1"/>
  <c r="Z78" i="10"/>
  <c r="AD78" i="10" s="1"/>
  <c r="Z75" i="10"/>
  <c r="AC75" i="10" s="1"/>
  <c r="Z72" i="10"/>
  <c r="AB72" i="10" s="1"/>
  <c r="Z31" i="10"/>
  <c r="AA31" i="10" s="1"/>
  <c r="Z28" i="10"/>
  <c r="AA28" i="10" s="1"/>
  <c r="Z25" i="10"/>
  <c r="AA25" i="10" s="1"/>
  <c r="Z80" i="10"/>
  <c r="AB80" i="10" s="1"/>
  <c r="Z77" i="10"/>
  <c r="AB77" i="10" s="1"/>
  <c r="Z74" i="10"/>
  <c r="Z71" i="10"/>
  <c r="Z33" i="10"/>
  <c r="AB33" i="10" s="1"/>
  <c r="Z30" i="10"/>
  <c r="AA30" i="10" s="1"/>
  <c r="Z27" i="10"/>
  <c r="AB27" i="10" s="1"/>
  <c r="Z24" i="10"/>
  <c r="AC24" i="10" s="1"/>
  <c r="Z115" i="10"/>
  <c r="AD115" i="10" s="1"/>
  <c r="Z112" i="10"/>
  <c r="Z109" i="10"/>
  <c r="AD109" i="10" s="1"/>
  <c r="Z68" i="10"/>
  <c r="Z65" i="10"/>
  <c r="AC65" i="10" s="1"/>
  <c r="Z62" i="10"/>
  <c r="Z59" i="10"/>
  <c r="Z21" i="10"/>
  <c r="AB21" i="10" s="1"/>
  <c r="Z18" i="10"/>
  <c r="AC18" i="10" s="1"/>
  <c r="Z15" i="10"/>
  <c r="AD15" i="10" s="1"/>
  <c r="Z12" i="10"/>
  <c r="AC12" i="10" s="1"/>
  <c r="Z103" i="10"/>
  <c r="AD103" i="10" s="1"/>
  <c r="Z100" i="10"/>
  <c r="AC100" i="10" s="1"/>
  <c r="Z97" i="10"/>
  <c r="AD97" i="10" s="1"/>
  <c r="Z56" i="10"/>
  <c r="Z53" i="10"/>
  <c r="Z50" i="10"/>
  <c r="Z47" i="10"/>
  <c r="Z10" i="10"/>
  <c r="AC10" i="10" s="1"/>
  <c r="Z7" i="10"/>
  <c r="AA7" i="10" s="1"/>
  <c r="Z4" i="10"/>
  <c r="AA4" i="10" s="1"/>
  <c r="AA81" i="10"/>
  <c r="AA78" i="10"/>
  <c r="AA75" i="10"/>
  <c r="AA72" i="10"/>
  <c r="AI138" i="16" l="1"/>
  <c r="AI134" i="16"/>
  <c r="AI137" i="16"/>
  <c r="AI133" i="16"/>
  <c r="AI136" i="16"/>
  <c r="AI132" i="16"/>
  <c r="AI139" i="16"/>
  <c r="AI135" i="16"/>
  <c r="AC70" i="10"/>
  <c r="AB116" i="10"/>
  <c r="AC116" i="10"/>
  <c r="AA60" i="10"/>
  <c r="AA33" i="10"/>
  <c r="BD134" i="13"/>
  <c r="BD135" i="13"/>
  <c r="BD128" i="13"/>
  <c r="BD133" i="13"/>
  <c r="BD129" i="13"/>
  <c r="BD130" i="13"/>
  <c r="BD131" i="13"/>
  <c r="BD132" i="13"/>
  <c r="AD8" i="10"/>
  <c r="AA111" i="10"/>
  <c r="AA66" i="10"/>
  <c r="AC106" i="10"/>
  <c r="AA63" i="10"/>
  <c r="AA79" i="10"/>
  <c r="AA45" i="10"/>
  <c r="AB102" i="10"/>
  <c r="AA102" i="10"/>
  <c r="AA64" i="10"/>
  <c r="AA84" i="10"/>
  <c r="AA6" i="10"/>
  <c r="AA11" i="10"/>
  <c r="AA29" i="10"/>
  <c r="AD16" i="10"/>
  <c r="AC37" i="10"/>
  <c r="AA54" i="10"/>
  <c r="AC19" i="10"/>
  <c r="AC78" i="10"/>
  <c r="AA39" i="10"/>
  <c r="AC61" i="10"/>
  <c r="AD13" i="10"/>
  <c r="AB12" i="10"/>
  <c r="AA52" i="10"/>
  <c r="AC27" i="10"/>
  <c r="AA90" i="10"/>
  <c r="AB15" i="10"/>
  <c r="AC82" i="10"/>
  <c r="AD4" i="10"/>
  <c r="AC30" i="10"/>
  <c r="AA96" i="10"/>
  <c r="AB49" i="10"/>
  <c r="AC85" i="10"/>
  <c r="AA5" i="10"/>
  <c r="AB66" i="10"/>
  <c r="AB24" i="10"/>
  <c r="AC33" i="10"/>
  <c r="AC11" i="10"/>
  <c r="AB55" i="10"/>
  <c r="AD30" i="10"/>
  <c r="AD33" i="10"/>
  <c r="AA18" i="10"/>
  <c r="AA24" i="10"/>
  <c r="AC13" i="10"/>
  <c r="AB58" i="10"/>
  <c r="AA27" i="10"/>
  <c r="AC17" i="10"/>
  <c r="AA36" i="10"/>
  <c r="AA70" i="10"/>
  <c r="AC87" i="10"/>
  <c r="AB114" i="10"/>
  <c r="AA92" i="10"/>
  <c r="AA23" i="10"/>
  <c r="AC118" i="10"/>
  <c r="AD92" i="10"/>
  <c r="AC66" i="10"/>
  <c r="AD72" i="10"/>
  <c r="AA99" i="10"/>
  <c r="AD6" i="10"/>
  <c r="AC9" i="10"/>
  <c r="AC72" i="10"/>
  <c r="AD52" i="10"/>
  <c r="AC103" i="10"/>
  <c r="AA9" i="10"/>
  <c r="AA37" i="10"/>
  <c r="AC63" i="10"/>
  <c r="AC92" i="10"/>
  <c r="AA12" i="10"/>
  <c r="AA16" i="10"/>
  <c r="AD24" i="10"/>
  <c r="AD87" i="10"/>
  <c r="AB86" i="10"/>
  <c r="AC86" i="10"/>
  <c r="AB52" i="10"/>
  <c r="AA86" i="10"/>
  <c r="AC97" i="10"/>
  <c r="AA49" i="10"/>
  <c r="AA15" i="10"/>
  <c r="AA34" i="10"/>
  <c r="AD27" i="10"/>
  <c r="AB75" i="10"/>
  <c r="AC99" i="10"/>
  <c r="AB70" i="10"/>
  <c r="AA105" i="10"/>
  <c r="AA42" i="10"/>
  <c r="AA114" i="10"/>
  <c r="AB5" i="10"/>
  <c r="AC34" i="10"/>
  <c r="AA73" i="10"/>
  <c r="AB79" i="10"/>
  <c r="AB22" i="10"/>
  <c r="AC76" i="10"/>
  <c r="AA40" i="10"/>
  <c r="AC45" i="10"/>
  <c r="AD69" i="10"/>
  <c r="AB38" i="10"/>
  <c r="AD99" i="10"/>
  <c r="AA57" i="10"/>
  <c r="AB54" i="10"/>
  <c r="AD93" i="10"/>
  <c r="AA38" i="10"/>
  <c r="AB4" i="10"/>
  <c r="AA108" i="10"/>
  <c r="AB44" i="10"/>
  <c r="AA76" i="10"/>
  <c r="AC69" i="10"/>
  <c r="AC88" i="10"/>
  <c r="AD22" i="10"/>
  <c r="AC5" i="10"/>
  <c r="AB78" i="10"/>
  <c r="AD43" i="10"/>
  <c r="AC108" i="10"/>
  <c r="AA8" i="10"/>
  <c r="AB18" i="10"/>
  <c r="AC40" i="10"/>
  <c r="AC73" i="10"/>
  <c r="AB10" i="10"/>
  <c r="AD40" i="10"/>
  <c r="AB30" i="10"/>
  <c r="AD12" i="10"/>
  <c r="AC8" i="10"/>
  <c r="AA87" i="10"/>
  <c r="AC46" i="10"/>
  <c r="AC114" i="10"/>
  <c r="AA13" i="10"/>
  <c r="AC94" i="10"/>
  <c r="AD9" i="10"/>
  <c r="AB108" i="10"/>
  <c r="AC43" i="10"/>
  <c r="AC48" i="10"/>
  <c r="AC96" i="10"/>
  <c r="AB64" i="10"/>
  <c r="AD18" i="10"/>
  <c r="AC49" i="10"/>
  <c r="AD44" i="10"/>
  <c r="AC38" i="10"/>
  <c r="AB117" i="10"/>
  <c r="AD94" i="10"/>
  <c r="AC58" i="10"/>
  <c r="AB94" i="10"/>
  <c r="AB57" i="10"/>
  <c r="AC79" i="10"/>
  <c r="AB69" i="10"/>
  <c r="AC102" i="10"/>
  <c r="AB45" i="10"/>
  <c r="AC6" i="10"/>
  <c r="AA58" i="10"/>
  <c r="AC109" i="10"/>
  <c r="AA117" i="10"/>
  <c r="AB84" i="10"/>
  <c r="AA46" i="10"/>
  <c r="AA44" i="10"/>
  <c r="AB73" i="10"/>
  <c r="AC71" i="10"/>
  <c r="AA71" i="10"/>
  <c r="AD71" i="10"/>
  <c r="AA59" i="10"/>
  <c r="AB59" i="10"/>
  <c r="AD59" i="10"/>
  <c r="AC47" i="10"/>
  <c r="AA47" i="10"/>
  <c r="AB47" i="10"/>
  <c r="AD47" i="10"/>
  <c r="AC93" i="10"/>
  <c r="AD96" i="10"/>
  <c r="AA65" i="10"/>
  <c r="AB65" i="10"/>
  <c r="AD65" i="10"/>
  <c r="AA55" i="10"/>
  <c r="AA10" i="10"/>
  <c r="AC15" i="10"/>
  <c r="AB113" i="10"/>
  <c r="AC113" i="10"/>
  <c r="AB48" i="10"/>
  <c r="AD57" i="10"/>
  <c r="AD34" i="10"/>
  <c r="AA113" i="10"/>
  <c r="AB111" i="10"/>
  <c r="AD19" i="10"/>
  <c r="AC81" i="10"/>
  <c r="AB43" i="10"/>
  <c r="AC28" i="10"/>
  <c r="AC89" i="10"/>
  <c r="AD89" i="10"/>
  <c r="AD104" i="10"/>
  <c r="AB104" i="10"/>
  <c r="AC104" i="10"/>
  <c r="AA104" i="10"/>
  <c r="AA51" i="10"/>
  <c r="AB81" i="10"/>
  <c r="AB51" i="10"/>
  <c r="AC60" i="10"/>
  <c r="AD63" i="10"/>
  <c r="AD37" i="10"/>
  <c r="AD90" i="10"/>
  <c r="AD55" i="10"/>
  <c r="AB7" i="10"/>
  <c r="AB90" i="10"/>
  <c r="AD118" i="10"/>
  <c r="AB46" i="10"/>
  <c r="AD88" i="10"/>
  <c r="AB88" i="10"/>
  <c r="AC31" i="10"/>
  <c r="AD21" i="10"/>
  <c r="AB62" i="10"/>
  <c r="AD62" i="10"/>
  <c r="AA62" i="10"/>
  <c r="AA50" i="10"/>
  <c r="AB50" i="10"/>
  <c r="AC50" i="10"/>
  <c r="AD50" i="10"/>
  <c r="AA14" i="10"/>
  <c r="AD14" i="10"/>
  <c r="AB14" i="10"/>
  <c r="AC14" i="10"/>
  <c r="AA106" i="10"/>
  <c r="AB106" i="10"/>
  <c r="AD68" i="10"/>
  <c r="AA68" i="10"/>
  <c r="AB68" i="10"/>
  <c r="AC68" i="10"/>
  <c r="AB56" i="10"/>
  <c r="AA56" i="10"/>
  <c r="AC56" i="10"/>
  <c r="AD56" i="10"/>
  <c r="AD60" i="10"/>
  <c r="AB20" i="10"/>
  <c r="AD20" i="10"/>
  <c r="AA20" i="10"/>
  <c r="AB95" i="10"/>
  <c r="AB41" i="10"/>
  <c r="AC41" i="10"/>
  <c r="AD41" i="10"/>
  <c r="AD113" i="10"/>
  <c r="AA97" i="10"/>
  <c r="AB97" i="10"/>
  <c r="AC54" i="10"/>
  <c r="AB31" i="10"/>
  <c r="AA100" i="10"/>
  <c r="AB100" i="10"/>
  <c r="AA115" i="10"/>
  <c r="AB115" i="10"/>
  <c r="AD7" i="10"/>
  <c r="AB42" i="10"/>
  <c r="AC101" i="10"/>
  <c r="AD101" i="10"/>
  <c r="AC39" i="10"/>
  <c r="AD48" i="10"/>
  <c r="AD25" i="10"/>
  <c r="AA19" i="10"/>
  <c r="AC4" i="10"/>
  <c r="AC84" i="10"/>
  <c r="AD75" i="10"/>
  <c r="AD11" i="10"/>
  <c r="AC115" i="10"/>
  <c r="AC59" i="10"/>
  <c r="AC26" i="10"/>
  <c r="AA26" i="10"/>
  <c r="AD26" i="10"/>
  <c r="AD91" i="10"/>
  <c r="AB91" i="10"/>
  <c r="AA21" i="10"/>
  <c r="AC91" i="10"/>
  <c r="AB25" i="10"/>
  <c r="AB118" i="10"/>
  <c r="AB36" i="10"/>
  <c r="AC51" i="10"/>
  <c r="AD105" i="10"/>
  <c r="AC98" i="10"/>
  <c r="AA98" i="10"/>
  <c r="AB98" i="10"/>
  <c r="AD98" i="10"/>
  <c r="AC36" i="10"/>
  <c r="AA17" i="10"/>
  <c r="AC111" i="10"/>
  <c r="AD67" i="10"/>
  <c r="AB67" i="10"/>
  <c r="AD82" i="10"/>
  <c r="AB82" i="10"/>
  <c r="AA103" i="10"/>
  <c r="AB103" i="10"/>
  <c r="AD10" i="10"/>
  <c r="AB107" i="10"/>
  <c r="AC107" i="10"/>
  <c r="AD107" i="10"/>
  <c r="AC42" i="10"/>
  <c r="AD28" i="10"/>
  <c r="AC117" i="10"/>
  <c r="AA101" i="10"/>
  <c r="AC64" i="10"/>
  <c r="AD100" i="10"/>
  <c r="AC7" i="10"/>
  <c r="AC83" i="10"/>
  <c r="AD83" i="10"/>
  <c r="AC22" i="10"/>
  <c r="AC21" i="10"/>
  <c r="AB74" i="10"/>
  <c r="AC74" i="10"/>
  <c r="AD74" i="10"/>
  <c r="AA74" i="10"/>
  <c r="AC77" i="10"/>
  <c r="AA77" i="10"/>
  <c r="AD77" i="10"/>
  <c r="AA80" i="10"/>
  <c r="AC80" i="10"/>
  <c r="AD80" i="10"/>
  <c r="AB71" i="10"/>
  <c r="AC29" i="10"/>
  <c r="AD29" i="10"/>
  <c r="AA53" i="10"/>
  <c r="AB53" i="10"/>
  <c r="AC53" i="10"/>
  <c r="AD53" i="10"/>
  <c r="AC105" i="10"/>
  <c r="AD61" i="10"/>
  <c r="AB61" i="10"/>
  <c r="AA109" i="10"/>
  <c r="AB109" i="10"/>
  <c r="AC95" i="10"/>
  <c r="AD95" i="10"/>
  <c r="AB28" i="10"/>
  <c r="AD32" i="10"/>
  <c r="AC32" i="10"/>
  <c r="AA112" i="10"/>
  <c r="AB112" i="10"/>
  <c r="AB39" i="10"/>
  <c r="AB89" i="10"/>
  <c r="AC112" i="10"/>
  <c r="AB17" i="10"/>
  <c r="AA32" i="10"/>
  <c r="AA110" i="10"/>
  <c r="AB110" i="10"/>
  <c r="AC110" i="10"/>
  <c r="AD110" i="10"/>
  <c r="AC16" i="10"/>
  <c r="AD31" i="10"/>
  <c r="AC23" i="10"/>
  <c r="AD23" i="10"/>
  <c r="AA107" i="10"/>
  <c r="AC35" i="10"/>
  <c r="AB35" i="10"/>
  <c r="AD35" i="10"/>
  <c r="AB76" i="10"/>
  <c r="AD112" i="10"/>
  <c r="AC67" i="10"/>
  <c r="AD85" i="10"/>
  <c r="AB85" i="10"/>
  <c r="AC25" i="10"/>
  <c r="AA89" i="10"/>
  <c r="AC62" i="10"/>
  <c r="AC3" i="17" l="1"/>
  <c r="AC127" i="17"/>
  <c r="AC51" i="17"/>
  <c r="AC101" i="17"/>
  <c r="AC46" i="17"/>
  <c r="AC114" i="17"/>
  <c r="AC117" i="17"/>
  <c r="AC105" i="17"/>
  <c r="AC124" i="17"/>
  <c r="AC98" i="17"/>
  <c r="AC102" i="17"/>
  <c r="AC32" i="17"/>
  <c r="AC55" i="17"/>
  <c r="AC99" i="17"/>
  <c r="AC85" i="17"/>
  <c r="AC33" i="17"/>
  <c r="AC54" i="17"/>
  <c r="AC91" i="17"/>
  <c r="AC23" i="17"/>
  <c r="AC42" i="17"/>
  <c r="AC129" i="17"/>
  <c r="AC108" i="17"/>
  <c r="AC17" i="17"/>
  <c r="AC95" i="17"/>
  <c r="AC131" i="17"/>
  <c r="AC135" i="17"/>
  <c r="AC97" i="17"/>
  <c r="AC133" i="17"/>
  <c r="AC141" i="17"/>
  <c r="AC111" i="17"/>
  <c r="AC86" i="17"/>
  <c r="AC80" i="17"/>
  <c r="AC136" i="17"/>
  <c r="AC27" i="17"/>
  <c r="AC103" i="17"/>
  <c r="AC143" i="17"/>
  <c r="AC81" i="17"/>
  <c r="AC82" i="17"/>
  <c r="AC87" i="17"/>
  <c r="AC123" i="17"/>
  <c r="AC88" i="17"/>
  <c r="AC89" i="17"/>
  <c r="AC94" i="17"/>
  <c r="AC106" i="17"/>
  <c r="AC62" i="17"/>
  <c r="AC41" i="17"/>
  <c r="AC49" i="17"/>
  <c r="AC120" i="17"/>
  <c r="AC83" i="17"/>
  <c r="AC121" i="17"/>
  <c r="AC47" i="17"/>
  <c r="AC75" i="17"/>
  <c r="AC21" i="17"/>
  <c r="AC13" i="17"/>
  <c r="AC138" i="17"/>
  <c r="AC25" i="17"/>
  <c r="AC35" i="17"/>
  <c r="AC34" i="17"/>
  <c r="AC63" i="17"/>
  <c r="AC134" i="17"/>
  <c r="AC76" i="17"/>
  <c r="AC66" i="17"/>
  <c r="AC119" i="17"/>
  <c r="AC142" i="17"/>
  <c r="AC9" i="17"/>
  <c r="AC53" i="17"/>
  <c r="AC84" i="17"/>
  <c r="AC125" i="17"/>
  <c r="AC128" i="17"/>
  <c r="AC36" i="17"/>
  <c r="AC37" i="17"/>
  <c r="AC61" i="17"/>
  <c r="AC112" i="17"/>
  <c r="AC93" i="17"/>
  <c r="AC40" i="17"/>
  <c r="AC31" i="17"/>
  <c r="AC14" i="17"/>
  <c r="AC110" i="17"/>
  <c r="AC74" i="17"/>
  <c r="AC78" i="17"/>
  <c r="AC116" i="17"/>
  <c r="AC109" i="17"/>
  <c r="AC90" i="17"/>
  <c r="AC22" i="17"/>
  <c r="AC20" i="17"/>
  <c r="AC122" i="17"/>
  <c r="AC96" i="17"/>
  <c r="AC44" i="17"/>
  <c r="AC4" i="17"/>
  <c r="AC137" i="17"/>
  <c r="AC132" i="17"/>
  <c r="AC126" i="17"/>
  <c r="AC30" i="17"/>
  <c r="AC130" i="17"/>
  <c r="AC57" i="17"/>
  <c r="AC92" i="17"/>
  <c r="AC77" i="17"/>
  <c r="AC65" i="17"/>
  <c r="AC68" i="17"/>
  <c r="AC104" i="17"/>
  <c r="AC48" i="17"/>
  <c r="AC43" i="17"/>
  <c r="AC45" i="17"/>
  <c r="AC59" i="17"/>
  <c r="AC16" i="17"/>
  <c r="AC139" i="17"/>
  <c r="AC113" i="17"/>
  <c r="AC7" i="17"/>
  <c r="AC67" i="17"/>
  <c r="AC118" i="17"/>
  <c r="AC100" i="17"/>
  <c r="AC72" i="17"/>
  <c r="AC79" i="17"/>
  <c r="AC70" i="17"/>
  <c r="AC58" i="17"/>
  <c r="AC107" i="17"/>
  <c r="AC140" i="17"/>
  <c r="AC69" i="17"/>
  <c r="AC64" i="17"/>
  <c r="AC73" i="17"/>
  <c r="AC115" i="17"/>
  <c r="AC60" i="17"/>
  <c r="AC15" i="17"/>
  <c r="AC8" i="17"/>
  <c r="AC6" i="17"/>
  <c r="AC52" i="17"/>
  <c r="AC19" i="17"/>
  <c r="AC71" i="17"/>
  <c r="AC50" i="17"/>
  <c r="AC18" i="17"/>
  <c r="AC24" i="17"/>
  <c r="AC11" i="17"/>
  <c r="AC10" i="17"/>
  <c r="AC56" i="17"/>
  <c r="AC12" i="17"/>
  <c r="AC29" i="17"/>
  <c r="AC5" i="17"/>
  <c r="AC26" i="17"/>
  <c r="AC39" i="17"/>
  <c r="AC28" i="17"/>
  <c r="AC38" i="17"/>
  <c r="AE38" i="17" l="1"/>
  <c r="AF38" i="17"/>
  <c r="AG38" i="17"/>
  <c r="AD38" i="17"/>
  <c r="AF10" i="17"/>
  <c r="AG10" i="17"/>
  <c r="AE10" i="17"/>
  <c r="AD10" i="17"/>
  <c r="AE115" i="17"/>
  <c r="AD115" i="17"/>
  <c r="AF115" i="17"/>
  <c r="AG115" i="17"/>
  <c r="AD67" i="17"/>
  <c r="AF67" i="17"/>
  <c r="AG67" i="17"/>
  <c r="AE67" i="17"/>
  <c r="AF77" i="17"/>
  <c r="AE77" i="17"/>
  <c r="AD77" i="17"/>
  <c r="AG77" i="17"/>
  <c r="AE4" i="17"/>
  <c r="AF4" i="17"/>
  <c r="AG4" i="17"/>
  <c r="AD4" i="17"/>
  <c r="AE14" i="17"/>
  <c r="AG14" i="17"/>
  <c r="AF14" i="17"/>
  <c r="AD14" i="17"/>
  <c r="AD76" i="17"/>
  <c r="AE76" i="17"/>
  <c r="AG76" i="17"/>
  <c r="AF76" i="17"/>
  <c r="AD83" i="17"/>
  <c r="AE83" i="17"/>
  <c r="AF83" i="17"/>
  <c r="AG83" i="17"/>
  <c r="AD88" i="17"/>
  <c r="AG88" i="17"/>
  <c r="AE88" i="17"/>
  <c r="AF88" i="17"/>
  <c r="AE141" i="17"/>
  <c r="AG141" i="17"/>
  <c r="AF141" i="17"/>
  <c r="AD141" i="17"/>
  <c r="AE54" i="17"/>
  <c r="AF54" i="17"/>
  <c r="AG54" i="17"/>
  <c r="AD54" i="17"/>
  <c r="AG124" i="17"/>
  <c r="AE124" i="17"/>
  <c r="AF124" i="17"/>
  <c r="AD124" i="17"/>
  <c r="AF11" i="17"/>
  <c r="AE11" i="17"/>
  <c r="AD11" i="17"/>
  <c r="AG11" i="17"/>
  <c r="AG73" i="17"/>
  <c r="AF73" i="17"/>
  <c r="AE73" i="17"/>
  <c r="AD73" i="17"/>
  <c r="AD72" i="17"/>
  <c r="AG72" i="17"/>
  <c r="AE72" i="17"/>
  <c r="AF72" i="17"/>
  <c r="AF26" i="17"/>
  <c r="AE26" i="17"/>
  <c r="AG26" i="17"/>
  <c r="AD26" i="17"/>
  <c r="AD56" i="17"/>
  <c r="AG56" i="17"/>
  <c r="AE56" i="17"/>
  <c r="AF56" i="17"/>
  <c r="AE18" i="17"/>
  <c r="AF18" i="17"/>
  <c r="AG18" i="17"/>
  <c r="AD18" i="17"/>
  <c r="AD52" i="17"/>
  <c r="AE52" i="17"/>
  <c r="AF52" i="17"/>
  <c r="AG52" i="17"/>
  <c r="AD60" i="17"/>
  <c r="AE60" i="17"/>
  <c r="AG60" i="17"/>
  <c r="AF60" i="17"/>
  <c r="AE69" i="17"/>
  <c r="AF69" i="17"/>
  <c r="AD69" i="17"/>
  <c r="AG69" i="17"/>
  <c r="AE70" i="17"/>
  <c r="AF70" i="17"/>
  <c r="AG70" i="17"/>
  <c r="AD70" i="17"/>
  <c r="AE118" i="17"/>
  <c r="AF118" i="17"/>
  <c r="AG118" i="17"/>
  <c r="AD118" i="17"/>
  <c r="AD139" i="17"/>
  <c r="AG139" i="17"/>
  <c r="AF139" i="17"/>
  <c r="AE139" i="17"/>
  <c r="AF43" i="17"/>
  <c r="AD43" i="17"/>
  <c r="AE43" i="17"/>
  <c r="AG43" i="17"/>
  <c r="AG65" i="17"/>
  <c r="AE65" i="17"/>
  <c r="AD65" i="17"/>
  <c r="AF65" i="17"/>
  <c r="AF130" i="17"/>
  <c r="AD130" i="17"/>
  <c r="AG130" i="17"/>
  <c r="AE130" i="17"/>
  <c r="AG137" i="17"/>
  <c r="AF137" i="17"/>
  <c r="AE137" i="17"/>
  <c r="AD137" i="17"/>
  <c r="AF122" i="17"/>
  <c r="AD122" i="17"/>
  <c r="AG122" i="17"/>
  <c r="AE122" i="17"/>
  <c r="AE109" i="17"/>
  <c r="AF109" i="17"/>
  <c r="AG109" i="17"/>
  <c r="AD109" i="17"/>
  <c r="AE110" i="17"/>
  <c r="AG110" i="17"/>
  <c r="AF110" i="17"/>
  <c r="AD110" i="17"/>
  <c r="AE93" i="17"/>
  <c r="AG93" i="17"/>
  <c r="AF93" i="17"/>
  <c r="AD93" i="17"/>
  <c r="AD36" i="17"/>
  <c r="AE36" i="17"/>
  <c r="AF36" i="17"/>
  <c r="AG36" i="17"/>
  <c r="AF53" i="17"/>
  <c r="AE53" i="17"/>
  <c r="AD53" i="17"/>
  <c r="AG53" i="17"/>
  <c r="AF66" i="17"/>
  <c r="AG66" i="17"/>
  <c r="AE66" i="17"/>
  <c r="AD66" i="17"/>
  <c r="AF34" i="17"/>
  <c r="AG34" i="17"/>
  <c r="AE34" i="17"/>
  <c r="AD34" i="17"/>
  <c r="AF13" i="17"/>
  <c r="AG13" i="17"/>
  <c r="AE13" i="17"/>
  <c r="AD13" i="17"/>
  <c r="AE121" i="17"/>
  <c r="AF121" i="17"/>
  <c r="AG121" i="17"/>
  <c r="AD121" i="17"/>
  <c r="AF41" i="17"/>
  <c r="AG41" i="17"/>
  <c r="AE41" i="17"/>
  <c r="AD41" i="17"/>
  <c r="AG89" i="17"/>
  <c r="AF89" i="17"/>
  <c r="AE89" i="17"/>
  <c r="AD89" i="17"/>
  <c r="AE82" i="17"/>
  <c r="AF82" i="17"/>
  <c r="AG82" i="17"/>
  <c r="AD82" i="17"/>
  <c r="AF27" i="17"/>
  <c r="AE27" i="17"/>
  <c r="AD27" i="17"/>
  <c r="AG27" i="17"/>
  <c r="AF111" i="17"/>
  <c r="AD111" i="17"/>
  <c r="AE111" i="17"/>
  <c r="AG111" i="17"/>
  <c r="AE135" i="17"/>
  <c r="AD135" i="17"/>
  <c r="AG135" i="17"/>
  <c r="AF135" i="17"/>
  <c r="AD108" i="17"/>
  <c r="AG108" i="17"/>
  <c r="AE108" i="17"/>
  <c r="AF108" i="17"/>
  <c r="AF91" i="17"/>
  <c r="AD91" i="17"/>
  <c r="AG91" i="17"/>
  <c r="AE91" i="17"/>
  <c r="AG99" i="17"/>
  <c r="AF99" i="17"/>
  <c r="AE99" i="17"/>
  <c r="AD99" i="17"/>
  <c r="AE98" i="17"/>
  <c r="AG98" i="17"/>
  <c r="AF98" i="17"/>
  <c r="AD98" i="17"/>
  <c r="AF114" i="17"/>
  <c r="AG114" i="17"/>
  <c r="AE114" i="17"/>
  <c r="AD114" i="17"/>
  <c r="AD127" i="17"/>
  <c r="AF127" i="17"/>
  <c r="AG127" i="17"/>
  <c r="AE127" i="17"/>
  <c r="AE50" i="17"/>
  <c r="AF50" i="17"/>
  <c r="AG50" i="17"/>
  <c r="AD50" i="17"/>
  <c r="AE79" i="17"/>
  <c r="AF79" i="17"/>
  <c r="AD79" i="17"/>
  <c r="AG79" i="17"/>
  <c r="AF48" i="17"/>
  <c r="AD48" i="17"/>
  <c r="AG48" i="17"/>
  <c r="AE48" i="17"/>
  <c r="AE20" i="17"/>
  <c r="AF20" i="17"/>
  <c r="AG20" i="17"/>
  <c r="AD20" i="17"/>
  <c r="AG128" i="17"/>
  <c r="AF128" i="17"/>
  <c r="AE128" i="17"/>
  <c r="AD128" i="17"/>
  <c r="AD35" i="17"/>
  <c r="AE35" i="17"/>
  <c r="AF35" i="17"/>
  <c r="AG35" i="17"/>
  <c r="AE62" i="17"/>
  <c r="AG62" i="17"/>
  <c r="AD62" i="17"/>
  <c r="AF62" i="17"/>
  <c r="AG136" i="17"/>
  <c r="AF136" i="17"/>
  <c r="AE136" i="17"/>
  <c r="AD136" i="17"/>
  <c r="AG129" i="17"/>
  <c r="AF129" i="17"/>
  <c r="AE129" i="17"/>
  <c r="AD129" i="17"/>
  <c r="AF3" i="17"/>
  <c r="AD3" i="17"/>
  <c r="AG3" i="17"/>
  <c r="AE3" i="17"/>
  <c r="AE71" i="17"/>
  <c r="AD71" i="17"/>
  <c r="AF71" i="17"/>
  <c r="AG71" i="17"/>
  <c r="AF107" i="17"/>
  <c r="AD107" i="17"/>
  <c r="AG107" i="17"/>
  <c r="AE107" i="17"/>
  <c r="AF59" i="17"/>
  <c r="AD59" i="17"/>
  <c r="AE59" i="17"/>
  <c r="AG59" i="17"/>
  <c r="AD104" i="17"/>
  <c r="AG104" i="17"/>
  <c r="AF104" i="17"/>
  <c r="AE104" i="17"/>
  <c r="AD92" i="17"/>
  <c r="AG92" i="17"/>
  <c r="AE92" i="17"/>
  <c r="AF92" i="17"/>
  <c r="AE126" i="17"/>
  <c r="AD126" i="17"/>
  <c r="AG126" i="17"/>
  <c r="AF126" i="17"/>
  <c r="AD44" i="17"/>
  <c r="AE44" i="17"/>
  <c r="AG44" i="17"/>
  <c r="AF44" i="17"/>
  <c r="AF22" i="17"/>
  <c r="AG22" i="17"/>
  <c r="AE22" i="17"/>
  <c r="AD22" i="17"/>
  <c r="AE78" i="17"/>
  <c r="AG78" i="17"/>
  <c r="AF78" i="17"/>
  <c r="AD78" i="17"/>
  <c r="AE31" i="17"/>
  <c r="AF31" i="17"/>
  <c r="AD31" i="17"/>
  <c r="AG31" i="17"/>
  <c r="AF61" i="17"/>
  <c r="AE61" i="17"/>
  <c r="AD61" i="17"/>
  <c r="AG61" i="17"/>
  <c r="AE125" i="17"/>
  <c r="AG125" i="17"/>
  <c r="AF125" i="17"/>
  <c r="AD125" i="17"/>
  <c r="AE142" i="17"/>
  <c r="AF142" i="17"/>
  <c r="AD142" i="17"/>
  <c r="AG142" i="17"/>
  <c r="AF134" i="17"/>
  <c r="AE134" i="17"/>
  <c r="AD134" i="17"/>
  <c r="AG134" i="17"/>
  <c r="AF25" i="17"/>
  <c r="AE25" i="17"/>
  <c r="AD25" i="17"/>
  <c r="AG25" i="17"/>
  <c r="AF75" i="17"/>
  <c r="AD75" i="17"/>
  <c r="AG75" i="17"/>
  <c r="AE75" i="17"/>
  <c r="AG120" i="17"/>
  <c r="AE120" i="17"/>
  <c r="AD120" i="17"/>
  <c r="AF120" i="17"/>
  <c r="AF106" i="17"/>
  <c r="AG106" i="17"/>
  <c r="AD106" i="17"/>
  <c r="AE106" i="17"/>
  <c r="AD123" i="17"/>
  <c r="AG123" i="17"/>
  <c r="AE123" i="17"/>
  <c r="AF123" i="17"/>
  <c r="AD143" i="17"/>
  <c r="AE143" i="17"/>
  <c r="AF143" i="17"/>
  <c r="AG143" i="17"/>
  <c r="AF80" i="17"/>
  <c r="AD80" i="17"/>
  <c r="AG80" i="17"/>
  <c r="AE80" i="17"/>
  <c r="AG133" i="17"/>
  <c r="AF133" i="17"/>
  <c r="AE133" i="17"/>
  <c r="AD133" i="17"/>
  <c r="AF95" i="17"/>
  <c r="AD95" i="17"/>
  <c r="AG95" i="17"/>
  <c r="AE95" i="17"/>
  <c r="AF42" i="17"/>
  <c r="AG42" i="17"/>
  <c r="AD42" i="17"/>
  <c r="AE42" i="17"/>
  <c r="AF33" i="17"/>
  <c r="AE33" i="17"/>
  <c r="AD33" i="17"/>
  <c r="AG33" i="17"/>
  <c r="AE32" i="17"/>
  <c r="AF32" i="17"/>
  <c r="AD32" i="17"/>
  <c r="AG32" i="17"/>
  <c r="AG105" i="17"/>
  <c r="AE105" i="17"/>
  <c r="AF105" i="17"/>
  <c r="AD105" i="17"/>
  <c r="AE101" i="17"/>
  <c r="AG101" i="17"/>
  <c r="AF101" i="17"/>
  <c r="AD101" i="17"/>
  <c r="AF5" i="17"/>
  <c r="AD5" i="17"/>
  <c r="AE5" i="17"/>
  <c r="AG5" i="17"/>
  <c r="AF6" i="17"/>
  <c r="AD6" i="17"/>
  <c r="AG6" i="17"/>
  <c r="AE6" i="17"/>
  <c r="AG140" i="17"/>
  <c r="AE140" i="17"/>
  <c r="AF140" i="17"/>
  <c r="AD140" i="17"/>
  <c r="AE16" i="17"/>
  <c r="AF16" i="17"/>
  <c r="AD16" i="17"/>
  <c r="AG16" i="17"/>
  <c r="AE30" i="17"/>
  <c r="AG30" i="17"/>
  <c r="AD30" i="17"/>
  <c r="AF30" i="17"/>
  <c r="AD116" i="17"/>
  <c r="AG116" i="17"/>
  <c r="AF116" i="17"/>
  <c r="AE116" i="17"/>
  <c r="AD112" i="17"/>
  <c r="AG112" i="17"/>
  <c r="AF112" i="17"/>
  <c r="AE112" i="17"/>
  <c r="AF9" i="17"/>
  <c r="AE9" i="17"/>
  <c r="AD9" i="17"/>
  <c r="AG9" i="17"/>
  <c r="AG21" i="17"/>
  <c r="AF21" i="17"/>
  <c r="AE21" i="17"/>
  <c r="AD21" i="17"/>
  <c r="AG81" i="17"/>
  <c r="AF81" i="17"/>
  <c r="AE81" i="17"/>
  <c r="AD81" i="17"/>
  <c r="AD131" i="17"/>
  <c r="AE131" i="17"/>
  <c r="AG131" i="17"/>
  <c r="AF131" i="17"/>
  <c r="AE55" i="17"/>
  <c r="AD55" i="17"/>
  <c r="AF55" i="17"/>
  <c r="AG55" i="17"/>
  <c r="AE46" i="17"/>
  <c r="AG46" i="17"/>
  <c r="AD46" i="17"/>
  <c r="AF46" i="17"/>
  <c r="AE28" i="17"/>
  <c r="AD28" i="17"/>
  <c r="AG28" i="17"/>
  <c r="AF28" i="17"/>
  <c r="AF29" i="17"/>
  <c r="AG29" i="17"/>
  <c r="AE29" i="17"/>
  <c r="AD29" i="17"/>
  <c r="AE8" i="17"/>
  <c r="AG8" i="17"/>
  <c r="AD8" i="17"/>
  <c r="AF8" i="17"/>
  <c r="AE7" i="17"/>
  <c r="AF7" i="17"/>
  <c r="AD7" i="17"/>
  <c r="AG7" i="17"/>
  <c r="AE39" i="17"/>
  <c r="AD39" i="17"/>
  <c r="AF39" i="17"/>
  <c r="AG39" i="17"/>
  <c r="AE12" i="17"/>
  <c r="AD12" i="17"/>
  <c r="AG12" i="17"/>
  <c r="AF12" i="17"/>
  <c r="AE24" i="17"/>
  <c r="AD24" i="17"/>
  <c r="AG24" i="17"/>
  <c r="AF24" i="17"/>
  <c r="AE19" i="17"/>
  <c r="AD19" i="17"/>
  <c r="AG19" i="17"/>
  <c r="AF19" i="17"/>
  <c r="AE15" i="17"/>
  <c r="AF15" i="17"/>
  <c r="AD15" i="17"/>
  <c r="AG15" i="17"/>
  <c r="AF64" i="17"/>
  <c r="AD64" i="17"/>
  <c r="AG64" i="17"/>
  <c r="AE64" i="17"/>
  <c r="AF58" i="17"/>
  <c r="AE58" i="17"/>
  <c r="AG58" i="17"/>
  <c r="AD58" i="17"/>
  <c r="AD100" i="17"/>
  <c r="AG100" i="17"/>
  <c r="AE100" i="17"/>
  <c r="AF100" i="17"/>
  <c r="AG113" i="17"/>
  <c r="AE113" i="17"/>
  <c r="AD113" i="17"/>
  <c r="AF113" i="17"/>
  <c r="AF45" i="17"/>
  <c r="AE45" i="17"/>
  <c r="AD45" i="17"/>
  <c r="AG45" i="17"/>
  <c r="AD68" i="17"/>
  <c r="AE68" i="17"/>
  <c r="AF68" i="17"/>
  <c r="AG68" i="17"/>
  <c r="AF57" i="17"/>
  <c r="AG57" i="17"/>
  <c r="AE57" i="17"/>
  <c r="AD57" i="17"/>
  <c r="AF132" i="17"/>
  <c r="AG132" i="17"/>
  <c r="AE132" i="17"/>
  <c r="AD132" i="17"/>
  <c r="AD96" i="17"/>
  <c r="AF96" i="17"/>
  <c r="AG96" i="17"/>
  <c r="AE96" i="17"/>
  <c r="AF90" i="17"/>
  <c r="AG90" i="17"/>
  <c r="AE90" i="17"/>
  <c r="AD90" i="17"/>
  <c r="AE74" i="17"/>
  <c r="AF74" i="17"/>
  <c r="AG74" i="17"/>
  <c r="AD74" i="17"/>
  <c r="AD40" i="17"/>
  <c r="AG40" i="17"/>
  <c r="AE40" i="17"/>
  <c r="AF40" i="17"/>
  <c r="AE37" i="17"/>
  <c r="AF37" i="17"/>
  <c r="AD37" i="17"/>
  <c r="AG37" i="17"/>
  <c r="AD84" i="17"/>
  <c r="AE84" i="17"/>
  <c r="AF84" i="17"/>
  <c r="AG84" i="17"/>
  <c r="AE119" i="17"/>
  <c r="AF119" i="17"/>
  <c r="AD119" i="17"/>
  <c r="AG119" i="17"/>
  <c r="AE63" i="17"/>
  <c r="AF63" i="17"/>
  <c r="AD63" i="17"/>
  <c r="AG63" i="17"/>
  <c r="AD138" i="17"/>
  <c r="AG138" i="17"/>
  <c r="AF138" i="17"/>
  <c r="AE138" i="17"/>
  <c r="AE47" i="17"/>
  <c r="AF47" i="17"/>
  <c r="AD47" i="17"/>
  <c r="AG47" i="17"/>
  <c r="AG49" i="17"/>
  <c r="AF49" i="17"/>
  <c r="AE49" i="17"/>
  <c r="AD49" i="17"/>
  <c r="AE94" i="17"/>
  <c r="AF94" i="17"/>
  <c r="AG94" i="17"/>
  <c r="AD94" i="17"/>
  <c r="AE87" i="17"/>
  <c r="AD87" i="17"/>
  <c r="AF87" i="17"/>
  <c r="AG87" i="17"/>
  <c r="AE103" i="17"/>
  <c r="AF103" i="17"/>
  <c r="AD103" i="17"/>
  <c r="AG103" i="17"/>
  <c r="AE86" i="17"/>
  <c r="AF86" i="17"/>
  <c r="AG86" i="17"/>
  <c r="AD86" i="17"/>
  <c r="AF97" i="17"/>
  <c r="AG97" i="17"/>
  <c r="AE97" i="17"/>
  <c r="AD97" i="17"/>
  <c r="AF17" i="17"/>
  <c r="AE17" i="17"/>
  <c r="AD17" i="17"/>
  <c r="AG17" i="17"/>
  <c r="AE23" i="17"/>
  <c r="AD23" i="17"/>
  <c r="AF23" i="17"/>
  <c r="AG23" i="17"/>
  <c r="AG85" i="17"/>
  <c r="AE85" i="17"/>
  <c r="AD85" i="17"/>
  <c r="AF85" i="17"/>
  <c r="AF102" i="17"/>
  <c r="AE102" i="17"/>
  <c r="AG102" i="17"/>
  <c r="AD102" i="17"/>
  <c r="AG117" i="17"/>
  <c r="AE117" i="17"/>
  <c r="AF117" i="17"/>
  <c r="AD117" i="17"/>
  <c r="AD51" i="17"/>
  <c r="AE51" i="17"/>
  <c r="AF51" i="17"/>
  <c r="AG51" i="17"/>
</calcChain>
</file>

<file path=xl/sharedStrings.xml><?xml version="1.0" encoding="utf-8"?>
<sst xmlns="http://schemas.openxmlformats.org/spreadsheetml/2006/main" count="1068" uniqueCount="248">
  <si>
    <t>ratio</t>
  </si>
  <si>
    <t>CTIP2-auto</t>
  </si>
  <si>
    <t>SATB2-auto</t>
  </si>
  <si>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</si>
  <si>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</si>
  <si>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</si>
  <si>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</si>
  <si>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</si>
  <si>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</si>
  <si>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</si>
  <si>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</si>
  <si>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</si>
  <si>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</si>
  <si>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</si>
  <si>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</si>
  <si>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</si>
  <si>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</si>
  <si>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</si>
  <si>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</si>
  <si>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</si>
  <si>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</si>
  <si>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</si>
  <si>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</si>
  <si>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</si>
  <si>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</si>
  <si>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</si>
  <si>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</si>
  <si>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</si>
  <si>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</si>
  <si>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</si>
  <si>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</si>
  <si>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</si>
  <si>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</si>
  <si>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</si>
  <si>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</si>
  <si>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</si>
  <si>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Comments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</si>
  <si>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</si>
  <si>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</si>
  <si>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</si>
  <si>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</si>
  <si>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</si>
  <si>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</si>
  <si>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</si>
  <si>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</si>
  <si>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D by filament</t>
  </si>
  <si>
    <t>Yes/No</t>
  </si>
  <si>
    <t>number</t>
  </si>
  <si>
    <t>Dendrites</t>
  </si>
  <si>
    <t>striking near the beginning of the soma, Lambda-shaped</t>
  </si>
  <si>
    <t>low intensity</t>
  </si>
  <si>
    <t>z-position</t>
  </si>
  <si>
    <t>&gt; 50 um</t>
  </si>
  <si>
    <t>top</t>
  </si>
  <si>
    <t>deep</t>
  </si>
  <si>
    <t>striking from top</t>
  </si>
  <si>
    <t>dendrite strinking from the top</t>
  </si>
  <si>
    <t>Lambda-shaped apical dendrite bifurcations that are counter norm</t>
  </si>
  <si>
    <t>neuron\s soma was cut by slice</t>
  </si>
  <si>
    <t>low general expression</t>
  </si>
  <si>
    <t>basal dendrite is strinking from the top of the pyramid</t>
  </si>
  <si>
    <t>Lambda-shape</t>
  </si>
  <si>
    <t>A1</t>
  </si>
  <si>
    <t>A2</t>
  </si>
  <si>
    <t>A3</t>
  </si>
  <si>
    <t>low expression of markers, GFP OK</t>
  </si>
  <si>
    <t>Lambda type</t>
  </si>
  <si>
    <t>Lambda-shape?</t>
  </si>
  <si>
    <t>powerful bifurcation at D1</t>
  </si>
  <si>
    <t>Lambda</t>
  </si>
  <si>
    <t>lambda</t>
  </si>
  <si>
    <t>early bifurcation</t>
  </si>
  <si>
    <t>lambda, massive prolongued soma, striking from top</t>
  </si>
  <si>
    <t>lambda, striking from top</t>
  </si>
  <si>
    <t>CTIP2 threshold</t>
  </si>
  <si>
    <t>SATB2 threshold</t>
  </si>
  <si>
    <t>Surface threshold</t>
  </si>
  <si>
    <t>Intensity Border Average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</si>
  <si>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</si>
  <si>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</si>
  <si>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</si>
  <si>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</si>
  <si>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</si>
  <si>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</si>
  <si>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</si>
  <si>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</si>
  <si>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</si>
  <si>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</si>
  <si>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</si>
  <si>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</si>
  <si>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</si>
  <si>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</si>
  <si>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</si>
  <si>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</si>
  <si>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</si>
  <si>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</si>
  <si>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</si>
  <si>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</si>
  <si>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</si>
  <si>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</si>
  <si>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</si>
  <si>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</si>
  <si>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</si>
  <si>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</si>
  <si>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</si>
  <si>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curved start of apical dendrite</t>
  </si>
  <si>
    <t>striking</t>
  </si>
  <si>
    <t>1,28*1,28</t>
  </si>
  <si>
    <t>1,28^3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</si>
  <si>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</si>
  <si>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</si>
  <si>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</si>
  <si>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</si>
  <si>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</si>
  <si>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</si>
  <si>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</si>
  <si>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</si>
  <si>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</si>
  <si>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</si>
  <si>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</si>
  <si>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</si>
  <si>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</si>
  <si>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</si>
  <si>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striking, Long irregular form</t>
  </si>
  <si>
    <t>lambda, striking from top, curved form long (z resolution 1,68)</t>
  </si>
  <si>
    <t>z resolution 2,68 in image 7</t>
  </si>
  <si>
    <t>Image 7</t>
  </si>
  <si>
    <t>Image 8,1</t>
  </si>
  <si>
    <t>z = 2,68</t>
  </si>
  <si>
    <t>Image 8,2</t>
  </si>
  <si>
    <t>Factor</t>
  </si>
  <si>
    <t>Area Adjusted</t>
  </si>
  <si>
    <t>OOA Adj</t>
  </si>
  <si>
    <t>OOB Adj</t>
  </si>
  <si>
    <t>OOC Adj</t>
  </si>
  <si>
    <t>++</t>
  </si>
  <si>
    <t>+-</t>
  </si>
  <si>
    <t>--</t>
  </si>
  <si>
    <t>-+</t>
  </si>
  <si>
    <t>Row Labels</t>
  </si>
  <si>
    <t>(blank)</t>
  </si>
  <si>
    <t>Grand Total</t>
  </si>
  <si>
    <t>Average of Diameter</t>
  </si>
  <si>
    <t>Average of D1</t>
  </si>
  <si>
    <t>Average of D2</t>
  </si>
  <si>
    <t>Average of Dendrites</t>
  </si>
  <si>
    <t>Average of Volume</t>
  </si>
  <si>
    <t>Average of Sphericity</t>
  </si>
  <si>
    <t>Average of Prolate</t>
  </si>
  <si>
    <t>Average of Oblate</t>
  </si>
  <si>
    <t>Average of Area</t>
  </si>
  <si>
    <t>Average of Lambda</t>
  </si>
  <si>
    <t>Average of Striking</t>
  </si>
  <si>
    <t>CTIP2 class</t>
  </si>
  <si>
    <t>BIG</t>
  </si>
  <si>
    <t>10x-names</t>
  </si>
  <si>
    <t>n7</t>
  </si>
  <si>
    <t>n1</t>
  </si>
  <si>
    <t>n5</t>
  </si>
  <si>
    <t>n3</t>
  </si>
  <si>
    <t>n6</t>
  </si>
  <si>
    <t>n8</t>
  </si>
  <si>
    <t>n4</t>
  </si>
  <si>
    <t>n9</t>
  </si>
  <si>
    <t>n2</t>
  </si>
  <si>
    <t>n10</t>
  </si>
  <si>
    <t>n11</t>
  </si>
  <si>
    <t>n27</t>
  </si>
  <si>
    <t>n13</t>
  </si>
  <si>
    <t>n12</t>
  </si>
  <si>
    <t>n14</t>
  </si>
  <si>
    <t>n15</t>
  </si>
  <si>
    <t>n18</t>
  </si>
  <si>
    <t>n20</t>
  </si>
  <si>
    <t>n17</t>
  </si>
  <si>
    <t>n25</t>
  </si>
  <si>
    <t>n22</t>
  </si>
  <si>
    <t>n16</t>
  </si>
  <si>
    <t>um Length</t>
  </si>
  <si>
    <t>um addition</t>
  </si>
  <si>
    <t>have nice picture</t>
  </si>
  <si>
    <t>super picture</t>
  </si>
  <si>
    <t>example picture</t>
  </si>
  <si>
    <t>Ramification</t>
  </si>
  <si>
    <t>Area Adj</t>
  </si>
  <si>
    <t>quantity</t>
  </si>
  <si>
    <t>%</t>
  </si>
  <si>
    <t>Depth</t>
  </si>
  <si>
    <t>Bifurcation</t>
  </si>
  <si>
    <t>Ang1</t>
  </si>
  <si>
    <t>Ang2</t>
  </si>
  <si>
    <t>Ang3</t>
  </si>
  <si>
    <t>Ang4</t>
  </si>
  <si>
    <t>s01i02n03</t>
  </si>
  <si>
    <t>s01i02n04</t>
  </si>
  <si>
    <t>s01i03n03</t>
  </si>
  <si>
    <t>s01i03n08</t>
  </si>
  <si>
    <t>s01i04n01</t>
  </si>
  <si>
    <t>s01i04n02</t>
  </si>
  <si>
    <t>s01i04n03</t>
  </si>
  <si>
    <t>s01i04n04</t>
  </si>
  <si>
    <t>s02i06n04</t>
  </si>
  <si>
    <t>s02i07n01</t>
  </si>
  <si>
    <t>s02i07n02</t>
  </si>
  <si>
    <t>s02i08n02</t>
  </si>
  <si>
    <t>s02i08n08</t>
  </si>
  <si>
    <t>s03i03n07</t>
  </si>
  <si>
    <t>s03i03n09</t>
  </si>
  <si>
    <t>s03i03n11</t>
  </si>
  <si>
    <t>s04i02n07</t>
  </si>
  <si>
    <t>s05i02n02</t>
  </si>
  <si>
    <t>s05i02n03</t>
  </si>
  <si>
    <t>s05i03n03</t>
  </si>
  <si>
    <t>s05i03n06</t>
  </si>
  <si>
    <t>s05i03n07</t>
  </si>
  <si>
    <t>s05i03n08</t>
  </si>
  <si>
    <t>s05i04n01</t>
  </si>
  <si>
    <t>s05i04n02</t>
  </si>
  <si>
    <t>s05i04n05</t>
  </si>
  <si>
    <t>s05i04n06</t>
  </si>
  <si>
    <t>s05i05n01</t>
  </si>
  <si>
    <t>s05i05n02</t>
  </si>
  <si>
    <t>s05i05n03</t>
  </si>
  <si>
    <t>s05i05n05</t>
  </si>
  <si>
    <t>s06i02n01</t>
  </si>
  <si>
    <t>s06i02n02</t>
  </si>
  <si>
    <t>s06i03n02</t>
  </si>
  <si>
    <t>s06i04n03</t>
  </si>
  <si>
    <t>s07i02n03</t>
  </si>
  <si>
    <t>s07i02n04</t>
  </si>
  <si>
    <t>s01i03n01</t>
  </si>
  <si>
    <t>s02i06n05</t>
  </si>
  <si>
    <t>s02i06n06</t>
  </si>
  <si>
    <t>s02i08n04</t>
  </si>
  <si>
    <t>s03i02n04</t>
  </si>
  <si>
    <t>s03i04n07</t>
  </si>
  <si>
    <t>s04i02n01</t>
  </si>
  <si>
    <t>s04i02n02</t>
  </si>
  <si>
    <t>s04i02n03</t>
  </si>
  <si>
    <t>s04i03n01</t>
  </si>
  <si>
    <t>s04i03n06</t>
  </si>
  <si>
    <t>s05i03n01</t>
  </si>
  <si>
    <t>s05i03n02</t>
  </si>
  <si>
    <t>s05i03n05</t>
  </si>
  <si>
    <t>s06i03n01</t>
  </si>
  <si>
    <t>Name</t>
  </si>
  <si>
    <t>CBBP Cluster</t>
  </si>
  <si>
    <t>Cluster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</si>
</sst>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2" fontId="0" fillId="3" borderId="0" xfId="0" applyNumberFormat="1" applyFill="1" applyProtection="1">
      <protection locked="0"/>
    </xf>
    <xf numFmtId="0" fontId="0" fillId="0" borderId="0" xfId="0" applyFill="1"/>
    <xf numFmtId="0" fontId="0" fillId="4" borderId="0" xfId="0" applyFill="1"/>
    <xf numFmtId="2" fontId="0" fillId="5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2" fontId="0" fillId="6" borderId="0" xfId="0" applyNumberForma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7" borderId="0" xfId="0" applyFill="1"/>
    <xf numFmtId="0" fontId="0" fillId="0" borderId="1" xfId="0" applyBorder="1"/>
    <xf numFmtId="0" fontId="0" fillId="2" borderId="1" xfId="0" applyFill="1" applyBorder="1"/>
    <xf numFmtId="0" fontId="0" fillId="8" borderId="0" xfId="0" applyFill="1"/>
    <xf numFmtId="0" fontId="0" fillId="8" borderId="1" xfId="0" applyFill="1" applyBorder="1"/>
    <xf numFmtId="2" fontId="0" fillId="0" borderId="0" xfId="0" applyNumberFormat="1"/>
    <xf numFmtId="2" fontId="0" fillId="8" borderId="0" xfId="0" applyNumberFormat="1" applyFill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7" borderId="0" xfId="0" applyFont="1" applyFill="1"/>
    <xf numFmtId="2" fontId="0" fillId="3" borderId="1" xfId="0" applyNumberFormat="1" applyFill="1" applyBorder="1" applyProtection="1">
      <protection locked="0"/>
    </xf>
    <xf numFmtId="2" fontId="0" fillId="9" borderId="0" xfId="0" applyNumberFormat="1" applyFill="1"/>
    <xf numFmtId="0" fontId="0" fillId="9" borderId="0" xfId="0" applyFill="1"/>
    <xf numFmtId="2" fontId="0" fillId="10" borderId="0" xfId="0" applyNumberFormat="1" applyFill="1"/>
    <xf numFmtId="0" fontId="0" fillId="10" borderId="0" xfId="0" applyFill="1"/>
    <xf numFmtId="0" fontId="0" fillId="0" borderId="0" xfId="0" applyBorder="1"/>
    <xf numFmtId="0" fontId="0" fillId="11" borderId="0" xfId="0" applyFill="1"/>
    <xf numFmtId="0" fontId="0" fillId="12" borderId="0" xfId="0" applyFill="1"/>
    <xf numFmtId="2" fontId="0" fillId="13" borderId="0" xfId="0" applyNumberFormat="1" applyFill="1" applyProtection="1">
      <protection locked="0"/>
    </xf>
    <xf numFmtId="49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6" borderId="1" xfId="0" applyNumberFormat="1" applyFill="1" applyBorder="1" applyProtection="1">
      <protection locked="0"/>
    </xf>
    <xf numFmtId="0" fontId="4" fillId="2" borderId="0" xfId="0" applyFont="1" applyFill="1"/>
    <xf numFmtId="0" fontId="5" fillId="0" borderId="0" xfId="0" applyFont="1"/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new'!$E$152:$E$155</c:f>
              <c:strCache>
                <c:ptCount val="4"/>
                <c:pt idx="0">
                  <c:v>++</c:v>
                </c:pt>
                <c:pt idx="1">
                  <c:v>+-</c:v>
                </c:pt>
                <c:pt idx="2">
                  <c:v>-+</c:v>
                </c:pt>
                <c:pt idx="3">
                  <c:v>--</c:v>
                </c:pt>
              </c:strCache>
            </c:strRef>
          </c:cat>
          <c:val>
            <c:numRef>
              <c:f>'DATA new'!$F$152:$F$155</c:f>
              <c:numCache>
                <c:formatCode>General</c:formatCode>
                <c:ptCount val="4"/>
                <c:pt idx="0">
                  <c:v>111</c:v>
                </c:pt>
                <c:pt idx="1">
                  <c:v>28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Neurons expressing CTIP2/SATB2</a:t>
            </a:r>
            <a:br>
              <a:rPr lang="en-US"/>
            </a:br>
            <a:r>
              <a:rPr lang="en-US"/>
              <a:t>[8 samples]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tx>
                <c:rich>
                  <a:bodyPr/>
                  <a:lstStyle/>
                  <a:p>
                    <a:fld id="{E951D01B-8DA2-4593-87BD-E5A2474C630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2.5864853492916086E-3"/>
                  <c:y val="-5.0914876690533045E-2"/>
                </c:manualLayout>
              </c:layout>
              <c:tx>
                <c:rich>
                  <a:bodyPr/>
                  <a:lstStyle/>
                  <a:p>
                    <a:fld id="{2F09438B-3536-43AC-906F-F92E4565501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DATA!$F$154:$F$157</c:f>
              <c:numCache>
                <c:formatCode>General</c:formatCode>
                <c:ptCount val="4"/>
                <c:pt idx="0">
                  <c:v>114</c:v>
                </c:pt>
                <c:pt idx="1">
                  <c:v>23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DATA!$E$154:$E$157</c15:sqref>
                        </c15:formulaRef>
                      </c:ext>
                    </c:extLst>
                    <c:strCache>
                      <c:ptCount val="4"/>
                      <c:pt idx="0">
                        <c:v>++</c:v>
                      </c:pt>
                      <c:pt idx="1">
                        <c:v>+-</c:v>
                      </c:pt>
                      <c:pt idx="2">
                        <c:v>-+</c:v>
                      </c:pt>
                      <c:pt idx="3">
                        <c:v>--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140</xdr:row>
      <xdr:rowOff>104775</xdr:rowOff>
    </xdr:from>
    <xdr:to>
      <xdr:col>11</xdr:col>
      <xdr:colOff>752475</xdr:colOff>
      <xdr:row>154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151</xdr:row>
      <xdr:rowOff>190499</xdr:rowOff>
    </xdr:from>
    <xdr:to>
      <xdr:col>12</xdr:col>
      <xdr:colOff>168088</xdr:colOff>
      <xdr:row>175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ita Lukianets" refreshedDate="41969.775267824072" createdVersion="5" refreshedVersion="5" minRefreshableVersion="3" recordCount="142">
  <cacheSource type="worksheet">
    <worksheetSource ref="A1:AI143" sheet="DATA"/>
  </cacheSource>
  <cacheFields count="34">
    <cacheField name="Sample" numFmtId="0">
      <sharedItems containsString="0" containsBlank="1" containsNumber="1" containsInteger="1" minValue="1" maxValue="8"/>
    </cacheField>
    <cacheField name="Image" numFmtId="0">
      <sharedItems containsString="0" containsBlank="1" containsNumber="1" containsInteger="1" minValue="1" maxValue="8"/>
    </cacheField>
    <cacheField name="Neuron" numFmtId="0">
      <sharedItems containsString="0" containsBlank="1" containsNumber="1" containsInteger="1" minValue="1" maxValue="11"/>
    </cacheField>
    <cacheField name="CTIP2" numFmtId="0">
      <sharedItems containsString="0" containsBlank="1" containsNumber="1" containsInteger="1" minValue="0" maxValue="1"/>
    </cacheField>
    <cacheField name="SATB2" numFmtId="0">
      <sharedItems containsString="0" containsBlank="1" containsNumber="1" containsInteger="1" minValue="0" maxValue="1"/>
    </cacheField>
    <cacheField name="Marker-class" numFmtId="0">
      <sharedItems containsString="0" containsBlank="1" containsNumber="1" containsInteger="1" minValue="1" maxValue="4" count="5">
        <m/>
        <n v="4"/>
        <n v="3"/>
        <n v="2"/>
        <n v="1"/>
      </sharedItems>
    </cacheField>
    <cacheField name="Diameter" numFmtId="0">
      <sharedItems containsMixedTypes="1" containsNumber="1" minValue="1.78" maxValue="6.33" count="118">
        <s v="um"/>
        <n v="4.95"/>
        <n v="3.99"/>
        <n v="3.95"/>
        <n v="5.67"/>
        <n v="4.33"/>
        <n v="3.5"/>
        <n v="4.9000000000000004"/>
        <n v="4.8"/>
        <n v="3"/>
        <n v="3.83"/>
        <n v="4.24"/>
        <n v="5.36"/>
        <n v="5.43"/>
        <n v="4.0999999999999996"/>
        <n v="1.78"/>
        <n v="3.43"/>
        <n v="2.81"/>
        <n v="3.72"/>
        <n v="4.5599999999999996"/>
        <n v="3.44"/>
        <n v="4.37"/>
        <n v="4.82"/>
        <n v="4.66"/>
        <n v="3.87"/>
        <n v="3.37"/>
        <n v="3.96"/>
        <n v="3.48"/>
        <n v="4"/>
        <n v="3.84"/>
        <n v="4.12"/>
        <n v="3.47"/>
        <n v="3.46"/>
        <n v="2.86"/>
        <n v="5.0999999999999996"/>
        <n v="2.9"/>
        <n v="3.27"/>
        <n v="3.91"/>
        <n v="3.76"/>
        <n v="3.05"/>
        <n v="2.67"/>
        <n v="4.3"/>
        <n v="4.75"/>
        <n v="3.55"/>
        <n v="4.0199999999999996"/>
        <n v="4.45"/>
        <n v="3.75"/>
        <n v="4.08"/>
        <n v="5.59"/>
        <n v="4.4800000000000004"/>
        <n v="3.65"/>
        <n v="4.2"/>
        <n v="3.22"/>
        <n v="4.1100000000000003"/>
        <n v="2.29"/>
        <n v="4.17"/>
        <n v="3.78"/>
        <n v="4.41"/>
        <n v="3.73"/>
        <n v="3.66"/>
        <n v="3.79"/>
        <n v="4.5199999999999996"/>
        <n v="3.23"/>
        <n v="4.05"/>
        <n v="3.39"/>
        <n v="2.4900000000000002"/>
        <n v="4.4400000000000004"/>
        <n v="2.2400000000000002"/>
        <n v="3.93"/>
        <n v="3.61"/>
        <n v="3.74"/>
        <n v="4.1500000000000004"/>
        <n v="4.93"/>
        <n v="5.05"/>
        <n v="2.92"/>
        <n v="4.07"/>
        <n v="5.6"/>
        <n v="4.18"/>
        <n v="5.09"/>
        <n v="3.24"/>
        <n v="5.0599999999999996"/>
        <n v="4.63"/>
        <n v="3.69"/>
        <n v="3.68"/>
        <n v="2.94"/>
        <n v="3.17"/>
        <n v="2.7"/>
        <n v="2.8"/>
        <n v="5.51"/>
        <n v="4.1399999999999997"/>
        <n v="3.63"/>
        <n v="3.33"/>
        <n v="3.1"/>
        <n v="3.03"/>
        <n v="3.32"/>
        <n v="4.01"/>
        <n v="4.3499999999999996"/>
        <n v="3.62"/>
        <n v="5.21"/>
        <n v="6.01"/>
        <n v="4.49"/>
        <n v="2.62"/>
        <n v="3.01"/>
        <n v="6.33"/>
        <n v="5.18"/>
        <n v="4.53"/>
        <n v="5.13"/>
        <n v="5.56"/>
        <n v="3.97"/>
        <n v="5.76"/>
        <n v="2.83"/>
        <n v="2.99"/>
        <n v="3.67"/>
        <n v="3.88"/>
        <n v="3.57"/>
        <n v="3.8"/>
        <n v="2.46"/>
        <n v="2.69"/>
      </sharedItems>
    </cacheField>
    <cacheField name="D1" numFmtId="0">
      <sharedItems containsMixedTypes="1" containsNumber="1" containsInteger="1" minValue="0" maxValue="4" count="6">
        <s v="number"/>
        <n v="0"/>
        <n v="2"/>
        <n v="1"/>
        <n v="3"/>
        <n v="4"/>
      </sharedItems>
    </cacheField>
    <cacheField name="D2" numFmtId="0">
      <sharedItems containsMixedTypes="1" containsNumber="1" containsInteger="1" minValue="0" maxValue="4" count="6">
        <s v="number"/>
        <n v="1"/>
        <n v="0"/>
        <n v="3"/>
        <n v="2"/>
        <n v="4"/>
      </sharedItems>
    </cacheField>
    <cacheField name="Striking" numFmtId="0">
      <sharedItems containsString="0" containsBlank="1" containsNumber="1" containsInteger="1" minValue="0" maxValue="1"/>
    </cacheField>
    <cacheField name="Lambda" numFmtId="0">
      <sharedItems containsString="0" containsBlank="1" containsNumber="1" containsInteger="1" minValue="0" maxValue="1"/>
    </cacheField>
    <cacheField name="Area" numFmtId="0">
      <sharedItems containsMixedTypes="1" containsNumber="1" minValue="741.11999511718705" maxValue="1797.4599609375"/>
    </cacheField>
    <cacheField name="BoxA" numFmtId="0">
      <sharedItems containsMixedTypes="1" containsNumber="1" minValue="8.4634504318237305" maxValue="19.913999557495117"/>
    </cacheField>
    <cacheField name="BoxB" numFmtId="0">
      <sharedItems containsMixedTypes="1" containsNumber="1" minValue="14.157479059104768" maxValue="28.969499588012695"/>
    </cacheField>
    <cacheField name="BoxC" numFmtId="0">
      <sharedItems containsMixedTypes="1" containsNumber="1" minValue="20.037399291992188" maxValue="40.437301635742188"/>
    </cacheField>
    <cacheField name="AxisA" numFmtId="0">
      <sharedItems containsMixedTypes="1" containsNumber="1" minValue="4.3179402351379395" maxValue="7.2605800628662109"/>
    </cacheField>
    <cacheField name="AxisB" numFmtId="0">
      <sharedItems containsMixedTypes="1" containsNumber="1" minValue="6.7640468624272296" maxValue="13.15839958190918"/>
    </cacheField>
    <cacheField name="AxisC" numFmtId="0">
      <sharedItems containsMixedTypes="1" containsNumber="1" minValue="9.7821903228759766" maxValue="19.143800735473633"/>
    </cacheField>
    <cacheField name="Oblate" numFmtId="0">
      <sharedItems containsMixedTypes="1" containsNumber="1" minValue="0.25569799542427063" maxValue="0.72460901737213135"/>
    </cacheField>
    <cacheField name="Prolate" numFmtId="0">
      <sharedItems containsMixedTypes="1" containsNumber="1" minValue="0.16702699661254883" maxValue="0.70326799154281616"/>
    </cacheField>
    <cacheField name="X" numFmtId="0">
      <sharedItems containsMixedTypes="1" containsNumber="1" minValue="18.714700698852539" maxValue="329.06201171875"/>
    </cacheField>
    <cacheField name="Y" numFmtId="0">
      <sharedItems containsMixedTypes="1" containsNumber="1" minValue="28.005699157714844" maxValue="342.82901000976563"/>
    </cacheField>
    <cacheField name="Z" numFmtId="0">
      <sharedItems containsMixedTypes="1" containsNumber="1" minValue="4.1789097785949707" maxValue="101.64099884033203"/>
    </cacheField>
    <cacheField name="Sphericity" numFmtId="0">
      <sharedItems containsMixedTypes="1" containsNumber="1" minValue="0.78509700298309326" maxValue="0.95450001955032349"/>
    </cacheField>
    <cacheField name="Volume" numFmtId="0">
      <sharedItems containsMixedTypes="1" containsNumber="1" minValue="1646.97998046875" maxValue="5343.419921875"/>
    </cacheField>
    <cacheField name="Dendrites" numFmtId="0">
      <sharedItems containsString="0" containsBlank="1" containsNumber="1" containsInteger="1" minValue="4" maxValue="17"/>
    </cacheField>
    <cacheField name="0-45" numFmtId="0">
      <sharedItems containsMixedTypes="1" containsNumber="1" minValue="0" maxValue="0.14285714285714285"/>
    </cacheField>
    <cacheField name="45-90" numFmtId="0">
      <sharedItems containsMixedTypes="1" containsNumber="1" minValue="0" maxValue="0.55555555555555558"/>
    </cacheField>
    <cacheField name="90-135" numFmtId="0">
      <sharedItems containsMixedTypes="1" containsNumber="1" minValue="0" maxValue="0.8571428571428571"/>
    </cacheField>
    <cacheField name="135-180" numFmtId="0">
      <sharedItems containsMixedTypes="1" containsNumber="1" minValue="9.0909090909090912E-2" maxValue="0.83333333333333337"/>
    </cacheField>
    <cacheField name="0-452" numFmtId="0">
      <sharedItems containsMixedTypes="1" containsNumber="1" containsInteger="1" minValue="0" maxValue="1"/>
    </cacheField>
    <cacheField name="45-902" numFmtId="0">
      <sharedItems containsMixedTypes="1" containsNumber="1" containsInteger="1" minValue="0" maxValue="6"/>
    </cacheField>
    <cacheField name="90-1352" numFmtId="0">
      <sharedItems containsMixedTypes="1" containsNumber="1" containsInteger="1" minValue="0" maxValue="9"/>
    </cacheField>
    <cacheField name="135-1802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m/>
    <m/>
    <m/>
    <m/>
    <m/>
    <x v="0"/>
    <x v="0"/>
    <x v="0"/>
    <x v="0"/>
    <m/>
    <m/>
    <s v="um^2"/>
    <s v="um"/>
    <s v="um"/>
    <s v="um"/>
    <s v="um"/>
    <s v="um"/>
    <s v="um"/>
    <s v=""/>
    <s v=""/>
    <s v="um"/>
    <s v="um"/>
    <s v="um"/>
    <s v=""/>
    <s v="um^3"/>
    <m/>
    <s v="proportion"/>
    <s v="proportion"/>
    <s v="proportion"/>
    <s v="proportion"/>
    <s v="absolute"/>
    <s v="absolute"/>
    <s v="absolute"/>
    <s v="absolute"/>
  </r>
  <r>
    <n v="1"/>
    <n v="2"/>
    <n v="1"/>
    <n v="1"/>
    <n v="1"/>
    <x v="1"/>
    <x v="1"/>
    <x v="1"/>
    <x v="1"/>
    <n v="0"/>
    <n v="0"/>
    <n v="1014.2899780273437"/>
    <n v="9.8825902938842773"/>
    <n v="19.362300872802734"/>
    <n v="27.53070068359375"/>
    <n v="4.6139397621154785"/>
    <n v="9.4666204452514648"/>
    <n v="13.175299644470215"/>
    <n v="0.570809006690979"/>
    <n v="0.26126599311828613"/>
    <n v="94.107398986816406"/>
    <n v="207.13699340820312"/>
    <n v="27.84589958190918"/>
    <n v="0.84042799472808838"/>
    <n v="2340.280029296875"/>
    <n v="7"/>
    <n v="0"/>
    <n v="0.14285714285714285"/>
    <n v="0.42857142857142855"/>
    <n v="0.42857142857142855"/>
    <n v="0"/>
    <n v="1"/>
    <n v="3"/>
    <n v="3"/>
  </r>
  <r>
    <n v="1"/>
    <n v="2"/>
    <n v="2"/>
    <n v="1"/>
    <n v="1"/>
    <x v="1"/>
    <x v="2"/>
    <x v="2"/>
    <x v="1"/>
    <n v="0"/>
    <n v="0"/>
    <n v="954.77001953125"/>
    <n v="10.593199729919434"/>
    <n v="19.316999435424805"/>
    <n v="23.002199172973633"/>
    <n v="5.0858101844787598"/>
    <n v="9.6923198699951172"/>
    <n v="11.443400382995605"/>
    <n v="0.64326000213623047"/>
    <n v="0.23426799476146698"/>
    <n v="60.205699920654297"/>
    <n v="287.61801147460937"/>
    <n v="29.870000839233398"/>
    <n v="0.89120298624038696"/>
    <n v="2333.919921875"/>
    <n v="9"/>
    <n v="0"/>
    <n v="0.1111111111111111"/>
    <n v="0.66666666666666663"/>
    <n v="0.22222222222222221"/>
    <n v="0"/>
    <n v="1"/>
    <n v="6"/>
    <n v="2"/>
  </r>
  <r>
    <n v="1"/>
    <n v="2"/>
    <n v="3"/>
    <n v="1"/>
    <n v="1"/>
    <x v="1"/>
    <x v="3"/>
    <x v="1"/>
    <x v="2"/>
    <n v="0"/>
    <n v="0"/>
    <n v="1162.8599853515625"/>
    <n v="8.6159400939941406"/>
    <n v="19.077400207519531"/>
    <n v="29.488199234008789"/>
    <n v="4.3179402351379395"/>
    <n v="9.5977897644042969"/>
    <n v="15.478799819946289"/>
    <n v="0.49297401309013367"/>
    <n v="0.25884199142456055"/>
    <n v="169.80099487304687"/>
    <n v="216.927001953125"/>
    <n v="10.520199775695801"/>
    <n v="0.80147898197174072"/>
    <n v="2675.489990234375"/>
    <n v="7"/>
    <n v="0"/>
    <n v="0.2857142857142857"/>
    <n v="0.14285714285714285"/>
    <n v="0.5714285714285714"/>
    <n v="0"/>
    <n v="2"/>
    <n v="1"/>
    <n v="4"/>
  </r>
  <r>
    <n v="1"/>
    <n v="2"/>
    <n v="4"/>
    <n v="1"/>
    <n v="1"/>
    <x v="1"/>
    <x v="4"/>
    <x v="3"/>
    <x v="3"/>
    <n v="0"/>
    <n v="0"/>
    <n v="1243.6800537109375"/>
    <n v="8.4634504318237305"/>
    <n v="20.760099411010742"/>
    <n v="30.474599838256836"/>
    <n v="4.3558897972106934"/>
    <n v="10.171999931335449"/>
    <n v="15.996700286865234"/>
    <n v="0.51503902673721313"/>
    <n v="0.2357729971408844"/>
    <n v="225.78700256347656"/>
    <n v="169.66600036621094"/>
    <n v="13.133000373840332"/>
    <n v="0.78509700298309326"/>
    <n v="2868.93994140625"/>
    <n v="6"/>
    <n v="0"/>
    <n v="0.33333333333333331"/>
    <n v="0.16666666666666666"/>
    <n v="0.5"/>
    <n v="0"/>
    <n v="2"/>
    <n v="1"/>
    <n v="3"/>
  </r>
  <r>
    <n v="1"/>
    <n v="3"/>
    <n v="1"/>
    <n v="1"/>
    <n v="0"/>
    <x v="2"/>
    <x v="5"/>
    <x v="3"/>
    <x v="2"/>
    <n v="0"/>
    <n v="0"/>
    <n v="1435.31994628906"/>
    <n v="11.36400032043457"/>
    <n v="22.759099960327148"/>
    <n v="36.027698516845703"/>
    <n v="5.7411999702453613"/>
    <n v="10.792200088500977"/>
    <n v="16.065000534057617"/>
    <n v="0.51245397329330444"/>
    <n v="0.31344100832939148"/>
    <n v="99.078102111816406"/>
    <n v="55.440601348876953"/>
    <n v="49.458999633789063"/>
    <n v="0.84694099426269531"/>
    <n v="3985.429931640625"/>
    <n v="8"/>
    <n v="0"/>
    <n v="0.125"/>
    <n v="0.5"/>
    <n v="0.375"/>
    <n v="0"/>
    <n v="1"/>
    <n v="4"/>
    <n v="3"/>
  </r>
  <r>
    <n v="1"/>
    <n v="3"/>
    <n v="2"/>
    <n v="1"/>
    <n v="1"/>
    <x v="1"/>
    <x v="6"/>
    <x v="3"/>
    <x v="2"/>
    <n v="0"/>
    <n v="0"/>
    <n v="1443.9599609375"/>
    <n v="19.913999557495117"/>
    <n v="17.482500076293945"/>
    <n v="35.988300323486328"/>
    <n v="7.0153298377990723"/>
    <n v="8.699549674987793"/>
    <n v="16.931800842285156"/>
    <n v="0.30424699187278748"/>
    <n v="0.61641901731491089"/>
    <n v="64.762100219726563"/>
    <n v="97.031303405761719"/>
    <n v="58.874099731445313"/>
    <n v="0.85489499568939209"/>
    <n v="4078.27001953125"/>
    <n v="7"/>
    <n v="0"/>
    <n v="0.14285714285714285"/>
    <n v="0.42857142857142855"/>
    <n v="0.42857142857142855"/>
    <n v="0"/>
    <n v="1"/>
    <n v="3"/>
    <n v="3"/>
  </r>
  <r>
    <n v="1"/>
    <n v="3"/>
    <n v="3"/>
    <n v="1"/>
    <n v="1"/>
    <x v="1"/>
    <x v="7"/>
    <x v="4"/>
    <x v="3"/>
    <n v="0"/>
    <n v="0"/>
    <n v="1507.76000976562"/>
    <n v="14.930100440979004"/>
    <n v="21.797500610351563"/>
    <n v="33.967399597167969"/>
    <n v="5.9907498359680176"/>
    <n v="10.274600028991699"/>
    <n v="17.330499649047852"/>
    <n v="0.42816901206970215"/>
    <n v="0.3879300057888031"/>
    <n v="102.97799682617187"/>
    <n v="320.02499389648437"/>
    <n v="16.71769905090332"/>
    <n v="0.82707899808883667"/>
    <n v="4140.8798828125"/>
    <n v="6"/>
    <n v="0"/>
    <n v="0.16666666666666666"/>
    <n v="0.5"/>
    <n v="0.33333333333333331"/>
    <n v="0"/>
    <n v="1"/>
    <n v="3"/>
    <n v="2"/>
  </r>
  <r>
    <n v="1"/>
    <n v="3"/>
    <n v="4"/>
    <n v="1"/>
    <n v="1"/>
    <x v="1"/>
    <x v="8"/>
    <x v="2"/>
    <x v="1"/>
    <n v="0"/>
    <n v="0"/>
    <n v="1468.969970703125"/>
    <n v="12.355099678039551"/>
    <n v="18.406299591064453"/>
    <n v="36.551700592041016"/>
    <n v="5.8933901786804199"/>
    <n v="8.8559598922729492"/>
    <n v="19.056699752807617"/>
    <n v="0.29933398962020874"/>
    <n v="0.51821798086166382"/>
    <n v="284.04800415039063"/>
    <n v="52.389198303222656"/>
    <n v="44.431198120117188"/>
    <n v="0.8357120156288147"/>
    <n v="4044.6201171875"/>
    <n v="12"/>
    <n v="0"/>
    <n v="0.25"/>
    <n v="0.5"/>
    <n v="0.25"/>
    <n v="0"/>
    <n v="3"/>
    <n v="6"/>
    <n v="3"/>
  </r>
  <r>
    <n v="1"/>
    <n v="3"/>
    <n v="5"/>
    <n v="1"/>
    <n v="1"/>
    <x v="1"/>
    <x v="9"/>
    <x v="3"/>
    <x v="1"/>
    <n v="0"/>
    <n v="0"/>
    <n v="1113.3399658203125"/>
    <n v="12.331999778747559"/>
    <n v="18.573699951171875"/>
    <n v="30.582199096679687"/>
    <n v="5.5349302291870117"/>
    <n v="8.7931404113769531"/>
    <n v="14.506199836730957"/>
    <n v="0.42297598719596863"/>
    <n v="0.4219760000705719"/>
    <n v="151.20500183105469"/>
    <n v="179.13099670410156"/>
    <n v="53.020599365234375"/>
    <n v="0.86260402202606201"/>
    <n v="2798.570068359375"/>
    <n v="5"/>
    <n v="0"/>
    <n v="0.2"/>
    <n v="0.4"/>
    <n v="0.4"/>
    <n v="0"/>
    <n v="1"/>
    <n v="2"/>
    <n v="2"/>
  </r>
  <r>
    <n v="1"/>
    <n v="3"/>
    <n v="7"/>
    <n v="1"/>
    <n v="1"/>
    <x v="1"/>
    <x v="10"/>
    <x v="3"/>
    <x v="4"/>
    <n v="0"/>
    <n v="0"/>
    <n v="1072.010009765625"/>
    <n v="13.619400024414062"/>
    <n v="16.389499664306641"/>
    <n v="29.839700698852539"/>
    <n v="6.2559499740600586"/>
    <n v="7.9007601737976074"/>
    <n v="14.002799987792969"/>
    <n v="0.33671599626541138"/>
    <n v="0.57112598419189453"/>
    <n v="179.5469970703125"/>
    <n v="73.6719970703125"/>
    <n v="73.260597229003906"/>
    <n v="0.90452700853347778"/>
    <n v="2839.239990234375"/>
    <n v="7"/>
    <n v="0"/>
    <n v="0.14285714285714285"/>
    <n v="0.7142857142857143"/>
    <n v="0.14285714285714285"/>
    <n v="0"/>
    <n v="1"/>
    <n v="5"/>
    <n v="1"/>
  </r>
  <r>
    <n v="1"/>
    <n v="3"/>
    <n v="8"/>
    <n v="1"/>
    <n v="1"/>
    <x v="1"/>
    <x v="11"/>
    <x v="3"/>
    <x v="1"/>
    <n v="1"/>
    <n v="1"/>
    <n v="855.155029296875"/>
    <n v="9.9457101821899414"/>
    <n v="18.216100692749023"/>
    <n v="24.107099533081055"/>
    <n v="5.0771698951721191"/>
    <n v="8.6421499252319336"/>
    <n v="11.264800071716309"/>
    <n v="0.55148899555206299"/>
    <n v="0.31003099679946899"/>
    <n v="264.2659912109375"/>
    <n v="70.411201477050781"/>
    <n v="10.358499526977539"/>
    <n v="0.89969199895858765"/>
    <n v="2006.699951171875"/>
    <n v="8"/>
    <n v="0"/>
    <n v="0.125"/>
    <n v="0.5"/>
    <n v="0.375"/>
    <n v="0"/>
    <n v="1"/>
    <n v="4"/>
    <n v="3"/>
  </r>
  <r>
    <n v="1"/>
    <n v="4"/>
    <n v="1"/>
    <n v="1"/>
    <n v="1"/>
    <x v="1"/>
    <x v="12"/>
    <x v="4"/>
    <x v="1"/>
    <n v="0"/>
    <n v="0"/>
    <n v="1417.4599609375"/>
    <n v="14.128100395202637"/>
    <n v="19.613500595092773"/>
    <n v="33.830001831054687"/>
    <n v="6.051459789276123"/>
    <n v="9.9676303863525391"/>
    <n v="16.210500717163086"/>
    <n v="0.43773698806762695"/>
    <n v="0.39927899837493896"/>
    <n v="112.44200134277344"/>
    <n v="247.95199584960937"/>
    <n v="37.045501708984375"/>
    <n v="0.84646302461624146"/>
    <n v="3907.9599609375"/>
    <n v="10"/>
    <n v="0"/>
    <n v="0.2"/>
    <n v="0.4"/>
    <n v="0.4"/>
    <n v="0"/>
    <n v="2"/>
    <n v="4"/>
    <n v="4"/>
  </r>
  <r>
    <n v="1"/>
    <n v="4"/>
    <n v="2"/>
    <n v="1"/>
    <n v="1"/>
    <x v="1"/>
    <x v="13"/>
    <x v="3"/>
    <x v="1"/>
    <n v="0"/>
    <n v="0"/>
    <n v="1386.4200439453125"/>
    <n v="10.390700340270996"/>
    <n v="18.96820068359375"/>
    <n v="34.874698638916016"/>
    <n v="5.2271599769592285"/>
    <n v="9.3892803192138672"/>
    <n v="18.15519905090332"/>
    <n v="0.3668380081653595"/>
    <n v="0.39030799269676208"/>
    <n v="148.11000061035156"/>
    <n v="206.33700561523438"/>
    <n v="28.847099304199219"/>
    <n v="0.81522101163864136"/>
    <n v="3572.969970703125"/>
    <n v="7"/>
    <n v="0"/>
    <n v="0.14285714285714285"/>
    <n v="0.5714285714285714"/>
    <n v="0.2857142857142857"/>
    <n v="0"/>
    <n v="1"/>
    <n v="4"/>
    <n v="2"/>
  </r>
  <r>
    <n v="1"/>
    <n v="4"/>
    <n v="3"/>
    <n v="1"/>
    <n v="1"/>
    <x v="1"/>
    <x v="14"/>
    <x v="2"/>
    <x v="1"/>
    <n v="0"/>
    <n v="0"/>
    <n v="952.02099609375"/>
    <n v="9.3294401168823242"/>
    <n v="15.27340030670166"/>
    <n v="30.162599563598633"/>
    <n v="4.6842198371887207"/>
    <n v="7.5276298522949219"/>
    <n v="14.917099952697754"/>
    <n v="0.3421269953250885"/>
    <n v="0.45966100692749023"/>
    <n v="190.8800048828125"/>
    <n v="245.35299682617187"/>
    <n v="17.928199768066406"/>
    <n v="0.83621597290039063"/>
    <n v="2112.1298828125"/>
    <n v="5"/>
    <n v="0"/>
    <n v="0.2"/>
    <n v="0.2"/>
    <n v="0.6"/>
    <n v="0"/>
    <n v="1"/>
    <n v="1"/>
    <n v="3"/>
  </r>
  <r>
    <n v="1"/>
    <n v="4"/>
    <n v="4"/>
    <n v="1"/>
    <n v="1"/>
    <x v="1"/>
    <x v="6"/>
    <x v="1"/>
    <x v="1"/>
    <n v="0"/>
    <n v="0"/>
    <n v="1014.27001953125"/>
    <n v="9.9937601089477539"/>
    <n v="16.413799285888672"/>
    <n v="29.441200256347656"/>
    <n v="4.9213600158691406"/>
    <n v="8.2222299575805664"/>
    <n v="14.4375"/>
    <n v="0.40385898947715759"/>
    <n v="0.41132700443267822"/>
    <n v="138.85400390625"/>
    <n v="141.49200439453125"/>
    <n v="16.740699768066406"/>
    <n v="0.85975402593612671"/>
    <n v="2421.39990234375"/>
    <n v="4"/>
    <n v="0"/>
    <n v="0"/>
    <n v="0.25"/>
    <n v="0.75"/>
    <n v="0"/>
    <n v="0"/>
    <n v="1"/>
    <n v="3"/>
  </r>
  <r>
    <n v="1"/>
    <n v="4"/>
    <n v="5"/>
    <n v="1"/>
    <n v="1"/>
    <x v="1"/>
    <x v="15"/>
    <x v="1"/>
    <x v="2"/>
    <n v="0"/>
    <n v="0"/>
    <n v="1189.4599609375"/>
    <n v="11.478699684143066"/>
    <n v="17.099300384521484"/>
    <n v="35.840499877929688"/>
    <n v="5.286409854888916"/>
    <n v="8.1077003479003906"/>
    <n v="17.24530029296875"/>
    <n v="0.3063180148601532"/>
    <n v="0.502655029296875"/>
    <n v="309.510009765625"/>
    <n v="69.047897338867188"/>
    <n v="88.75250244140625"/>
    <n v="0.7983660101890564"/>
    <n v="2751.7099609375"/>
    <n v="7"/>
    <n v="0"/>
    <n v="0.42857142857142855"/>
    <n v="0.2857142857142857"/>
    <n v="0.2857142857142857"/>
    <n v="0"/>
    <n v="3"/>
    <n v="2"/>
    <n v="2"/>
  </r>
  <r>
    <n v="1"/>
    <n v="5"/>
    <n v="1"/>
    <n v="1"/>
    <n v="1"/>
    <x v="1"/>
    <x v="16"/>
    <x v="2"/>
    <x v="4"/>
    <n v="1"/>
    <n v="0"/>
    <n v="1006.3900146484375"/>
    <n v="12.143500328063965"/>
    <n v="16.760499954223633"/>
    <n v="27.287200927734375"/>
    <n v="5.8714799880981445"/>
    <n v="8.0961103439331055"/>
    <n v="13.250200271606445"/>
    <n v="0.38822498917579651"/>
    <n v="0.49298000335693359"/>
    <n v="52.513198852539063"/>
    <n v="138.74299621582031"/>
    <n v="18.883399963378906"/>
    <n v="0.902305006980896"/>
    <n v="2573.080078125"/>
    <n v="8"/>
    <n v="0"/>
    <n v="0.125"/>
    <n v="0.375"/>
    <n v="0.5"/>
    <n v="0"/>
    <n v="1"/>
    <n v="3"/>
    <n v="4"/>
  </r>
  <r>
    <n v="1"/>
    <n v="5"/>
    <n v="2"/>
    <n v="1"/>
    <n v="1"/>
    <x v="1"/>
    <x v="17"/>
    <x v="3"/>
    <x v="4"/>
    <n v="1"/>
    <n v="0"/>
    <n v="1104.47998046875"/>
    <n v="11.910300254821777"/>
    <n v="16.141199111938477"/>
    <n v="32.439498901367188"/>
    <n v="5.6802000999450684"/>
    <n v="7.5021800994873047"/>
    <n v="16.319900512695313"/>
    <n v="0.27911999821662903"/>
    <n v="0.60761398077011108"/>
    <n v="75.601303100585937"/>
    <n v="196.54899597167969"/>
    <n v="47.122100830078125"/>
    <n v="0.84767502546310425"/>
    <n v="2693.75"/>
    <n v="10"/>
    <n v="0"/>
    <n v="0.2"/>
    <n v="0.4"/>
    <n v="0.4"/>
    <n v="0"/>
    <n v="2"/>
    <n v="4"/>
    <n v="4"/>
  </r>
  <r>
    <n v="2"/>
    <n v="4"/>
    <n v="1"/>
    <n v="1"/>
    <n v="0"/>
    <x v="2"/>
    <x v="18"/>
    <x v="2"/>
    <x v="4"/>
    <n v="0"/>
    <n v="0"/>
    <n v="1044.010009765625"/>
    <n v="12.964500427246094"/>
    <n v="16.413999557495117"/>
    <n v="28.230400085449219"/>
    <n v="6.3041300773620605"/>
    <n v="8.0583696365356445"/>
    <n v="13.341300010681152"/>
    <n v="0.35969901084899902"/>
    <n v="0.53602701425552368"/>
    <n v="33.505100250244141"/>
    <n v="193.39799499511719"/>
    <n v="59.916900634765625"/>
    <n v="0.91500002145767212"/>
    <n v="2776.280029296875"/>
    <n v="8"/>
    <n v="0"/>
    <n v="0.125"/>
    <n v="0.5"/>
    <n v="0.375"/>
    <n v="0"/>
    <n v="1"/>
    <n v="4"/>
    <n v="3"/>
  </r>
  <r>
    <n v="2"/>
    <n v="4"/>
    <n v="2"/>
    <n v="1"/>
    <n v="1"/>
    <x v="1"/>
    <x v="19"/>
    <x v="4"/>
    <x v="4"/>
    <n v="0"/>
    <n v="0"/>
    <n v="1042.14001464843"/>
    <n v="12.1875"/>
    <n v="16.933799743652344"/>
    <n v="25.437099456787109"/>
    <n v="6.2117400169372559"/>
    <n v="8.2413797378540039"/>
    <n v="13.249500274658203"/>
    <n v="0.38109099864959717"/>
    <n v="0.50477200746536255"/>
    <n v="124.93199920654297"/>
    <n v="102.04399871826172"/>
    <n v="24.273000717163086"/>
    <n v="0.91138100624084473"/>
    <n v="2752.389892578125"/>
    <n v="10"/>
    <n v="0"/>
    <n v="0.2"/>
    <n v="0.5"/>
    <n v="0.3"/>
    <n v="0"/>
    <n v="2"/>
    <n v="5"/>
    <n v="3"/>
  </r>
  <r>
    <n v="2"/>
    <n v="4"/>
    <n v="3"/>
    <n v="1"/>
    <n v="1"/>
    <x v="1"/>
    <x v="20"/>
    <x v="2"/>
    <x v="1"/>
    <n v="0"/>
    <n v="0"/>
    <n v="842.70501708984375"/>
    <n v="11.364700317382812"/>
    <n v="17.920700073242188"/>
    <n v="20.960699081420898"/>
    <n v="5.7538399696350098"/>
    <n v="8.7855596542358398"/>
    <n v="10.127400398254395"/>
    <n v="0.54246097803115845"/>
    <n v="0.27755001187324524"/>
    <n v="151.91400146484375"/>
    <n v="166.25"/>
    <n v="5.2827701568603516"/>
    <n v="0.92899501323699951"/>
    <n v="2059.7099609375"/>
    <n v="7"/>
    <n v="0"/>
    <n v="0.2857142857142857"/>
    <n v="0.5714285714285714"/>
    <n v="0.14285714285714285"/>
    <n v="0"/>
    <n v="2"/>
    <n v="4"/>
    <n v="1"/>
  </r>
  <r>
    <n v="2"/>
    <n v="4"/>
    <n v="4"/>
    <n v="1"/>
    <n v="1"/>
    <x v="1"/>
    <x v="21"/>
    <x v="3"/>
    <x v="4"/>
    <n v="0"/>
    <n v="0"/>
    <n v="1030.97998046875"/>
    <n v="13.400500297546387"/>
    <n v="18.795000076293945"/>
    <n v="22.845600128173828"/>
    <n v="6.9461297988891602"/>
    <n v="9.1483497619628906"/>
    <n v="11.102700233459473"/>
    <n v="0.43167600035667419"/>
    <n v="0.33996200561523438"/>
    <n v="183.72200012207031"/>
    <n v="170.02499389648437"/>
    <n v="95.066001892089844"/>
    <n v="0.95171499252319336"/>
    <n v="2890.080078125"/>
    <n v="7"/>
    <n v="0"/>
    <n v="0.14285714285714285"/>
    <n v="0.5714285714285714"/>
    <n v="0.2857142857142857"/>
    <n v="0"/>
    <n v="1"/>
    <n v="4"/>
    <n v="2"/>
  </r>
  <r>
    <n v="2"/>
    <n v="4"/>
    <n v="5"/>
    <n v="1"/>
    <n v="1"/>
    <x v="1"/>
    <x v="22"/>
    <x v="2"/>
    <x v="2"/>
    <n v="1"/>
    <n v="0"/>
    <n v="1020.1900024414062"/>
    <n v="12.075699806213379"/>
    <n v="18.278099060058594"/>
    <n v="30.494400024414063"/>
    <n v="5.7053098678588867"/>
    <n v="8.6211299896240234"/>
    <n v="13.127699851989746"/>
    <n v="0.44358599185943604"/>
    <n v="0.42025899887084961"/>
    <n v="198.77699279785156"/>
    <n v="28.005699157714844"/>
    <n v="6.1144299507141113"/>
    <n v="0.86942797899246216"/>
    <n v="2483.969970703125"/>
    <n v="9"/>
    <n v="0"/>
    <n v="0.1111111111111111"/>
    <n v="0.55555555555555558"/>
    <n v="0.33333333333333331"/>
    <n v="0"/>
    <n v="1"/>
    <n v="5"/>
    <n v="3"/>
  </r>
  <r>
    <n v="2"/>
    <n v="5"/>
    <n v="1"/>
    <n v="1"/>
    <n v="1"/>
    <x v="1"/>
    <x v="23"/>
    <x v="3"/>
    <x v="4"/>
    <n v="0"/>
    <n v="0"/>
    <n v="1291.800048828125"/>
    <n v="12.369000434875488"/>
    <n v="20.954000473022461"/>
    <n v="31.019699096679688"/>
    <n v="5.8661799430847168"/>
    <n v="10.500300407409668"/>
    <n v="14.23289966583252"/>
    <n v="0.54981201887130737"/>
    <n v="0.30586498975753784"/>
    <n v="127.09300231933594"/>
    <n v="229.17599487304688"/>
    <n v="17.785800933837891"/>
    <n v="0.86025398969650269"/>
    <n v="3483.419921875"/>
    <n v="8"/>
    <n v="0"/>
    <n v="0.25"/>
    <n v="0.5"/>
    <n v="0.25"/>
    <n v="0"/>
    <n v="2"/>
    <n v="4"/>
    <n v="2"/>
  </r>
  <r>
    <n v="2"/>
    <n v="5"/>
    <n v="2"/>
    <n v="1"/>
    <n v="1"/>
    <x v="1"/>
    <x v="24"/>
    <x v="3"/>
    <x v="1"/>
    <n v="0"/>
    <n v="0"/>
    <n v="1020.72998046875"/>
    <n v="11.017999649047852"/>
    <n v="18.928899765014648"/>
    <n v="24.153600692749023"/>
    <n v="5.6241598129272461"/>
    <n v="9.0520401000976562"/>
    <n v="12.62600040435791"/>
    <n v="0.50102001428604126"/>
    <n v="0.35861301422119141"/>
    <n v="100.08999633789062"/>
    <n v="124.17900085449219"/>
    <n v="26.001399993896484"/>
    <n v="0.9006350040435791"/>
    <n v="2620.97998046875"/>
    <n v="9"/>
    <n v="0"/>
    <n v="0.1111111111111111"/>
    <n v="0.44444444444444442"/>
    <n v="0.44444444444444442"/>
    <n v="0"/>
    <n v="1"/>
    <n v="4"/>
    <n v="4"/>
  </r>
  <r>
    <n v="2"/>
    <n v="5"/>
    <n v="3"/>
    <n v="1"/>
    <n v="1"/>
    <x v="1"/>
    <x v="10"/>
    <x v="3"/>
    <x v="4"/>
    <n v="0"/>
    <n v="0"/>
    <n v="1045.219970703125"/>
    <n v="12.803500175476074"/>
    <n v="18.925399780273438"/>
    <n v="25.264699935913086"/>
    <n v="5.8672900199890137"/>
    <n v="9.7422199249267578"/>
    <n v="12.007399559020996"/>
    <n v="0.56530898809432983"/>
    <n v="0.2935670018196106"/>
    <n v="155.20700073242187"/>
    <n v="107.38600158691406"/>
    <n v="19.820600509643555"/>
    <n v="0.89779001474380493"/>
    <n v="2702.989990234375"/>
    <n v="9"/>
    <n v="0"/>
    <n v="0.1111111111111111"/>
    <n v="0.55555555555555558"/>
    <n v="0.33333333333333331"/>
    <n v="0"/>
    <n v="1"/>
    <n v="5"/>
    <n v="3"/>
  </r>
  <r>
    <n v="2"/>
    <n v="5"/>
    <n v="4"/>
    <n v="1"/>
    <n v="1"/>
    <x v="1"/>
    <x v="25"/>
    <x v="1"/>
    <x v="4"/>
    <n v="0"/>
    <n v="0"/>
    <n v="809.64398193359375"/>
    <n v="11.51669979095459"/>
    <n v="18.132699966430664"/>
    <n v="20.630500793457031"/>
    <n v="5.3745698928833008"/>
    <n v="8.7076997756958008"/>
    <n v="10.079899787902832"/>
    <n v="0.57640498876571655"/>
    <n v="0.26743200421333313"/>
    <n v="112.80999755859375"/>
    <n v="67.955497741699219"/>
    <n v="17.546199798583984"/>
    <n v="0.92741799354553223"/>
    <n v="1934.77001953125"/>
    <n v="7"/>
    <n v="0"/>
    <n v="0.2857142857142857"/>
    <n v="0.42857142857142855"/>
    <n v="0.2857142857142857"/>
    <n v="0"/>
    <n v="2"/>
    <n v="3"/>
    <n v="2"/>
  </r>
  <r>
    <n v="2"/>
    <n v="6"/>
    <n v="1"/>
    <n v="1"/>
    <n v="1"/>
    <x v="1"/>
    <x v="26"/>
    <x v="3"/>
    <x v="1"/>
    <n v="0"/>
    <n v="0"/>
    <n v="1043.17004394531"/>
    <n v="11.186400413513184"/>
    <n v="18.885900497436523"/>
    <n v="23.846200942993164"/>
    <n v="5.8125801086425781"/>
    <n v="9.0892000198364258"/>
    <n v="12.715900421142578"/>
    <n v="0.48925000429153442"/>
    <n v="0.3715679943561554"/>
    <n v="46.625"/>
    <n v="311.260009765625"/>
    <n v="27.402900695800781"/>
    <n v="0.90504401922225952"/>
    <n v="2727.780029296875"/>
    <n v="9"/>
    <n v="0"/>
    <n v="0.1111111111111111"/>
    <n v="0.44444444444444442"/>
    <n v="0.44444444444444442"/>
    <n v="0"/>
    <n v="1"/>
    <n v="4"/>
    <n v="4"/>
  </r>
  <r>
    <n v="2"/>
    <n v="6"/>
    <n v="2"/>
    <n v="1"/>
    <n v="1"/>
    <x v="1"/>
    <x v="27"/>
    <x v="1"/>
    <x v="1"/>
    <n v="0"/>
    <n v="0"/>
    <n v="741.11999511718705"/>
    <n v="10.584099769592285"/>
    <n v="17.539699554443359"/>
    <n v="20.037399291992188"/>
    <n v="4.9581398963928223"/>
    <n v="8.3844203948974609"/>
    <n v="9.7821903228759766"/>
    <n v="0.59613299369812012"/>
    <n v="0.26128500699996948"/>
    <n v="60.253200531005859"/>
    <n v="254.625"/>
    <n v="18.94420051574707"/>
    <n v="0.91918599605560303"/>
    <n v="1671.9100341796875"/>
    <n v="7"/>
    <n v="0"/>
    <n v="0.14285714285714285"/>
    <n v="0.7142857142857143"/>
    <n v="0.14285714285714285"/>
    <n v="0"/>
    <n v="1"/>
    <n v="5"/>
    <n v="1"/>
  </r>
  <r>
    <n v="2"/>
    <n v="6"/>
    <n v="3"/>
    <n v="1"/>
    <n v="1"/>
    <x v="1"/>
    <x v="28"/>
    <x v="3"/>
    <x v="1"/>
    <n v="0"/>
    <n v="0"/>
    <n v="942.26397705078102"/>
    <n v="11.486200332641602"/>
    <n v="18.503000259399414"/>
    <n v="24.32080078125"/>
    <n v="5.3325300216674805"/>
    <n v="9.353759765625"/>
    <n v="11.562399864196777"/>
    <n v="0.5877150297164917"/>
    <n v="0.27787500619888306"/>
    <n v="101.94300079345703"/>
    <n v="293.86300659179687"/>
    <n v="21.215900421142578"/>
    <n v="0.88833200931549072"/>
    <n v="2277.169921875"/>
    <n v="7"/>
    <n v="0"/>
    <n v="0"/>
    <n v="0.8571428571428571"/>
    <n v="0.14285714285714285"/>
    <n v="0"/>
    <n v="0"/>
    <n v="6"/>
    <n v="1"/>
  </r>
  <r>
    <n v="2"/>
    <n v="6"/>
    <n v="4"/>
    <n v="1"/>
    <n v="1"/>
    <x v="1"/>
    <x v="29"/>
    <x v="3"/>
    <x v="1"/>
    <n v="0"/>
    <n v="0"/>
    <n v="834.47698974609375"/>
    <n v="11.447500228881836"/>
    <n v="15.734100341796875"/>
    <n v="22.932500839233398"/>
    <n v="5.8789901733398437"/>
    <n v="7.652550220489502"/>
    <n v="11.11139965057373"/>
    <n v="0.39909198880195618"/>
    <n v="0.462350994348526"/>
    <n v="105.43699645996094"/>
    <n v="191.48599243164062"/>
    <n v="35.998798370361328"/>
    <n v="0.93605697154998779"/>
    <n v="2052.81005859375"/>
    <n v="10"/>
    <n v="0"/>
    <n v="0.2"/>
    <n v="0.6"/>
    <n v="0.2"/>
    <n v="0"/>
    <n v="2"/>
    <n v="6"/>
    <n v="2"/>
  </r>
  <r>
    <n v="2"/>
    <n v="6"/>
    <n v="5"/>
    <n v="1"/>
    <n v="0"/>
    <x v="2"/>
    <x v="30"/>
    <x v="3"/>
    <x v="1"/>
    <n v="0"/>
    <n v="0"/>
    <n v="1361.989990234375"/>
    <n v="17.542299270629883"/>
    <n v="23.106800079345703"/>
    <n v="28.40839958190918"/>
    <n v="7.2605800628662109"/>
    <n v="10.596099853515625"/>
    <n v="13.348899841308594"/>
    <n v="0.49247100949287415"/>
    <n v="0.34316998720169067"/>
    <n v="209.23100280761719"/>
    <n v="175.19099426269531"/>
    <n v="38.679298400878906"/>
    <n v="0.88657897710800171"/>
    <n v="3945.580078125"/>
    <n v="6"/>
    <n v="0"/>
    <n v="0"/>
    <n v="0.83333333333333337"/>
    <n v="0.16666666666666666"/>
    <n v="0"/>
    <n v="0"/>
    <n v="5"/>
    <n v="1"/>
  </r>
  <r>
    <n v="2"/>
    <n v="6"/>
    <n v="6"/>
    <n v="1"/>
    <n v="1"/>
    <x v="1"/>
    <x v="31"/>
    <x v="4"/>
    <x v="1"/>
    <n v="0"/>
    <n v="0"/>
    <n v="956.75701904296875"/>
    <n v="12.01200008392334"/>
    <n v="17.238100051879883"/>
    <n v="26.960699081420898"/>
    <n v="5.8460597991943359"/>
    <n v="8.5534601211547852"/>
    <n v="11.983499526977539"/>
    <n v="0.46217301487922668"/>
    <n v="0.39880898594856262"/>
    <n v="129.13800048828125"/>
    <n v="38.599300384521484"/>
    <n v="47.450298309326172"/>
    <n v="0.91307097673416138"/>
    <n v="2427.909912109375"/>
    <n v="12"/>
    <n v="0"/>
    <n v="0.33333333333333331"/>
    <n v="0.41666666666666669"/>
    <n v="0.25"/>
    <n v="0"/>
    <n v="4"/>
    <n v="5"/>
    <n v="3"/>
  </r>
  <r>
    <n v="2"/>
    <n v="7"/>
    <n v="1"/>
    <n v="1"/>
    <n v="1"/>
    <x v="1"/>
    <x v="32"/>
    <x v="4"/>
    <x v="1"/>
    <n v="0"/>
    <n v="0"/>
    <n v="1001.7100219726562"/>
    <n v="11.669400215148926"/>
    <n v="17.739799499511719"/>
    <n v="26.089799880981445"/>
    <n v="5.9461898803710937"/>
    <n v="8.8148002624511719"/>
    <n v="12.247500419616699"/>
    <n v="0.47053000330924988"/>
    <n v="0.38975700736045837"/>
    <n v="18.714700698852539"/>
    <n v="223.16900634765625"/>
    <n v="37.694999694824219"/>
    <n v="0.91025698184967041"/>
    <n v="2589"/>
    <n v="11"/>
    <n v="0"/>
    <n v="0.27272727272727271"/>
    <n v="0.45454545454545453"/>
    <n v="0.27272727272727271"/>
    <n v="0"/>
    <n v="3"/>
    <n v="5"/>
    <n v="3"/>
  </r>
  <r>
    <n v="2"/>
    <n v="7"/>
    <n v="2"/>
    <n v="1"/>
    <n v="1"/>
    <x v="1"/>
    <x v="33"/>
    <x v="1"/>
    <x v="4"/>
    <n v="0"/>
    <n v="0"/>
    <n v="744.947021484375"/>
    <n v="10.160699844360352"/>
    <n v="14.172100067138672"/>
    <n v="22.63170051574707"/>
    <n v="5.0292801856994629"/>
    <n v="6.8969101905822754"/>
    <n v="11.638299942016602"/>
    <n v="0.37613299489021301"/>
    <n v="0.50756102800369263"/>
    <n v="161.86700439453125"/>
    <n v="137.79100036621094"/>
    <n v="24.370199203491211"/>
    <n v="0.90535402297973633"/>
    <n v="1646.97998046875"/>
    <n v="8"/>
    <n v="0"/>
    <n v="0.25"/>
    <n v="0.25"/>
    <n v="0.5"/>
    <n v="0"/>
    <n v="2"/>
    <n v="2"/>
    <n v="4"/>
  </r>
  <r>
    <n v="2"/>
    <n v="8"/>
    <n v="1"/>
    <n v="1"/>
    <n v="1"/>
    <x v="1"/>
    <x v="34"/>
    <x v="3"/>
    <x v="4"/>
    <n v="0"/>
    <n v="0"/>
    <n v="1095.93994140625"/>
    <n v="14.787599563598633"/>
    <n v="17.98069953918457"/>
    <n v="28.477500915527344"/>
    <n v="6.6240701675415039"/>
    <n v="8.8539104461669922"/>
    <n v="12.740300178527832"/>
    <n v="0.41387900710105896"/>
    <n v="0.44740098714828491"/>
    <n v="111.34700012207031"/>
    <n v="247.88099670410156"/>
    <n v="36.675899505615234"/>
    <n v="0.91321897506713867"/>
    <n v="2977.260009765625"/>
    <n v="9"/>
    <n v="0"/>
    <n v="0.1111111111111111"/>
    <n v="0.66666666666666663"/>
    <n v="0.22222222222222221"/>
    <n v="0"/>
    <n v="1"/>
    <n v="6"/>
    <n v="2"/>
  </r>
  <r>
    <n v="2"/>
    <n v="8"/>
    <n v="2"/>
    <n v="1"/>
    <n v="1"/>
    <x v="1"/>
    <x v="35"/>
    <x v="1"/>
    <x v="4"/>
    <n v="0"/>
    <n v="0"/>
    <n v="877.0479736328125"/>
    <n v="12.168000221252441"/>
    <n v="16.940999984741211"/>
    <n v="22.468299865722656"/>
    <n v="6.2300500869750977"/>
    <n v="8.4039697647094727"/>
    <n v="10.538800239562988"/>
    <n v="0.44527900218963623"/>
    <n v="0.35984501242637634"/>
    <n v="55.964298248291016"/>
    <n v="224.31900024414062"/>
    <n v="77.402198791503906"/>
    <n v="0.94718301296234131"/>
    <n v="2251.43994140625"/>
    <n v="7"/>
    <n v="0"/>
    <n v="0"/>
    <n v="0.7142857142857143"/>
    <n v="0.2857142857142857"/>
    <n v="0"/>
    <n v="0"/>
    <n v="5"/>
    <n v="2"/>
  </r>
  <r>
    <n v="2"/>
    <n v="8"/>
    <n v="3"/>
    <n v="1"/>
    <n v="1"/>
    <x v="1"/>
    <x v="36"/>
    <x v="1"/>
    <x v="3"/>
    <n v="0"/>
    <n v="0"/>
    <n v="1019.239990234375"/>
    <n v="12.440899848937988"/>
    <n v="18.60099983215332"/>
    <n v="26.305400848388672"/>
    <n v="5.9123201370239258"/>
    <n v="9.2739896774291992"/>
    <n v="12.013899803161621"/>
    <n v="0.52012300491333008"/>
    <n v="0.33577200770378113"/>
    <n v="64.194900512695312"/>
    <n v="157.39199829101562"/>
    <n v="34.843101501464844"/>
    <n v="0.90367299318313599"/>
    <n v="2628.469970703125"/>
    <n v="11"/>
    <n v="0"/>
    <n v="0.45454545454545453"/>
    <n v="0.45454545454545453"/>
    <n v="9.0909090909090912E-2"/>
    <n v="0"/>
    <n v="5"/>
    <n v="5"/>
    <n v="1"/>
  </r>
  <r>
    <n v="2"/>
    <n v="8"/>
    <n v="4"/>
    <n v="1"/>
    <n v="0"/>
    <x v="2"/>
    <x v="37"/>
    <x v="1"/>
    <x v="1"/>
    <n v="0"/>
    <n v="1"/>
    <n v="921.6190185546875"/>
    <n v="12.233499526977539"/>
    <n v="16.834299087524414"/>
    <n v="23.400299072265625"/>
    <n v="6.1133298873901367"/>
    <n v="8.4963302612304687"/>
    <n v="11.282999992370605"/>
    <n v="0.45255199074745178"/>
    <n v="0.38866499066352844"/>
    <n v="215.16099548339844"/>
    <n v="223.21800231933594"/>
    <n v="56.675899505615234"/>
    <n v="0.93424898386001587"/>
    <n v="2375.719970703125"/>
    <n v="6"/>
    <n v="0"/>
    <n v="0.16666666666666666"/>
    <n v="0.66666666666666663"/>
    <n v="0.16666666666666666"/>
    <n v="0"/>
    <n v="1"/>
    <n v="4"/>
    <n v="1"/>
  </r>
  <r>
    <n v="2"/>
    <n v="8"/>
    <n v="5"/>
    <n v="1"/>
    <n v="1"/>
    <x v="1"/>
    <x v="38"/>
    <x v="3"/>
    <x v="1"/>
    <n v="0"/>
    <n v="0"/>
    <n v="826.17999267578125"/>
    <n v="10.256400108337402"/>
    <n v="16.743799209594727"/>
    <n v="23.570199966430664"/>
    <n v="5.130159854888916"/>
    <n v="8.1064996719360352"/>
    <n v="11.376199722290039"/>
    <n v="0.49185699224472046"/>
    <n v="0.36856898665428162"/>
    <n v="99.436996459960938"/>
    <n v="145.72700500488281"/>
    <n v="37.250499725341797"/>
    <n v="0.90925300121307373"/>
    <n v="1936.0400390625"/>
    <n v="9"/>
    <n v="0"/>
    <n v="0"/>
    <n v="0.66666666666666663"/>
    <n v="0.33333333333333331"/>
    <n v="0"/>
    <n v="0"/>
    <n v="6"/>
    <n v="3"/>
  </r>
  <r>
    <n v="2"/>
    <n v="8"/>
    <n v="6"/>
    <n v="1"/>
    <n v="1"/>
    <x v="1"/>
    <x v="39"/>
    <x v="3"/>
    <x v="1"/>
    <n v="0"/>
    <n v="0"/>
    <n v="909.03802490234375"/>
    <n v="11.000399589538574"/>
    <n v="18.252899169921875"/>
    <n v="22.154499053955078"/>
    <n v="5.8003101348876953"/>
    <n v="9.2487602233886719"/>
    <n v="10.54539966583252"/>
    <n v="0.57215899229049683"/>
    <n v="0.26203599572181702"/>
    <n v="96.944099426269531"/>
    <n v="106.875"/>
    <n v="5.4073901176452637"/>
    <n v="0.92777502536773682"/>
    <n v="2303.090087890625"/>
    <n v="7"/>
    <n v="0"/>
    <n v="0.14285714285714285"/>
    <n v="0.7142857142857143"/>
    <n v="0.14285714285714285"/>
    <n v="0"/>
    <n v="1"/>
    <n v="5"/>
    <n v="1"/>
  </r>
  <r>
    <n v="2"/>
    <n v="8"/>
    <n v="7"/>
    <n v="1"/>
    <n v="1"/>
    <x v="1"/>
    <x v="40"/>
    <x v="1"/>
    <x v="1"/>
    <n v="0"/>
    <n v="0"/>
    <n v="848.5830078125"/>
    <n v="11.155699729919434"/>
    <n v="16.325399398803711"/>
    <n v="24.289400100708008"/>
    <n v="5.630000114440918"/>
    <n v="7.9756498336791992"/>
    <n v="11.23390007019043"/>
    <n v="0.44640100002288818"/>
    <n v="0.41398400068283081"/>
    <n v="157.91700744628906"/>
    <n v="111.53299713134766"/>
    <n v="22.009099960327148"/>
    <n v="0.92336100339889526"/>
    <n v="2062.39990234375"/>
    <n v="8"/>
    <n v="0"/>
    <n v="0.375"/>
    <n v="0.375"/>
    <n v="0.25"/>
    <n v="0"/>
    <n v="3"/>
    <n v="3"/>
    <n v="2"/>
  </r>
  <r>
    <n v="2"/>
    <n v="8"/>
    <n v="8"/>
    <n v="1"/>
    <n v="1"/>
    <x v="1"/>
    <x v="41"/>
    <x v="1"/>
    <x v="2"/>
    <n v="0"/>
    <n v="0"/>
    <n v="792.6820068359375"/>
    <n v="11.005000114440918"/>
    <n v="15.819000244140625"/>
    <n v="22.946199417114258"/>
    <n v="5.5095601081848145"/>
    <n v="7.611149787902832"/>
    <n v="10.918000221252441"/>
    <n v="0.42990100383758545"/>
    <n v="0.43301600217819214"/>
    <n v="127.36799621582031"/>
    <n v="99.675399780273437"/>
    <n v="101.64099884033203"/>
    <n v="0.92930197715759277"/>
    <n v="1880"/>
    <n v="5"/>
    <n v="0"/>
    <n v="0.2"/>
    <n v="0.4"/>
    <n v="0.4"/>
    <n v="0"/>
    <n v="1"/>
    <n v="2"/>
    <n v="2"/>
  </r>
  <r>
    <n v="2"/>
    <n v="8"/>
    <n v="9"/>
    <n v="1"/>
    <n v="1"/>
    <x v="1"/>
    <x v="42"/>
    <x v="2"/>
    <x v="5"/>
    <n v="0"/>
    <n v="0"/>
    <n v="1196.469970703125"/>
    <n v="14.281499862670898"/>
    <n v="18.658599853515625"/>
    <n v="27.337600708007812"/>
    <n v="6.7352299690246582"/>
    <n v="9.3468799591064453"/>
    <n v="13.318099975585938"/>
    <n v="0.43382000923156738"/>
    <n v="0.42780399322509766"/>
    <n v="122.875"/>
    <n v="31.94059944152832"/>
    <n v="18.827299118041992"/>
    <n v="0.92233800888061523"/>
    <n v="3447.159912109375"/>
    <n v="8"/>
    <n v="0"/>
    <n v="0.125"/>
    <n v="0.625"/>
    <n v="0.25"/>
    <n v="0"/>
    <n v="1"/>
    <n v="5"/>
    <n v="2"/>
  </r>
  <r>
    <n v="2"/>
    <n v="8"/>
    <n v="10"/>
    <n v="1"/>
    <n v="1"/>
    <x v="1"/>
    <x v="43"/>
    <x v="2"/>
    <x v="1"/>
    <n v="0"/>
    <n v="0"/>
    <n v="889.16998291015625"/>
    <n v="10.267800331115723"/>
    <n v="16.857099533081055"/>
    <n v="27.595199584960937"/>
    <n v="5.1661701202392578"/>
    <n v="8.3040304183959961"/>
    <n v="12.163399696350098"/>
    <n v="0.47935301065444946"/>
    <n v="0.37768900394439697"/>
    <n v="254.60000610351562"/>
    <n v="65.394096374511719"/>
    <n v="31.115999221801758"/>
    <n v="0.87964099645614624"/>
    <n v="2056.8798828125"/>
    <n v="10"/>
    <n v="0"/>
    <n v="0.1"/>
    <n v="0.5"/>
    <n v="0.4"/>
    <n v="0"/>
    <n v="1"/>
    <n v="5"/>
    <n v="4"/>
  </r>
  <r>
    <n v="2"/>
    <n v="8"/>
    <n v="11"/>
    <n v="1"/>
    <n v="1"/>
    <x v="1"/>
    <x v="44"/>
    <x v="3"/>
    <x v="2"/>
    <n v="1"/>
    <n v="0"/>
    <n v="1369.8800048828125"/>
    <n v="13.925700187683105"/>
    <n v="19.628599166870117"/>
    <n v="30.940299987792969"/>
    <n v="6.7696499824523926"/>
    <n v="9.8181495666503906"/>
    <n v="15.046199798583984"/>
    <n v="0.42767700552940369"/>
    <n v="0.44201898574829102"/>
    <n v="286.72601318359375"/>
    <n v="34.51409912109375"/>
    <n v="8.3969202041625977"/>
    <n v="0.88067501783370972"/>
    <n v="3940.219970703125"/>
    <n v="8"/>
    <n v="0"/>
    <n v="0.125"/>
    <n v="0.625"/>
    <n v="0.25"/>
    <n v="0"/>
    <n v="1"/>
    <n v="5"/>
    <n v="2"/>
  </r>
  <r>
    <n v="3"/>
    <n v="2"/>
    <n v="1"/>
    <n v="1"/>
    <n v="0"/>
    <x v="2"/>
    <x v="45"/>
    <x v="1"/>
    <x v="4"/>
    <n v="0"/>
    <n v="0"/>
    <n v="992.61700439453125"/>
    <n v="10.318599700927734"/>
    <n v="16.588899612426758"/>
    <n v="29.82390022277832"/>
    <n v="5.0447697639465332"/>
    <n v="8.2020101547241211"/>
    <n v="13.981200218200684"/>
    <n v="0.41287499666213989"/>
    <n v="0.41874799132347107"/>
    <n v="113.41000366210937"/>
    <n v="330.72100830078125"/>
    <n v="32.553298950195312"/>
    <n v="0.86197900772094727"/>
    <n v="2353.3798828125"/>
    <n v="7"/>
    <n v="0"/>
    <n v="0.14285714285714285"/>
    <n v="0.2857142857142857"/>
    <n v="0.5714285714285714"/>
    <n v="0"/>
    <n v="1"/>
    <n v="2"/>
    <n v="4"/>
  </r>
  <r>
    <n v="3"/>
    <n v="2"/>
    <n v="2"/>
    <n v="1"/>
    <n v="1"/>
    <x v="1"/>
    <x v="46"/>
    <x v="1"/>
    <x v="2"/>
    <n v="0"/>
    <n v="0"/>
    <n v="1052.8599853515625"/>
    <n v="9.0908403396606445"/>
    <n v="21.61870002746582"/>
    <n v="26.177900314331055"/>
    <n v="4.5435099601745605"/>
    <n v="10.757699966430664"/>
    <n v="12.44890022277832"/>
    <n v="0.72460901737213135"/>
    <n v="0.16955000162124634"/>
    <n v="164.468994140625"/>
    <n v="303.65200805664062"/>
    <n v="20.138599395751953"/>
    <n v="0.83213597536087036"/>
    <n v="2438.47998046875"/>
    <n v="7"/>
    <n v="0"/>
    <n v="0.14285714285714285"/>
    <n v="0.42857142857142855"/>
    <n v="0.42857142857142855"/>
    <n v="0"/>
    <n v="1"/>
    <n v="3"/>
    <n v="3"/>
  </r>
  <r>
    <n v="3"/>
    <n v="2"/>
    <n v="3"/>
    <n v="1"/>
    <n v="1"/>
    <x v="1"/>
    <x v="47"/>
    <x v="1"/>
    <x v="4"/>
    <n v="0"/>
    <n v="0"/>
    <n v="1012.0800170898437"/>
    <n v="11.111000061035156"/>
    <n v="17.465099334716797"/>
    <n v="26.952699661254883"/>
    <n v="5.2908401489257812"/>
    <n v="8.8416004180908203"/>
    <n v="13.262299537658691"/>
    <n v="0.47978198528289795"/>
    <n v="0.36818701028823853"/>
    <n v="141.37899780273437"/>
    <n v="191.822998046875"/>
    <n v="15.003299713134766"/>
    <n v="0.87616300582885742"/>
    <n v="2482.9599609375"/>
    <n v="7"/>
    <n v="0"/>
    <n v="0"/>
    <n v="0.42857142857142855"/>
    <n v="0.5714285714285714"/>
    <n v="0"/>
    <n v="0"/>
    <n v="3"/>
    <n v="4"/>
  </r>
  <r>
    <n v="3"/>
    <n v="2"/>
    <n v="4"/>
    <n v="1"/>
    <n v="0"/>
    <x v="2"/>
    <x v="48"/>
    <x v="2"/>
    <x v="1"/>
    <n v="0"/>
    <n v="1"/>
    <n v="1271.75"/>
    <n v="10.997599601745605"/>
    <n v="19.947500228881836"/>
    <n v="30.374000549316406"/>
    <n v="5.573540210723877"/>
    <n v="9.9628801345825195"/>
    <n v="15.015899658203125"/>
    <n v="0.49436300992965698"/>
    <n v="0.33895498514175415"/>
    <n v="205.197998046875"/>
    <n v="139.1199951171875"/>
    <n v="13.174200057983398"/>
    <n v="0.86210697889328003"/>
    <n v="3413.64990234375"/>
    <n v="8"/>
    <n v="0"/>
    <n v="0.25"/>
    <n v="0.375"/>
    <n v="0.375"/>
    <n v="0"/>
    <n v="2"/>
    <n v="3"/>
    <n v="3"/>
  </r>
  <r>
    <n v="3"/>
    <n v="2"/>
    <n v="5"/>
    <n v="1"/>
    <n v="1"/>
    <x v="1"/>
    <x v="49"/>
    <x v="3"/>
    <x v="1"/>
    <n v="0"/>
    <n v="0"/>
    <n v="936.64599609375"/>
    <n v="11.372099876403809"/>
    <n v="18.25670051574707"/>
    <n v="26.830799102783203"/>
    <n v="5.2664299011230469"/>
    <n v="8.6681203842163086"/>
    <n v="12.155699729919434"/>
    <n v="0.50640100240707397"/>
    <n v="0.35151800513267517"/>
    <n v="71.95880126953125"/>
    <n v="79.494499206542969"/>
    <n v="22.29170036315918"/>
    <n v="0.89344501495361328"/>
    <n v="2276.35009765625"/>
    <n v="9"/>
    <n v="0.1111111111111111"/>
    <n v="0.22222222222222221"/>
    <n v="0.22222222222222221"/>
    <n v="0.44444444444444442"/>
    <n v="1"/>
    <n v="2"/>
    <n v="2"/>
    <n v="4"/>
  </r>
  <r>
    <n v="3"/>
    <n v="2"/>
    <n v="6"/>
    <n v="1"/>
    <n v="1"/>
    <x v="1"/>
    <x v="50"/>
    <x v="2"/>
    <x v="2"/>
    <n v="0"/>
    <n v="0"/>
    <n v="882.10302734375"/>
    <n v="8.9689702987670898"/>
    <n v="19.137699127197266"/>
    <n v="24.906299591064453"/>
    <n v="4.368189811706543"/>
    <n v="9.0883703231811523"/>
    <n v="12.009900093078613"/>
    <n v="0.60574597120285034"/>
    <n v="0.24302799999713898"/>
    <n v="99.028701782226562"/>
    <n v="36.840400695800781"/>
    <n v="11.344499588012695"/>
    <n v="0.85374802350997925"/>
    <n v="1943.3299560546875"/>
    <n v="4"/>
    <n v="0"/>
    <n v="0"/>
    <n v="0.5"/>
    <n v="0.5"/>
    <n v="0"/>
    <n v="0"/>
    <n v="2"/>
    <n v="2"/>
  </r>
  <r>
    <n v="3"/>
    <n v="2"/>
    <n v="7"/>
    <n v="1"/>
    <n v="1"/>
    <x v="1"/>
    <x v="51"/>
    <x v="3"/>
    <x v="2"/>
    <n v="0"/>
    <n v="1"/>
    <n v="946.23297119140625"/>
    <n v="11.699999809265137"/>
    <n v="17.648599624633789"/>
    <n v="24.214000701904297"/>
    <n v="5.676149845123291"/>
    <n v="8.9482498168945313"/>
    <n v="11.521300315856934"/>
    <n v="0.52465498447418213"/>
    <n v="0.33112901449203491"/>
    <n v="196.80999755859375"/>
    <n v="39.917800903320313"/>
    <n v="19.606500625610352"/>
    <n v="0.92073702812194824"/>
    <n v="2418.10009765625"/>
    <n v="12"/>
    <n v="0"/>
    <n v="8.3333333333333329E-2"/>
    <n v="0.66666666666666663"/>
    <n v="0.25"/>
    <n v="0"/>
    <n v="1"/>
    <n v="8"/>
    <n v="3"/>
  </r>
  <r>
    <n v="3"/>
    <n v="3"/>
    <n v="1"/>
    <n v="1"/>
    <n v="1"/>
    <x v="1"/>
    <x v="52"/>
    <x v="1"/>
    <x v="1"/>
    <n v="0"/>
    <n v="0"/>
    <n v="1056.28002929687"/>
    <n v="10.167699813842773"/>
    <n v="21.047500610351562"/>
    <n v="28.898599624633789"/>
    <n v="5.1650300025939941"/>
    <n v="9.7304096221923828"/>
    <n v="12.839900016784668"/>
    <n v="0.57960802316665649"/>
    <n v="0.27783399820327759"/>
    <n v="280.2340087890625"/>
    <n v="36.655101776123047"/>
    <n v="28.183099746704102"/>
    <n v="0.87282997369766235"/>
    <n v="2632.31005859375"/>
    <n v="9"/>
    <n v="0"/>
    <n v="0.1111111111111111"/>
    <n v="0.55555555555555558"/>
    <n v="0.33333333333333331"/>
    <n v="0"/>
    <n v="1"/>
    <n v="5"/>
    <n v="3"/>
  </r>
  <r>
    <n v="3"/>
    <n v="3"/>
    <n v="2"/>
    <n v="1"/>
    <n v="1"/>
    <x v="1"/>
    <x v="50"/>
    <x v="2"/>
    <x v="2"/>
    <n v="0"/>
    <n v="0"/>
    <n v="959.45501708984295"/>
    <n v="9.6939401626586914"/>
    <n v="20.263700485229492"/>
    <n v="24.032499313354492"/>
    <n v="4.8692998886108398"/>
    <n v="9.6687297821044922"/>
    <n v="11.946900367736816"/>
    <n v="0.63262498378753662"/>
    <n v="0.23850800096988678"/>
    <n v="34.806800842285156"/>
    <n v="313.83401489257812"/>
    <n v="4.216400146484375"/>
    <n v="0.86692202091217041"/>
    <n v="2255.699951171875"/>
    <n v="5"/>
    <n v="0"/>
    <n v="0"/>
    <n v="0.6"/>
    <n v="0.4"/>
    <n v="0"/>
    <n v="0"/>
    <n v="3"/>
    <n v="2"/>
  </r>
  <r>
    <n v="3"/>
    <n v="3"/>
    <n v="3"/>
    <n v="1"/>
    <n v="1"/>
    <x v="1"/>
    <x v="53"/>
    <x v="2"/>
    <x v="2"/>
    <n v="1"/>
    <n v="0"/>
    <n v="1132.469970703125"/>
    <n v="13.001899719238281"/>
    <n v="19.090799331665039"/>
    <n v="27.458900451660156"/>
    <n v="6.2965798377990723"/>
    <n v="9.6126899719238281"/>
    <n v="12.675200462341309"/>
    <n v="0.50145798921585083"/>
    <n v="0.35370498895645142"/>
    <n v="132.30499267578125"/>
    <n v="316.1719970703125"/>
    <n v="12.673800468444824"/>
    <n v="0.91704899072647095"/>
    <n v="3147.0400390625"/>
    <n v="14"/>
    <n v="0"/>
    <n v="7.1428571428571425E-2"/>
    <n v="0.6428571428571429"/>
    <n v="0.2857142857142857"/>
    <n v="0"/>
    <n v="1"/>
    <n v="9"/>
    <n v="4"/>
  </r>
  <r>
    <n v="3"/>
    <n v="3"/>
    <n v="4"/>
    <n v="1"/>
    <n v="1"/>
    <x v="1"/>
    <x v="54"/>
    <x v="1"/>
    <x v="1"/>
    <n v="0"/>
    <n v="0"/>
    <n v="776.78802490234295"/>
    <n v="9.2523603439331055"/>
    <n v="15.890999794006348"/>
    <n v="23.267499923706055"/>
    <n v="4.716400146484375"/>
    <n v="7.8888998031616211"/>
    <n v="11.343000411987305"/>
    <n v="0.50006502866744995"/>
    <n v="0.35373800992965698"/>
    <n v="65.581199645996094"/>
    <n v="284.07901000976562"/>
    <n v="30.379199981689453"/>
    <n v="0.89715898036956787"/>
    <n v="1729.93994140625"/>
    <n v="9"/>
    <n v="0"/>
    <n v="0.44444444444444442"/>
    <n v="0.33333333333333331"/>
    <n v="0.22222222222222221"/>
    <n v="0"/>
    <n v="4"/>
    <n v="3"/>
    <n v="2"/>
  </r>
  <r>
    <n v="3"/>
    <n v="3"/>
    <n v="5"/>
    <n v="1"/>
    <n v="1"/>
    <x v="1"/>
    <x v="55"/>
    <x v="1"/>
    <x v="1"/>
    <n v="0"/>
    <n v="0"/>
    <n v="841.583984375"/>
    <n v="10.097999572753906"/>
    <n v="19.340299606323242"/>
    <n v="23.096099853515625"/>
    <n v="5.0521202087402344"/>
    <n v="9.1327800750732422"/>
    <n v="10.524600028991699"/>
    <n v="0.63324397802352905"/>
    <n v="0.23819500207901001"/>
    <n v="40.136001586914063"/>
    <n v="243.8070068359375"/>
    <n v="32.714099884033203"/>
    <n v="0.90501397848129272"/>
    <n v="1976.530029296875"/>
    <n v="5"/>
    <n v="0"/>
    <n v="0.2"/>
    <n v="0.6"/>
    <n v="0.2"/>
    <n v="0"/>
    <n v="1"/>
    <n v="3"/>
    <n v="1"/>
  </r>
  <r>
    <n v="3"/>
    <n v="3"/>
    <n v="6"/>
    <n v="1"/>
    <n v="1"/>
    <x v="1"/>
    <x v="56"/>
    <x v="1"/>
    <x v="1"/>
    <n v="0"/>
    <n v="0"/>
    <n v="898.30902099609375"/>
    <n v="10.52299976348877"/>
    <n v="18.906600952148437"/>
    <n v="21.093099594116211"/>
    <n v="5.3594198226928711"/>
    <n v="9.505000114440918"/>
    <n v="10.600199699401855"/>
    <n v="0.63876599073410034"/>
    <n v="0.22683900594711304"/>
    <n v="183.98199462890625"/>
    <n v="263.34100341796875"/>
    <n v="26.129400253295898"/>
    <n v="0.91848099231719971"/>
    <n v="2228.530029296875"/>
    <n v="6"/>
    <n v="0"/>
    <n v="0.16666666666666666"/>
    <n v="0.33333333333333331"/>
    <n v="0.5"/>
    <n v="0"/>
    <n v="1"/>
    <n v="2"/>
    <n v="3"/>
  </r>
  <r>
    <n v="3"/>
    <n v="3"/>
    <n v="7"/>
    <n v="1"/>
    <n v="1"/>
    <x v="1"/>
    <x v="57"/>
    <x v="1"/>
    <x v="2"/>
    <n v="0"/>
    <n v="0"/>
    <n v="1237.7900390625"/>
    <n v="13.300700187683105"/>
    <n v="22.726999282836914"/>
    <n v="27.776699066162109"/>
    <n v="6.4031100273132324"/>
    <n v="10.628600120544434"/>
    <n v="12.859999656677246"/>
    <n v="0.57257598638534546"/>
    <n v="0.28466799855232239"/>
    <n v="268.36199951171875"/>
    <n v="276.88101196289062"/>
    <n v="57.834400177001953"/>
    <n v="0.91060799360275269"/>
    <n v="3558.300048828125"/>
    <n v="7"/>
    <n v="0"/>
    <n v="0.14285714285714285"/>
    <n v="0.5714285714285714"/>
    <n v="0.2857142857142857"/>
    <n v="0"/>
    <n v="1"/>
    <n v="4"/>
    <n v="2"/>
  </r>
  <r>
    <n v="3"/>
    <n v="3"/>
    <n v="8"/>
    <n v="1"/>
    <n v="1"/>
    <x v="1"/>
    <x v="51"/>
    <x v="2"/>
    <x v="1"/>
    <n v="0"/>
    <n v="0"/>
    <n v="1394.25"/>
    <n v="12.385299682617188"/>
    <n v="23.268400192260742"/>
    <n v="30.465400695800781"/>
    <n v="6.3238801956176758"/>
    <n v="11.271100044250488"/>
    <n v="14.124300003051758"/>
    <n v="0.58750301599502563"/>
    <n v="0.27839699387550354"/>
    <n v="228.38600158691406"/>
    <n v="245.75599670410156"/>
    <n v="19.849100112915039"/>
    <n v="0.89069902896881104"/>
    <n v="4115.10986328125"/>
    <n v="10"/>
    <n v="0"/>
    <n v="0.2"/>
    <n v="0.5"/>
    <n v="0.3"/>
    <n v="0"/>
    <n v="2"/>
    <n v="5"/>
    <n v="3"/>
  </r>
  <r>
    <n v="3"/>
    <n v="3"/>
    <n v="9"/>
    <n v="1"/>
    <n v="1"/>
    <x v="1"/>
    <x v="58"/>
    <x v="1"/>
    <x v="4"/>
    <n v="0"/>
    <n v="1"/>
    <n v="1201.8499755859375"/>
    <n v="10.958900451660156"/>
    <n v="21.965599060058594"/>
    <n v="27.018199920654297"/>
    <n v="5.539830207824707"/>
    <n v="11.090100288391113"/>
    <n v="12.903200149536133"/>
    <n v="0.66955900192260742"/>
    <n v="0.21506500244140625"/>
    <n v="292.98300170898437"/>
    <n v="191.80499267578125"/>
    <n v="29.849700927734375"/>
    <n v="0.87989002466201782"/>
    <n v="3233.639892578125"/>
    <n v="9"/>
    <n v="0.1111111111111111"/>
    <n v="0.1111111111111111"/>
    <n v="0.44444444444444442"/>
    <n v="0.33333333333333331"/>
    <n v="1"/>
    <n v="1"/>
    <n v="4"/>
    <n v="3"/>
  </r>
  <r>
    <n v="3"/>
    <n v="3"/>
    <n v="10"/>
    <n v="1"/>
    <n v="1"/>
    <x v="1"/>
    <x v="59"/>
    <x v="2"/>
    <x v="2"/>
    <n v="0"/>
    <n v="0"/>
    <n v="1043.3499755859375"/>
    <n v="11.038200378417969"/>
    <n v="19.708400726318359"/>
    <n v="27.248699188232422"/>
    <n v="5.4838500022888184"/>
    <n v="9.4131202697753906"/>
    <n v="12.725099563598633"/>
    <n v="0.5375329852104187"/>
    <n v="0.32107099890708923"/>
    <n v="153.07000732421875"/>
    <n v="152.72000122070312"/>
    <n v="5.1036701202392578"/>
    <n v="0.89078700542449951"/>
    <n v="2664.300048828125"/>
    <n v="6"/>
    <n v="0"/>
    <n v="0.16666666666666666"/>
    <n v="0.5"/>
    <n v="0.33333333333333331"/>
    <n v="0"/>
    <n v="1"/>
    <n v="3"/>
    <n v="2"/>
  </r>
  <r>
    <n v="3"/>
    <n v="4"/>
    <n v="1"/>
    <n v="1"/>
    <n v="0"/>
    <x v="2"/>
    <x v="60"/>
    <x v="3"/>
    <x v="1"/>
    <n v="0"/>
    <n v="1"/>
    <n v="1545.39001464843"/>
    <n v="14.207300186157227"/>
    <n v="23.409999847412109"/>
    <n v="30.64430046081543"/>
    <n v="6.5464601516723633"/>
    <n v="11.784099578857422"/>
    <n v="15.01609992980957"/>
    <n v="0.58294302225112915"/>
    <n v="0.28160598874092102"/>
    <n v="250.25700378417969"/>
    <n v="36.983898162841797"/>
    <n v="21.413600921630859"/>
    <n v="0.87919998168945313"/>
    <n v="4709.35986328125"/>
    <n v="10"/>
    <n v="0"/>
    <n v="0.3"/>
    <n v="0.2"/>
    <n v="0.5"/>
    <n v="0"/>
    <n v="3"/>
    <n v="2"/>
    <n v="5"/>
  </r>
  <r>
    <n v="3"/>
    <n v="4"/>
    <n v="2"/>
    <n v="1"/>
    <n v="0"/>
    <x v="2"/>
    <x v="61"/>
    <x v="3"/>
    <x v="2"/>
    <n v="0"/>
    <n v="0"/>
    <n v="1366.5999755859375"/>
    <n v="14.129899978637695"/>
    <n v="23.36359977722168"/>
    <n v="29.098400115966797"/>
    <n v="6.1598701477050781"/>
    <n v="11.662799835205078"/>
    <n v="13.45930004119873"/>
    <n v="0.65248501300811768"/>
    <n v="0.22676999866962433"/>
    <n v="155.11500549316406"/>
    <n v="79.487602233886719"/>
    <n v="29.93549919128418"/>
    <n v="0.88711702823638916"/>
    <n v="3969.219970703125"/>
    <n v="9"/>
    <n v="0"/>
    <n v="0.22222222222222221"/>
    <n v="0.66666666666666663"/>
    <n v="0.1111111111111111"/>
    <n v="0"/>
    <n v="2"/>
    <n v="6"/>
    <n v="1"/>
  </r>
  <r>
    <n v="3"/>
    <n v="4"/>
    <n v="3"/>
    <n v="1"/>
    <n v="0"/>
    <x v="2"/>
    <x v="62"/>
    <x v="3"/>
    <x v="2"/>
    <n v="0"/>
    <n v="1"/>
    <n v="1221.0400390625"/>
    <n v="10.512200355529785"/>
    <n v="21.268600463867188"/>
    <n v="29.77079963684082"/>
    <n v="5.3312602043151855"/>
    <n v="10.524600028991699"/>
    <n v="14.197199821472168"/>
    <n v="0.58020597696304321"/>
    <n v="0.26738700270652771"/>
    <n v="209.03799438476562"/>
    <n v="128.97900390625"/>
    <n v="8.7848300933837891"/>
    <n v="0.85643500089645386"/>
    <n v="3179.889892578125"/>
    <n v="8"/>
    <n v="0"/>
    <n v="0.25"/>
    <n v="0.375"/>
    <n v="0.375"/>
    <n v="0"/>
    <n v="2"/>
    <n v="3"/>
    <n v="3"/>
  </r>
  <r>
    <n v="3"/>
    <n v="4"/>
    <n v="4"/>
    <n v="1"/>
    <n v="1"/>
    <x v="1"/>
    <x v="63"/>
    <x v="1"/>
    <x v="1"/>
    <n v="0"/>
    <n v="1"/>
    <n v="1489.43994140625"/>
    <n v="14.612700462341309"/>
    <n v="23.561000823974609"/>
    <n v="28.051300048828125"/>
    <n v="6.9241299629211426"/>
    <n v="11.97029972076416"/>
    <n v="13.694199562072754"/>
    <n v="0.61517602205276489"/>
    <n v="0.24576400220394135"/>
    <n v="175.04299926757813"/>
    <n v="161.63499450683594"/>
    <n v="18.078100204467773"/>
    <n v="0.89278501272201538"/>
    <n v="4559.60009765625"/>
    <n v="12"/>
    <n v="8.3333333333333329E-2"/>
    <n v="0.16666666666666666"/>
    <n v="0.5"/>
    <n v="0.25"/>
    <n v="1"/>
    <n v="2"/>
    <n v="6"/>
    <n v="3"/>
  </r>
  <r>
    <n v="3"/>
    <n v="4"/>
    <n v="5"/>
    <n v="1"/>
    <n v="0"/>
    <x v="2"/>
    <x v="64"/>
    <x v="1"/>
    <x v="1"/>
    <n v="0"/>
    <n v="1"/>
    <n v="1208.800048828125"/>
    <n v="11.555399894714355"/>
    <n v="19.306100845336914"/>
    <n v="27.652099609375"/>
    <n v="5.7125000953674316"/>
    <n v="9.895359992980957"/>
    <n v="13.998299598693848"/>
    <n v="0.51840102672576904"/>
    <n v="0.3333899974822998"/>
    <n v="158.42900085449219"/>
    <n v="267.74700927734375"/>
    <n v="15.537500381469727"/>
    <n v="0.86979997158050537"/>
    <n v="3205.7900390625"/>
    <n v="7"/>
    <n v="0"/>
    <n v="0.2857142857142857"/>
    <n v="0.2857142857142857"/>
    <n v="0.42857142857142855"/>
    <n v="0"/>
    <n v="2"/>
    <n v="2"/>
    <n v="3"/>
  </r>
  <r>
    <n v="3"/>
    <n v="4"/>
    <n v="6"/>
    <n v="1"/>
    <n v="1"/>
    <x v="1"/>
    <x v="65"/>
    <x v="1"/>
    <x v="1"/>
    <n v="0"/>
    <n v="0"/>
    <n v="1121.0799560546875"/>
    <n v="10.583999633789063"/>
    <n v="21.847200393676758"/>
    <n v="27.332599639892578"/>
    <n v="5.3711800575256348"/>
    <n v="10.151200294494629"/>
    <n v="13.020299911499023"/>
    <n v="0.59604299068450928"/>
    <n v="0.26728498935699463"/>
    <n v="91.76519775390625"/>
    <n v="306.82000732421875"/>
    <n v="35.217300415039062"/>
    <n v="0.87951201200485229"/>
    <n v="2911.330078125"/>
    <n v="8"/>
    <n v="0"/>
    <n v="0.25"/>
    <n v="0.375"/>
    <n v="0.375"/>
    <n v="0"/>
    <n v="2"/>
    <n v="3"/>
    <n v="3"/>
  </r>
  <r>
    <n v="3"/>
    <n v="4"/>
    <n v="7"/>
    <n v="1"/>
    <n v="0"/>
    <x v="2"/>
    <x v="66"/>
    <x v="2"/>
    <x v="2"/>
    <n v="0"/>
    <n v="0"/>
    <n v="1599.1700439453125"/>
    <n v="12.346699714660645"/>
    <n v="21.827999114990234"/>
    <n v="35.006900787353516"/>
    <n v="5.8285999298095703"/>
    <n v="10.955599784851074"/>
    <n v="17.798799514770508"/>
    <n v="0.46405801177024841"/>
    <n v="0.33397400379180908"/>
    <n v="132.37300109863281"/>
    <n v="329.4639892578125"/>
    <n v="52.713100433349609"/>
    <n v="0.83431398868560791"/>
    <n v="4582.56005859375"/>
    <n v="9"/>
    <n v="0"/>
    <n v="0.1111111111111111"/>
    <n v="0.44444444444444442"/>
    <n v="0.44444444444444442"/>
    <n v="0"/>
    <n v="1"/>
    <n v="4"/>
    <n v="4"/>
  </r>
  <r>
    <n v="3"/>
    <n v="5"/>
    <n v="1"/>
    <n v="0"/>
    <n v="1"/>
    <x v="3"/>
    <x v="67"/>
    <x v="1"/>
    <x v="2"/>
    <n v="0"/>
    <n v="0"/>
    <n v="920.0250244140625"/>
    <n v="11.493900299072266"/>
    <n v="17.508199691772461"/>
    <n v="23.082700729370117"/>
    <n v="5.8098101615905762"/>
    <n v="8.7113504409790039"/>
    <n v="11.290599822998047"/>
    <n v="0.49857398867607117"/>
    <n v="0.35093200206756592"/>
    <n v="159.60099792480469"/>
    <n v="128.61399841308594"/>
    <n v="39.86309814453125"/>
    <n v="0.93612802028656006"/>
    <n v="2376.7099609375"/>
    <n v="6"/>
    <n v="0"/>
    <n v="0.33333333333333331"/>
    <n v="0.16666666666666666"/>
    <n v="0.5"/>
    <n v="0"/>
    <n v="2"/>
    <n v="1"/>
    <n v="3"/>
  </r>
  <r>
    <n v="3"/>
    <n v="5"/>
    <n v="2"/>
    <n v="1"/>
    <n v="1"/>
    <x v="1"/>
    <x v="68"/>
    <x v="1"/>
    <x v="1"/>
    <n v="0"/>
    <n v="0"/>
    <n v="1262.68994140625"/>
    <n v="12.804699897766113"/>
    <n v="23.99370002746582"/>
    <n v="26.515300750732422"/>
    <n v="6.1778497695922852"/>
    <n v="11.852800369262695"/>
    <n v="12.110400199890137"/>
    <n v="0.71839499473571777"/>
    <n v="0.16702699661254883"/>
    <n v="235.60299682617187"/>
    <n v="140.5260009765625"/>
    <n v="15.815500259399414"/>
    <n v="0.89590400457382202"/>
    <n v="3577.739990234375"/>
    <n v="9"/>
    <n v="0"/>
    <n v="0.22222222222222221"/>
    <n v="0.44444444444444442"/>
    <n v="0.33333333333333331"/>
    <n v="0"/>
    <n v="2"/>
    <n v="4"/>
    <n v="3"/>
  </r>
  <r>
    <n v="3"/>
    <n v="5"/>
    <n v="3"/>
    <n v="1"/>
    <n v="1"/>
    <x v="1"/>
    <x v="69"/>
    <x v="3"/>
    <x v="1"/>
    <n v="0"/>
    <n v="1"/>
    <n v="915.6920166015625"/>
    <n v="13.329099655151367"/>
    <n v="16.820199966430664"/>
    <n v="22.115499496459961"/>
    <n v="6.4825100898742676"/>
    <n v="8.2481002807617188"/>
    <n v="10.909899711608887"/>
    <n v="0.40056699514389038"/>
    <n v="0.41061699390411377"/>
    <n v="164.83500671386719"/>
    <n v="191.95199584960937"/>
    <n v="31.10930061340332"/>
    <n v="0.95290201902389526"/>
    <n v="2423.64990234375"/>
    <n v="8"/>
    <n v="0"/>
    <n v="0.25"/>
    <n v="0.375"/>
    <n v="0.375"/>
    <n v="0"/>
    <n v="2"/>
    <n v="3"/>
    <n v="3"/>
  </r>
  <r>
    <n v="3"/>
    <n v="5"/>
    <n v="4"/>
    <n v="1"/>
    <n v="0"/>
    <x v="2"/>
    <x v="70"/>
    <x v="1"/>
    <x v="4"/>
    <n v="0"/>
    <n v="1"/>
    <n v="1444.8499755859375"/>
    <n v="13.486100196838379"/>
    <n v="22.772699356079102"/>
    <n v="29.578100204467773"/>
    <n v="6.2504100799560547"/>
    <n v="11.419599533081055"/>
    <n v="14.58899974822998"/>
    <n v="0.58688002824783325"/>
    <n v="0.27748700976371765"/>
    <n v="191.29499816894531"/>
    <n v="265.51800537109375"/>
    <n v="24.291599273681641"/>
    <n v="0.87955302000045776"/>
    <n v="4259.919921875"/>
    <n v="10"/>
    <n v="0"/>
    <n v="0.3"/>
    <n v="0.5"/>
    <n v="0.2"/>
    <n v="0"/>
    <n v="3"/>
    <n v="5"/>
    <n v="2"/>
  </r>
  <r>
    <n v="4"/>
    <n v="2"/>
    <n v="1"/>
    <n v="1"/>
    <n v="0"/>
    <x v="2"/>
    <x v="71"/>
    <x v="1"/>
    <x v="4"/>
    <n v="0"/>
    <n v="0"/>
    <n v="1527.85998535156"/>
    <n v="12.070300102233887"/>
    <n v="22.173999786376953"/>
    <n v="34.085899353027344"/>
    <n v="6.0425100326538086"/>
    <n v="10.692999839782715"/>
    <n v="17.155799865722656"/>
    <n v="0.45959299802780151"/>
    <n v="0.36002099514007568"/>
    <n v="78.851799011230469"/>
    <n v="36.462699890136719"/>
    <n v="24.712600708007813"/>
    <n v="0.85262900590896606"/>
    <n v="4421.2001953125"/>
    <n v="12"/>
    <n v="8.3333333333333329E-2"/>
    <n v="0.16666666666666666"/>
    <n v="0.5"/>
    <n v="0.25"/>
    <n v="1"/>
    <n v="2"/>
    <n v="6"/>
    <n v="3"/>
  </r>
  <r>
    <n v="4"/>
    <n v="2"/>
    <n v="2"/>
    <n v="1"/>
    <n v="1"/>
    <x v="1"/>
    <x v="72"/>
    <x v="3"/>
    <x v="1"/>
    <n v="0"/>
    <n v="1"/>
    <n v="1573.1700439453125"/>
    <n v="14.627300262451172"/>
    <n v="23.282400131225586"/>
    <n v="29.531099319458008"/>
    <n v="6.9263801574707031"/>
    <n v="12.115699768066406"/>
    <n v="14.683500289916992"/>
    <n v="0.59561997652053833"/>
    <n v="0.27013200521469116"/>
    <n v="115.15899658203125"/>
    <n v="62.225601196289063"/>
    <n v="31.657400131225586"/>
    <n v="0.89545202255249023"/>
    <n v="4971.66015625"/>
    <n v="11"/>
    <n v="0"/>
    <n v="0.27272727272727271"/>
    <n v="0.54545454545454541"/>
    <n v="0.18181818181818182"/>
    <n v="0"/>
    <n v="3"/>
    <n v="6"/>
    <n v="2"/>
  </r>
  <r>
    <n v="4"/>
    <n v="2"/>
    <n v="3"/>
    <n v="1"/>
    <n v="0"/>
    <x v="2"/>
    <x v="73"/>
    <x v="1"/>
    <x v="2"/>
    <n v="0"/>
    <n v="0"/>
    <n v="1407.8599853515625"/>
    <n v="14.137200355529785"/>
    <n v="21.974100112915039"/>
    <n v="29.420000076293945"/>
    <n v="7.0823898315429687"/>
    <n v="10.446599960327148"/>
    <n v="14.358499526977539"/>
    <n v="0.47198599576950073"/>
    <n v="0.38649299740791321"/>
    <n v="151.25799560546875"/>
    <n v="185.75799560546875"/>
    <n v="36.828300476074219"/>
    <n v="0.91654402017593384"/>
    <n v="4358.56005859375"/>
    <n v="8"/>
    <n v="0"/>
    <n v="0.25"/>
    <n v="0.25"/>
    <n v="0.5"/>
    <n v="0"/>
    <n v="2"/>
    <n v="2"/>
    <n v="4"/>
  </r>
  <r>
    <n v="4"/>
    <n v="2"/>
    <n v="4"/>
    <n v="0"/>
    <n v="1"/>
    <x v="3"/>
    <x v="74"/>
    <x v="1"/>
    <x v="1"/>
    <n v="0"/>
    <n v="0"/>
    <n v="871.80700683593705"/>
    <n v="11.432399749755859"/>
    <n v="19.202499389648437"/>
    <n v="21.067600250244141"/>
    <n v="5.6051201820373535"/>
    <n v="9.2397499084472656"/>
    <n v="10.176300048828125"/>
    <n v="0.60318100452423096"/>
    <n v="0.23463000357151031"/>
    <n v="186.843994140625"/>
    <n v="256.64999389648438"/>
    <n v="13.572999954223633"/>
    <n v="0.92628300189971924"/>
    <n v="2157.840087890625"/>
    <n v="5"/>
    <n v="0"/>
    <n v="0.2"/>
    <n v="0.2"/>
    <n v="0.6"/>
    <n v="0"/>
    <n v="1"/>
    <n v="1"/>
    <n v="3"/>
  </r>
  <r>
    <n v="4"/>
    <n v="2"/>
    <n v="5"/>
    <n v="1"/>
    <n v="1"/>
    <x v="1"/>
    <x v="75"/>
    <x v="1"/>
    <x v="1"/>
    <n v="0"/>
    <n v="0"/>
    <n v="914.114990234375"/>
    <n v="11.898300170898438"/>
    <n v="17.763999938964844"/>
    <n v="22.965999603271484"/>
    <n v="5.6982097625732422"/>
    <n v="8.9994602203369141"/>
    <n v="11.000300407409668"/>
    <n v="0.54409801959991455"/>
    <n v="0.30402499437332153"/>
    <n v="112.55899810791016"/>
    <n v="295.61898803710937"/>
    <n v="7.5072197914123535"/>
    <n v="0.91517597436904907"/>
    <n v="2275.27001953125"/>
    <n v="6"/>
    <n v="0"/>
    <n v="0.16666666666666666"/>
    <n v="0.5"/>
    <n v="0.33333333333333331"/>
    <n v="0"/>
    <n v="1"/>
    <n v="3"/>
    <n v="2"/>
  </r>
  <r>
    <n v="4"/>
    <n v="2"/>
    <n v="6"/>
    <n v="1"/>
    <n v="0"/>
    <x v="2"/>
    <x v="76"/>
    <x v="3"/>
    <x v="3"/>
    <n v="0"/>
    <n v="1"/>
    <n v="1712.3800048828125"/>
    <n v="11.860500335693359"/>
    <n v="23.529600143432617"/>
    <n v="40.437301635742188"/>
    <n v="5.8199200630187988"/>
    <n v="11.298000335693359"/>
    <n v="19.143800735473633"/>
    <n v="0.44581499695777893"/>
    <n v="0.32699701189994812"/>
    <n v="210.968994140625"/>
    <n v="342.82901000976563"/>
    <n v="17.600200653076172"/>
    <n v="0.81415599584579468"/>
    <n v="4894.7998046875"/>
    <n v="6"/>
    <n v="0"/>
    <n v="0.33333333333333331"/>
    <n v="0.5"/>
    <n v="0.16666666666666666"/>
    <n v="0"/>
    <n v="2"/>
    <n v="3"/>
    <n v="1"/>
  </r>
  <r>
    <n v="4"/>
    <n v="3"/>
    <n v="1"/>
    <n v="1"/>
    <n v="0"/>
    <x v="2"/>
    <x v="77"/>
    <x v="3"/>
    <x v="4"/>
    <n v="0"/>
    <n v="0"/>
    <n v="1394.6600341796875"/>
    <n v="13.539799690246582"/>
    <n v="19.888399124145508"/>
    <n v="31.105300903320313"/>
    <n v="6.6165199279785156"/>
    <n v="9.9466896057128906"/>
    <n v="15.420100212097168"/>
    <n v="0.43484699726104736"/>
    <n v="0.42939499020576477"/>
    <n v="108.42500305175781"/>
    <n v="36.002799987792969"/>
    <n v="48.221199035644531"/>
    <n v="0.89304202795028687"/>
    <n v="4133.16015625"/>
    <n v="9"/>
    <n v="0"/>
    <n v="0.33333333333333331"/>
    <n v="0.44444444444444442"/>
    <n v="0.22222222222222221"/>
    <n v="0"/>
    <n v="3"/>
    <n v="4"/>
    <n v="2"/>
  </r>
  <r>
    <n v="4"/>
    <n v="3"/>
    <n v="2"/>
    <n v="1"/>
    <n v="1"/>
    <x v="1"/>
    <x v="78"/>
    <x v="3"/>
    <x v="1"/>
    <n v="0"/>
    <n v="1"/>
    <n v="1429.31005859375"/>
    <n v="14.27340030670166"/>
    <n v="21.400100708007813"/>
    <n v="28.296499252319336"/>
    <n v="6.7821998596191406"/>
    <n v="10.858799934387207"/>
    <n v="14.465900421142578"/>
    <n v="0.51811701059341431"/>
    <n v="0.34144699573516846"/>
    <n v="198.32899475097656"/>
    <n v="94.757400512695313"/>
    <n v="16.028200149536133"/>
    <n v="0.89582598209381104"/>
    <n v="4308.22021484375"/>
    <n v="10"/>
    <n v="0"/>
    <n v="0.2"/>
    <n v="0.4"/>
    <n v="0.4"/>
    <n v="0"/>
    <n v="2"/>
    <n v="4"/>
    <n v="4"/>
  </r>
  <r>
    <n v="4"/>
    <n v="3"/>
    <n v="3"/>
    <n v="1"/>
    <n v="1"/>
    <x v="1"/>
    <x v="79"/>
    <x v="1"/>
    <x v="1"/>
    <n v="0"/>
    <n v="0"/>
    <n v="918.21502685546875"/>
    <n v="11.064800262451172"/>
    <n v="18.219600677490234"/>
    <n v="24.920499801635742"/>
    <n v="5.4141302108764648"/>
    <n v="8.5726804733276367"/>
    <n v="11.900099754333496"/>
    <n v="0.49707400798797607"/>
    <n v="0.36327600479125977"/>
    <n v="76.274002075195313"/>
    <n v="167.90800476074219"/>
    <n v="29.829799652099609"/>
    <n v="0.91001397371292114"/>
    <n v="2271.239990234375"/>
    <n v="9"/>
    <n v="0.1111111111111111"/>
    <n v="0"/>
    <n v="0.44444444444444442"/>
    <n v="0.44444444444444442"/>
    <n v="1"/>
    <n v="0"/>
    <n v="4"/>
    <n v="4"/>
  </r>
  <r>
    <n v="4"/>
    <n v="3"/>
    <n v="4"/>
    <n v="1"/>
    <n v="0"/>
    <x v="2"/>
    <x v="80"/>
    <x v="3"/>
    <x v="1"/>
    <n v="0"/>
    <n v="0"/>
    <n v="1300.800048828125"/>
    <n v="12.520199775695801"/>
    <n v="22.798599243164063"/>
    <n v="30.554599761962891"/>
    <n v="6.271669864654541"/>
    <n v="10.522700309753418"/>
    <n v="13.849399566650391"/>
    <n v="0.5416569709777832"/>
    <n v="0.31916901469230652"/>
    <n v="250.21699523925781"/>
    <n v="144.64300537109375"/>
    <n v="27.570400238037109"/>
    <n v="0.88936597108840942"/>
    <n v="3700.090087890625"/>
    <n v="9"/>
    <n v="0"/>
    <n v="0.44444444444444442"/>
    <n v="0.33333333333333331"/>
    <n v="0.22222222222222221"/>
    <n v="0"/>
    <n v="4"/>
    <n v="3"/>
    <n v="2"/>
  </r>
  <r>
    <n v="4"/>
    <n v="3"/>
    <n v="5"/>
    <n v="1"/>
    <n v="1"/>
    <x v="1"/>
    <x v="48"/>
    <x v="3"/>
    <x v="3"/>
    <n v="0"/>
    <n v="1"/>
    <n v="1463.77001953125"/>
    <n v="13.669400215148926"/>
    <n v="24.572000503540039"/>
    <n v="31.017599105834961"/>
    <n v="6.3672499656677246"/>
    <n v="11.944199562072754"/>
    <n v="13.978799819946289"/>
    <n v="0.64156097173690796"/>
    <n v="0.23511099815368652"/>
    <n v="206.76400756835937"/>
    <n v="248.02499389648437"/>
    <n v="13.573599815368652"/>
    <n v="0.88019299507141113"/>
    <n v="4348.6201171875"/>
    <n v="10"/>
    <n v="0"/>
    <n v="0.3"/>
    <n v="0.5"/>
    <n v="0.2"/>
    <n v="0"/>
    <n v="3"/>
    <n v="5"/>
    <n v="2"/>
  </r>
  <r>
    <n v="4"/>
    <n v="3"/>
    <n v="6"/>
    <n v="1"/>
    <n v="0"/>
    <x v="2"/>
    <x v="81"/>
    <x v="1"/>
    <x v="4"/>
    <n v="0"/>
    <n v="0"/>
    <n v="1588.7099609375"/>
    <n v="11.996800422668457"/>
    <n v="22.648700714111328"/>
    <n v="34.150001525878906"/>
    <n v="6.0173201560974121"/>
    <n v="10.968400001525879"/>
    <n v="17.605100631713867"/>
    <n v="0.46511700749397278"/>
    <n v="0.34585699439048767"/>
    <n v="290.80999755859375"/>
    <n v="314.5469970703125"/>
    <n v="36.205501556396484"/>
    <n v="0.84966200590133667"/>
    <n v="4663.490234375"/>
    <n v="10"/>
    <n v="0"/>
    <n v="0.1"/>
    <n v="0.5"/>
    <n v="0.4"/>
    <n v="0"/>
    <n v="1"/>
    <n v="5"/>
    <n v="4"/>
  </r>
  <r>
    <n v="5"/>
    <n v="2"/>
    <n v="1"/>
    <n v="1"/>
    <n v="1"/>
    <x v="1"/>
    <x v="3"/>
    <x v="1"/>
    <x v="4"/>
    <n v="0"/>
    <n v="1"/>
    <n v="1181.050048828125"/>
    <n v="10.783200263977051"/>
    <n v="21.842300415039063"/>
    <n v="28.569400787353516"/>
    <n v="5.415989875793457"/>
    <n v="10.562700271606445"/>
    <n v="13.371199607849121"/>
    <n v="0.61322599649429321"/>
    <n v="0.2522909939289093"/>
    <n v="179.85800170898437"/>
    <n v="193.75399780273438"/>
    <n v="64.565696716308594"/>
    <n v="0.8707200288772583"/>
    <n v="3100.929931640625"/>
    <n v="9"/>
    <n v="0"/>
    <n v="0"/>
    <n v="0.77777777777777779"/>
    <n v="0.22222222222222221"/>
    <n v="0"/>
    <n v="0"/>
    <n v="7"/>
    <n v="2"/>
  </r>
  <r>
    <n v="5"/>
    <n v="2"/>
    <n v="2"/>
    <n v="1"/>
    <n v="1"/>
    <x v="1"/>
    <x v="82"/>
    <x v="3"/>
    <x v="2"/>
    <n v="0"/>
    <n v="0"/>
    <n v="1303.1199951171875"/>
    <n v="9.8206701278686523"/>
    <n v="20.861499786376953"/>
    <n v="33.840801239013672"/>
    <n v="4.7225298881530762"/>
    <n v="9.8191204071044922"/>
    <n v="16.865499496459961"/>
    <n v="0.4470050036907196"/>
    <n v="0.29731500148773193"/>
    <n v="250.60899353027344"/>
    <n v="188.6510009765625"/>
    <n v="10.436100006103516"/>
    <n v="0.79542702436447144"/>
    <n v="3137.97998046875"/>
    <n v="9"/>
    <n v="0"/>
    <n v="0.1111111111111111"/>
    <n v="0.33333333333333331"/>
    <n v="0.55555555555555558"/>
    <n v="0"/>
    <n v="1"/>
    <n v="3"/>
    <n v="5"/>
  </r>
  <r>
    <n v="5"/>
    <n v="2"/>
    <n v="3"/>
    <n v="1"/>
    <n v="1"/>
    <x v="1"/>
    <x v="83"/>
    <x v="3"/>
    <x v="4"/>
    <n v="0"/>
    <n v="0"/>
    <n v="1232.260009765625"/>
    <n v="10.253499984741211"/>
    <n v="18.699100494384766"/>
    <n v="30.495199203491211"/>
    <n v="5.0245199203491211"/>
    <n v="9.597900390625"/>
    <n v="15.677300453186035"/>
    <n v="0.46377599239349365"/>
    <n v="0.32749098539352417"/>
    <n v="255.20199584960938"/>
    <n v="81.778297424316406"/>
    <n v="37.319400787353516"/>
    <n v="0.83575701713562012"/>
    <n v="3107.760009765625"/>
    <n v="9"/>
    <n v="0"/>
    <n v="0.55555555555555558"/>
    <n v="0.33333333333333331"/>
    <n v="0.1111111111111111"/>
    <n v="0"/>
    <n v="5"/>
    <n v="3"/>
    <n v="1"/>
  </r>
  <r>
    <n v="5"/>
    <n v="3"/>
    <n v="1"/>
    <n v="1"/>
    <n v="0"/>
    <x v="2"/>
    <x v="84"/>
    <x v="3"/>
    <x v="1"/>
    <n v="0"/>
    <n v="1"/>
    <n v="1382.3499755859375"/>
    <n v="11.967700004577637"/>
    <n v="20.541799545288086"/>
    <n v="29.511899948120117"/>
    <n v="6.226560115814209"/>
    <n v="10.344099998474121"/>
    <n v="15.229499816894531"/>
    <n v="0.48694398999214172"/>
    <n v="0.36477300524711609"/>
    <n v="56.610000610351563"/>
    <n v="300.22698974609375"/>
    <n v="48.434101104736328"/>
    <n v="0.88879698514938354"/>
    <n v="4049.510009765625"/>
    <n v="11"/>
    <n v="9.0909090909090912E-2"/>
    <n v="0.45454545454545453"/>
    <n v="0.18181818181818182"/>
    <n v="0.27272727272727271"/>
    <n v="1"/>
    <n v="5"/>
    <n v="2"/>
    <n v="3"/>
  </r>
  <r>
    <n v="5"/>
    <n v="3"/>
    <n v="2"/>
    <n v="1"/>
    <n v="0"/>
    <x v="2"/>
    <x v="85"/>
    <x v="3"/>
    <x v="2"/>
    <n v="0"/>
    <n v="0"/>
    <n v="940.0579833984375"/>
    <n v="12.273200035095215"/>
    <n v="16.977100372314453"/>
    <n v="24.182300567626953"/>
    <n v="6.0784997940063477"/>
    <n v="8.3576803207397461"/>
    <n v="11.724300384521484"/>
    <n v="0.43367299437522888"/>
    <n v="0.4231249988079071"/>
    <n v="45.515899658203125"/>
    <n v="235.94400024414062"/>
    <n v="45.526500701904297"/>
    <n v="0.929298996925354"/>
    <n v="2427.93994140625"/>
    <n v="9"/>
    <n v="0"/>
    <n v="0.1111111111111111"/>
    <n v="0.44444444444444442"/>
    <n v="0.44444444444444442"/>
    <n v="0"/>
    <n v="1"/>
    <n v="4"/>
    <n v="4"/>
  </r>
  <r>
    <n v="5"/>
    <n v="3"/>
    <n v="3"/>
    <n v="1"/>
    <n v="1"/>
    <x v="1"/>
    <x v="86"/>
    <x v="1"/>
    <x v="2"/>
    <n v="0"/>
    <n v="0"/>
    <n v="1003.0499877929687"/>
    <n v="9.5210504531860352"/>
    <n v="19.007099151611328"/>
    <n v="27.329000473022461"/>
    <n v="4.7955899238586426"/>
    <n v="9.0340595245361328"/>
    <n v="13.310600280761719"/>
    <n v="0.51864200830459595"/>
    <n v="0.30987098813056946"/>
    <n v="127.84799957275391"/>
    <n v="214.38499450683594"/>
    <n v="25.287500381469727"/>
    <n v="0.86209499835968018"/>
    <n v="2391.0400390625"/>
    <n v="5"/>
    <n v="0"/>
    <n v="0.4"/>
    <n v="0.2"/>
    <n v="0.4"/>
    <n v="0"/>
    <n v="2"/>
    <n v="1"/>
    <n v="2"/>
  </r>
  <r>
    <n v="5"/>
    <n v="3"/>
    <n v="4"/>
    <n v="1"/>
    <n v="1"/>
    <x v="1"/>
    <x v="87"/>
    <x v="1"/>
    <x v="2"/>
    <n v="0"/>
    <n v="0"/>
    <n v="1015.75"/>
    <n v="12.561599731445313"/>
    <n v="17.556900024414063"/>
    <n v="26.317600250244141"/>
    <n v="5.7038798332214355"/>
    <n v="8.545379638671875"/>
    <n v="12.940299987792969"/>
    <n v="0.44299501180648804"/>
    <n v="0.42213499546051025"/>
    <n v="170.05000305175781"/>
    <n v="180.08099365234375"/>
    <n v="23.813899993896484"/>
    <n v="0.90444701910018921"/>
    <n v="2618.3701171875"/>
    <n v="17"/>
    <n v="5.8823529411764705E-2"/>
    <n v="0.35294117647058826"/>
    <n v="0.29411764705882354"/>
    <n v="0.29411764705882354"/>
    <n v="1"/>
    <n v="6"/>
    <n v="5"/>
    <n v="5"/>
  </r>
  <r>
    <n v="5"/>
    <n v="3"/>
    <n v="5"/>
    <n v="1"/>
    <n v="1"/>
    <x v="1"/>
    <x v="88"/>
    <x v="3"/>
    <x v="1"/>
    <n v="1"/>
    <n v="1"/>
    <n v="1555.4599609375"/>
    <n v="11.830100059509277"/>
    <n v="22.014699935913086"/>
    <n v="34.581401824951172"/>
    <n v="5.9114499092102051"/>
    <n v="10.457900047302246"/>
    <n v="17.682899475097656"/>
    <n v="0.43244099617004395"/>
    <n v="0.37254101037979126"/>
    <n v="125.39099884033203"/>
    <n v="151.70799255371094"/>
    <n v="36.011600494384766"/>
    <n v="0.83933800458908081"/>
    <n v="4435.759765625"/>
    <n v="13"/>
    <n v="0"/>
    <n v="0.23076923076923078"/>
    <n v="0.46153846153846156"/>
    <n v="0.30769230769230771"/>
    <n v="0"/>
    <n v="3"/>
    <n v="6"/>
    <n v="4"/>
  </r>
  <r>
    <n v="5"/>
    <n v="3"/>
    <n v="6"/>
    <n v="1"/>
    <n v="1"/>
    <x v="1"/>
    <x v="89"/>
    <x v="2"/>
    <x v="2"/>
    <n v="0"/>
    <n v="0"/>
    <n v="1397.9599609375"/>
    <n v="13.354700088500977"/>
    <n v="20.661300659179688"/>
    <n v="32.515098571777344"/>
    <n v="6.2066202163696289"/>
    <n v="10.244600296020508"/>
    <n v="15.559499740600586"/>
    <n v="0.4705510139465332"/>
    <n v="0.37787601351737976"/>
    <n v="188.906005859375"/>
    <n v="142.15499877929687"/>
    <n v="74.283302307128906"/>
    <n v="0.87575697898864746"/>
    <n v="4028.010009765625"/>
    <n v="6"/>
    <n v="0"/>
    <n v="0.33333333333333331"/>
    <n v="0.5"/>
    <n v="0.16666666666666666"/>
    <n v="0"/>
    <n v="2"/>
    <n v="3"/>
    <n v="1"/>
  </r>
  <r>
    <n v="5"/>
    <n v="3"/>
    <n v="7"/>
    <n v="1"/>
    <n v="1"/>
    <x v="1"/>
    <x v="90"/>
    <x v="3"/>
    <x v="2"/>
    <n v="0"/>
    <n v="0"/>
    <n v="934.20501708984375"/>
    <n v="9.571040153503418"/>
    <n v="17.89900016784668"/>
    <n v="25.823600769042969"/>
    <n v="4.8102197647094727"/>
    <n v="9.0932197570800781"/>
    <n v="12.376899719238281"/>
    <n v="0.5635560154914856"/>
    <n v="0.28624799847602844"/>
    <n v="313.5050048828125"/>
    <n v="92.3031005859375"/>
    <n v="21.231500625610352"/>
    <n v="0.86711901426315308"/>
    <n v="2167.97998046875"/>
    <n v="7"/>
    <n v="0"/>
    <n v="0.2857142857142857"/>
    <n v="0.42857142857142855"/>
    <n v="0.2857142857142857"/>
    <n v="0"/>
    <n v="2"/>
    <n v="3"/>
    <n v="2"/>
  </r>
  <r>
    <n v="5"/>
    <n v="4"/>
    <n v="1"/>
    <n v="1"/>
    <n v="1"/>
    <x v="1"/>
    <x v="91"/>
    <x v="2"/>
    <x v="1"/>
    <n v="0"/>
    <n v="0"/>
    <n v="1087.1400146484375"/>
    <n v="10.442099571228027"/>
    <n v="19.120599746704102"/>
    <n v="28.603399276733398"/>
    <n v="5.2194199562072754"/>
    <n v="9.7173299789428711"/>
    <n v="13.387599945068359"/>
    <n v="0.55271297693252563"/>
    <n v="0.29581299424171448"/>
    <n v="151.05499267578125"/>
    <n v="324.31600952148437"/>
    <n v="16.812900543212891"/>
    <n v="0.86657601594924927"/>
    <n v="2719.02001953125"/>
    <n v="6"/>
    <n v="0"/>
    <n v="0"/>
    <n v="0.5"/>
    <n v="0.5"/>
    <n v="0"/>
    <n v="0"/>
    <n v="3"/>
    <n v="3"/>
  </r>
  <r>
    <n v="5"/>
    <n v="4"/>
    <n v="2"/>
    <n v="1"/>
    <n v="1"/>
    <x v="1"/>
    <x v="92"/>
    <x v="3"/>
    <x v="2"/>
    <n v="0"/>
    <n v="0"/>
    <n v="1089.22998046875"/>
    <n v="14.118000030517578"/>
    <n v="19.043699264526367"/>
    <n v="24.068000793457031"/>
    <n v="7.1291098594665527"/>
    <n v="9.4377098083496094"/>
    <n v="11.382100105285645"/>
    <n v="0.43597701191902161"/>
    <n v="0.3342989981174469"/>
    <n v="45.073299407958984"/>
    <n v="255.11300659179687"/>
    <n v="72.283096313476562"/>
    <n v="0.95450001955032349"/>
    <n v="3152.2099609375"/>
    <n v="7"/>
    <n v="0"/>
    <n v="0.14285714285714285"/>
    <n v="0.2857142857142857"/>
    <n v="0.5714285714285714"/>
    <n v="0"/>
    <n v="1"/>
    <n v="2"/>
    <n v="4"/>
  </r>
  <r>
    <n v="5"/>
    <n v="4"/>
    <n v="3"/>
    <n v="1"/>
    <n v="1"/>
    <x v="1"/>
    <x v="93"/>
    <x v="1"/>
    <x v="2"/>
    <n v="0"/>
    <n v="0"/>
    <n v="758.37799072265625"/>
    <n v="10.746999740600586"/>
    <n v="14.824000358581543"/>
    <n v="21.244699478149414"/>
    <n v="5.446929931640625"/>
    <n v="7.3909897804260254"/>
    <n v="10.679200172424316"/>
    <n v="0.41986000537872314"/>
    <n v="0.44377601146697998"/>
    <n v="145.3280029296875"/>
    <n v="291.5150146484375"/>
    <n v="51.953899383544922"/>
    <n v="0.93909502029418945"/>
    <n v="1787.1700439453125"/>
    <n v="5"/>
    <n v="0"/>
    <n v="0"/>
    <n v="0.6"/>
    <n v="0.4"/>
    <n v="0"/>
    <n v="0"/>
    <n v="3"/>
    <n v="2"/>
  </r>
  <r>
    <n v="5"/>
    <n v="4"/>
    <n v="4"/>
    <n v="1"/>
    <n v="0"/>
    <x v="2"/>
    <x v="26"/>
    <x v="1"/>
    <x v="2"/>
    <n v="0"/>
    <n v="0"/>
    <n v="1202.18994140625"/>
    <n v="11.152500152587891"/>
    <n v="20.550699234008789"/>
    <n v="28.085899353027344"/>
    <n v="5.9295601844787598"/>
    <n v="10.245200157165527"/>
    <n v="13.367199897766113"/>
    <n v="0.55662000179290771"/>
    <n v="0.30506899952888489"/>
    <n v="87.94940185546875"/>
    <n v="244.92799377441406"/>
    <n v="49.8218994140625"/>
    <n v="0.89403998851776123"/>
    <n v="3313.360107421875"/>
    <n v="13"/>
    <n v="0"/>
    <n v="0.23076923076923078"/>
    <n v="0.23076923076923078"/>
    <n v="0.53846153846153844"/>
    <n v="0"/>
    <n v="3"/>
    <n v="3"/>
    <n v="7"/>
  </r>
  <r>
    <n v="5"/>
    <n v="4"/>
    <n v="5"/>
    <n v="1"/>
    <n v="1"/>
    <x v="1"/>
    <x v="94"/>
    <x v="3"/>
    <x v="2"/>
    <n v="0"/>
    <n v="1"/>
    <n v="996.71002197265625"/>
    <n v="11.404399871826172"/>
    <n v="18.673000335693359"/>
    <n v="25.809700012207031"/>
    <n v="5.5885701179504395"/>
    <n v="8.8529901504516602"/>
    <n v="12.432900428771973"/>
    <n v="0.49245700240135193"/>
    <n v="0.36784198880195618"/>
    <n v="135.46400451660156"/>
    <n v="74.640899658203125"/>
    <n v="11.723600387573242"/>
    <n v="0.9012560248374939"/>
    <n v="2531.6201171875"/>
    <n v="7"/>
    <n v="0"/>
    <n v="0.14285714285714285"/>
    <n v="0.5714285714285714"/>
    <n v="0.2857142857142857"/>
    <n v="0"/>
    <n v="1"/>
    <n v="4"/>
    <n v="2"/>
  </r>
  <r>
    <n v="5"/>
    <n v="4"/>
    <n v="6"/>
    <n v="1"/>
    <n v="1"/>
    <x v="1"/>
    <x v="95"/>
    <x v="3"/>
    <x v="1"/>
    <n v="0"/>
    <n v="1"/>
    <n v="1149.030029296875"/>
    <n v="12.370200157165527"/>
    <n v="18.49220085144043"/>
    <n v="28.254899978637695"/>
    <n v="6.1373600959777832"/>
    <n v="9.1551799774169922"/>
    <n v="13.807399749755859"/>
    <n v="0.44312998652458191"/>
    <n v="0.42253598570823669"/>
    <n v="174.85600280761719"/>
    <n v="92.789901733398438"/>
    <n v="39.144100189208984"/>
    <n v="0.88848298788070679"/>
    <n v="3067.219970703125"/>
    <n v="9"/>
    <n v="0"/>
    <n v="0.22222222222222221"/>
    <n v="0.33333333333333331"/>
    <n v="0.44444444444444442"/>
    <n v="0"/>
    <n v="2"/>
    <n v="3"/>
    <n v="4"/>
  </r>
  <r>
    <n v="5"/>
    <n v="4"/>
    <n v="7"/>
    <n v="1"/>
    <n v="1"/>
    <x v="1"/>
    <x v="96"/>
    <x v="1"/>
    <x v="2"/>
    <n v="0"/>
    <n v="0"/>
    <n v="925.15802001953125"/>
    <n v="12.435099601745605"/>
    <n v="18.705999374389648"/>
    <n v="22.925300598144531"/>
    <n v="5.9864201545715332"/>
    <n v="9.0344200134277344"/>
    <n v="10.780200004577637"/>
    <n v="0.52619802951812744"/>
    <n v="0.30183699727058411"/>
    <n v="315.05300903320312"/>
    <n v="125.93199920654297"/>
    <n v="44.703800201416016"/>
    <n v="0.93322300910949707"/>
    <n v="2385.47998046875"/>
    <n v="10"/>
    <n v="0"/>
    <n v="0.2"/>
    <n v="0.5"/>
    <n v="0.3"/>
    <n v="0"/>
    <n v="2"/>
    <n v="5"/>
    <n v="3"/>
  </r>
  <r>
    <n v="5"/>
    <n v="5"/>
    <n v="1"/>
    <n v="1"/>
    <n v="1"/>
    <x v="1"/>
    <x v="75"/>
    <x v="1"/>
    <x v="2"/>
    <n v="0"/>
    <n v="1"/>
    <n v="1241.510009765625"/>
    <n v="11.517999649047852"/>
    <n v="19.59320068359375"/>
    <n v="30.305900573730469"/>
    <n v="5.8051600456237793"/>
    <n v="9.6668100357055664"/>
    <n v="14.742400169372559"/>
    <n v="0.47094601392745972"/>
    <n v="0.37503498792648315"/>
    <n v="127.65799713134766"/>
    <n v="257.97198486328125"/>
    <n v="16.101299285888672"/>
    <n v="0.87238198518753052"/>
    <n v="3351.659912109375"/>
    <n v="12"/>
    <n v="0"/>
    <n v="0.25"/>
    <n v="0.33333333333333331"/>
    <n v="0.41666666666666669"/>
    <n v="0"/>
    <n v="3"/>
    <n v="4"/>
    <n v="5"/>
  </r>
  <r>
    <n v="5"/>
    <n v="5"/>
    <n v="2"/>
    <n v="1"/>
    <n v="1"/>
    <x v="1"/>
    <x v="97"/>
    <x v="1"/>
    <x v="2"/>
    <n v="0"/>
    <n v="0"/>
    <n v="1132.1300048828125"/>
    <n v="10.486499786376953"/>
    <n v="19.152500152587891"/>
    <n v="28.392599105834961"/>
    <n v="5.181610107421875"/>
    <n v="9.3524799346923828"/>
    <n v="14.534099578857422"/>
    <n v="0.48036700487136841"/>
    <n v="0.3426240086555481"/>
    <n v="186.45199584960937"/>
    <n v="202.5050048828125"/>
    <n v="38.281700134277344"/>
    <n v="0.85877001285552979"/>
    <n v="2850.590087890625"/>
    <n v="11"/>
    <n v="0"/>
    <n v="0.27272727272727271"/>
    <n v="0.45454545454545453"/>
    <n v="0.27272727272727271"/>
    <n v="0"/>
    <n v="3"/>
    <n v="5"/>
    <n v="3"/>
  </r>
  <r>
    <n v="5"/>
    <n v="5"/>
    <n v="3"/>
    <n v="1"/>
    <n v="1"/>
    <x v="1"/>
    <x v="98"/>
    <x v="4"/>
    <x v="2"/>
    <n v="0"/>
    <n v="1"/>
    <n v="1355.3599853515625"/>
    <n v="13.368900299072266"/>
    <n v="21.828100204467773"/>
    <n v="28.124599456787109"/>
    <n v="6.3793702125549316"/>
    <n v="10.882800102233887"/>
    <n v="14.066399574279785"/>
    <n v="0.55617398023605347"/>
    <n v="0.30580100417137146"/>
    <n v="206.0679931640625"/>
    <n v="145.42500305175781"/>
    <n v="40.247100830078125"/>
    <n v="0.89361298084259033"/>
    <n v="3963.530029296875"/>
    <n v="11"/>
    <n v="0"/>
    <n v="0.18181818181818182"/>
    <n v="0.54545454545454541"/>
    <n v="0.27272727272727271"/>
    <n v="0"/>
    <n v="2"/>
    <n v="6"/>
    <n v="3"/>
  </r>
  <r>
    <n v="5"/>
    <n v="5"/>
    <n v="4"/>
    <n v="1"/>
    <n v="1"/>
    <x v="1"/>
    <x v="50"/>
    <x v="1"/>
    <x v="2"/>
    <n v="0"/>
    <n v="0"/>
    <n v="899.22100830078125"/>
    <n v="9.7149600982666016"/>
    <n v="17.058399200439453"/>
    <n v="25.189199447631836"/>
    <n v="4.7856898307800293"/>
    <n v="8.4654703140258789"/>
    <n v="12.475500106811523"/>
    <n v="0.5034949779510498"/>
    <n v="0.33721700310707092"/>
    <n v="294.60101318359375"/>
    <n v="231.69200134277344"/>
    <n v="10.84220027923584"/>
    <n v="0.88075202703475952"/>
    <n v="2095.820068359375"/>
    <n v="6"/>
    <n v="0"/>
    <n v="0.16666666666666666"/>
    <n v="0.33333333333333331"/>
    <n v="0.5"/>
    <n v="0"/>
    <n v="1"/>
    <n v="2"/>
    <n v="3"/>
  </r>
  <r>
    <n v="5"/>
    <n v="5"/>
    <n v="5"/>
    <n v="1"/>
    <n v="1"/>
    <x v="1"/>
    <x v="32"/>
    <x v="1"/>
    <x v="2"/>
    <n v="0"/>
    <n v="0"/>
    <n v="942.5679931640625"/>
    <n v="9.1557998657226562"/>
    <n v="17.682600021362305"/>
    <n v="26.230800628662109"/>
    <n v="4.6319599151611328"/>
    <n v="8.6111602783203125"/>
    <n v="13.279199600219727"/>
    <n v="0.49063599109649658"/>
    <n v="0.32714599370956421"/>
    <n v="294.85198974609375"/>
    <n v="182.01800537109375"/>
    <n v="7.8834099769592285"/>
    <n v="0.85970801115036011"/>
    <n v="2169.050048828125"/>
    <n v="9"/>
    <n v="0"/>
    <n v="0.22222222222222221"/>
    <n v="0.44444444444444442"/>
    <n v="0.33333333333333331"/>
    <n v="0"/>
    <n v="2"/>
    <n v="4"/>
    <n v="3"/>
  </r>
  <r>
    <n v="6"/>
    <n v="2"/>
    <n v="1"/>
    <n v="1"/>
    <n v="1"/>
    <x v="1"/>
    <x v="99"/>
    <x v="4"/>
    <x v="2"/>
    <n v="1"/>
    <n v="1"/>
    <n v="1513.68994140625"/>
    <n v="11.928400039672852"/>
    <n v="24.049100875854492"/>
    <n v="30.181800842285156"/>
    <n v="5.8121199607849121"/>
    <n v="12.221199989318848"/>
    <n v="15.181099891662598"/>
    <n v="0.6465650200843811"/>
    <n v="0.22233399748802185"/>
    <n v="196.94200134277344"/>
    <n v="245.81500244140625"/>
    <n v="21.840900421142578"/>
    <n v="0.85269200801849365"/>
    <n v="4360.2998046875"/>
    <n v="11"/>
    <n v="9.0909090909090912E-2"/>
    <n v="0.18181818181818182"/>
    <n v="0.45454545454545453"/>
    <n v="0.27272727272727271"/>
    <n v="1"/>
    <n v="2"/>
    <n v="5"/>
    <n v="3"/>
  </r>
  <r>
    <n v="6"/>
    <n v="2"/>
    <n v="2"/>
    <n v="1"/>
    <n v="1"/>
    <x v="1"/>
    <x v="100"/>
    <x v="3"/>
    <x v="2"/>
    <n v="1"/>
    <n v="0"/>
    <n v="1797.4599609375"/>
    <n v="13.04580020904541"/>
    <n v="28.969499588012695"/>
    <n v="34.911701202392578"/>
    <n v="5.9522299766540527"/>
    <n v="13.15839958190918"/>
    <n v="16.999000549316406"/>
    <n v="0.63446098566055298"/>
    <n v="0.21712000668048859"/>
    <n v="96.034400939941406"/>
    <n v="204.34500122070312"/>
    <n v="27.409500122070313"/>
    <n v="0.82231599092483521"/>
    <n v="5343.419921875"/>
    <n v="13"/>
    <n v="7.6923076923076927E-2"/>
    <n v="0.15384615384615385"/>
    <n v="0.38461538461538464"/>
    <n v="0.38461538461538464"/>
    <n v="1"/>
    <n v="2"/>
    <n v="5"/>
    <n v="5"/>
  </r>
  <r>
    <n v="6"/>
    <n v="2"/>
    <n v="3"/>
    <n v="1"/>
    <n v="1"/>
    <x v="1"/>
    <x v="101"/>
    <x v="1"/>
    <x v="2"/>
    <n v="0"/>
    <n v="0"/>
    <n v="1294.8900146484375"/>
    <n v="13.981599807739258"/>
    <n v="21.222999572753906"/>
    <n v="27.54319953918457"/>
    <n v="6.8060798645019531"/>
    <n v="10.373299598693848"/>
    <n v="13.321000099182129"/>
    <n v="0.50960499048233032"/>
    <n v="0.34082600474357605"/>
    <n v="134.31500244140625"/>
    <n v="64.61199951171875"/>
    <n v="52.350700378417969"/>
    <n v="0.91781997680664063"/>
    <n v="3852.669921875"/>
    <n v="9"/>
    <n v="0"/>
    <n v="0.1111111111111111"/>
    <n v="0.44444444444444442"/>
    <n v="0.44444444444444442"/>
    <n v="0"/>
    <n v="1"/>
    <n v="4"/>
    <n v="4"/>
  </r>
  <r>
    <n v="6"/>
    <n v="2"/>
    <n v="4"/>
    <n v="1"/>
    <n v="1"/>
    <x v="1"/>
    <x v="102"/>
    <x v="1"/>
    <x v="2"/>
    <n v="0"/>
    <n v="0"/>
    <n v="958.718994140625"/>
    <n v="10.01509952545166"/>
    <n v="20.154600143432617"/>
    <n v="23.155099868774414"/>
    <n v="4.9148797988891602"/>
    <n v="9.9868602752685547"/>
    <n v="11.458800315856934"/>
    <n v="0.68283802270889282"/>
    <n v="0.20597800612449646"/>
    <n v="217.27699279785156"/>
    <n v="32.158100128173828"/>
    <n v="11.674400329589844"/>
    <n v="0.8843650221824646"/>
    <n v="2321.43994140625"/>
    <n v="7"/>
    <n v="0.14285714285714285"/>
    <n v="0.14285714285714285"/>
    <n v="0.5714285714285714"/>
    <n v="0.14285714285714285"/>
    <n v="1"/>
    <n v="1"/>
    <n v="4"/>
    <n v="1"/>
  </r>
  <r>
    <n v="6"/>
    <n v="3"/>
    <n v="1"/>
    <n v="1"/>
    <n v="0"/>
    <x v="2"/>
    <x v="103"/>
    <x v="5"/>
    <x v="1"/>
    <n v="0"/>
    <n v="0"/>
    <n v="1598.06005859375"/>
    <n v="12.719300270080566"/>
    <n v="24.677600860595703"/>
    <n v="32.741798400878906"/>
    <n v="6.4437198638916016"/>
    <n v="11.454400062561035"/>
    <n v="16.374399185180664"/>
    <n v="0.5204700231552124"/>
    <n v="0.32592201232910156"/>
    <n v="198.84700012207031"/>
    <n v="300.90798950195313"/>
    <n v="31.075300216674805"/>
    <n v="0.86917698383331299"/>
    <n v="4867.7001953125"/>
    <n v="9"/>
    <n v="0"/>
    <n v="0.1111111111111111"/>
    <n v="0.44444444444444442"/>
    <n v="0.44444444444444442"/>
    <n v="0"/>
    <n v="1"/>
    <n v="4"/>
    <n v="4"/>
  </r>
  <r>
    <n v="6"/>
    <n v="4"/>
    <n v="1"/>
    <n v="1"/>
    <n v="1"/>
    <x v="1"/>
    <x v="104"/>
    <x v="3"/>
    <x v="1"/>
    <n v="0"/>
    <n v="0"/>
    <n v="1025.3699951171875"/>
    <n v="12.089799880981445"/>
    <n v="21.750999450683594"/>
    <n v="21.953899383544922"/>
    <n v="6.1462798118591309"/>
    <n v="9.8519401550292969"/>
    <n v="11.307900428771973"/>
    <n v="0.57314097881317139"/>
    <n v="0.26489600539207458"/>
    <n v="259.35800170898437"/>
    <n v="127.67500305175781"/>
    <n v="53.479198455810547"/>
    <n v="0.91140300035476685"/>
    <n v="2686.35009765625"/>
    <n v="9"/>
    <n v="0"/>
    <n v="0.22222222222222221"/>
    <n v="0.66666666666666663"/>
    <n v="0.1111111111111111"/>
    <n v="0"/>
    <n v="2"/>
    <n v="6"/>
    <n v="1"/>
  </r>
  <r>
    <n v="6"/>
    <n v="4"/>
    <n v="2"/>
    <n v="1"/>
    <n v="1"/>
    <x v="1"/>
    <x v="105"/>
    <x v="1"/>
    <x v="2"/>
    <n v="0"/>
    <n v="0"/>
    <n v="1010.8499755859375"/>
    <n v="13.006099700927734"/>
    <n v="17.909299850463867"/>
    <n v="23.613700866699219"/>
    <n v="6.3996901512145996"/>
    <n v="8.9653196334838867"/>
    <n v="11.622799873352051"/>
    <n v="0.46244600415229797"/>
    <n v="0.3719240128993988"/>
    <n v="216.24200439453125"/>
    <n v="116.62999725341797"/>
    <n v="14.446100234985352"/>
    <n v="0.93429702520370483"/>
    <n v="2729.159912109375"/>
    <n v="9"/>
    <n v="0"/>
    <n v="0.55555555555555558"/>
    <n v="0.1111111111111111"/>
    <n v="0.33333333333333331"/>
    <n v="0"/>
    <n v="5"/>
    <n v="1"/>
    <n v="3"/>
  </r>
  <r>
    <n v="6"/>
    <n v="4"/>
    <n v="3"/>
    <n v="1"/>
    <n v="1"/>
    <x v="1"/>
    <x v="106"/>
    <x v="1"/>
    <x v="4"/>
    <n v="0"/>
    <n v="0"/>
    <n v="1256.68994140625"/>
    <n v="12.929900169372559"/>
    <n v="20.544300079345703"/>
    <n v="28.376199722290039"/>
    <n v="6.391049861907959"/>
    <n v="10.365900039672852"/>
    <n v="13.416399955749512"/>
    <n v="0.535148024559021"/>
    <n v="0.32394200563430786"/>
    <n v="187.802001953125"/>
    <n v="121.27500152587891"/>
    <n v="11.406200408935547"/>
    <n v="0.90341401100158691"/>
    <n v="3597.0400390625"/>
    <n v="6"/>
    <n v="0"/>
    <n v="0.33333333333333331"/>
    <n v="0.33333333333333331"/>
    <n v="0.33333333333333331"/>
    <n v="0"/>
    <n v="2"/>
    <n v="2"/>
    <n v="2"/>
  </r>
  <r>
    <n v="7"/>
    <n v="2"/>
    <n v="1"/>
    <n v="1"/>
    <n v="1"/>
    <x v="1"/>
    <x v="105"/>
    <x v="3"/>
    <x v="1"/>
    <n v="0"/>
    <n v="0"/>
    <n v="1029.8757267128801"/>
    <n v="12.558374649498964"/>
    <n v="17.70474074834252"/>
    <n v="25.162849003447516"/>
    <n v="6.1019081279742275"/>
    <n v="8.8585057385983177"/>
    <n v="12.206568870527407"/>
    <n v="0.49856600165367126"/>
    <n v="0.36169001460075378"/>
    <n v="77.295303344726563"/>
    <n v="49.894901275634766"/>
    <n v="11.110099792480469"/>
    <n v="0.91138100624084473"/>
    <n v="2738.4818667511681"/>
    <n v="7"/>
    <n v="0.14285714285714285"/>
    <n v="0.2857142857142857"/>
    <n v="0.42857142857142855"/>
    <n v="0.14285714285714285"/>
    <n v="1"/>
    <n v="2"/>
    <n v="3"/>
    <n v="1"/>
  </r>
  <r>
    <n v="7"/>
    <n v="2"/>
    <n v="2"/>
    <n v="1"/>
    <n v="1"/>
    <x v="1"/>
    <x v="107"/>
    <x v="3"/>
    <x v="1"/>
    <n v="1"/>
    <n v="0"/>
    <n v="1108.1705408531466"/>
    <n v="11.533265066980993"/>
    <n v="19.090385723265534"/>
    <n v="26.437029972660987"/>
    <n v="5.9918292903807799"/>
    <n v="9.2456712462973947"/>
    <n v="13.108278581503422"/>
    <n v="0.50642299652099609"/>
    <n v="0.34719499945640564"/>
    <n v="115.06800079345703"/>
    <n v="46.307098388671875"/>
    <n v="22.731300354003906"/>
    <n v="0.88405799865722656"/>
    <n v="2920.2034344119793"/>
    <n v="9"/>
    <n v="0"/>
    <n v="0.1111111111111111"/>
    <n v="0.55555555555555558"/>
    <n v="0.33333333333333331"/>
    <n v="0"/>
    <n v="1"/>
    <n v="5"/>
    <n v="3"/>
  </r>
  <r>
    <n v="7"/>
    <n v="2"/>
    <n v="3"/>
    <n v="1"/>
    <n v="1"/>
    <x v="1"/>
    <x v="66"/>
    <x v="3"/>
    <x v="2"/>
    <n v="1"/>
    <n v="0"/>
    <n v="1374.3214612917488"/>
    <n v="12.926919917179857"/>
    <n v="22.275907212577081"/>
    <n v="30.303147473710101"/>
    <n v="6.0826051204297267"/>
    <n v="10.965988225372461"/>
    <n v="14.392638715910829"/>
    <n v="0.59209299087524414"/>
    <n v="0.2616870105266571"/>
    <n v="156.31300354003906"/>
    <n v="121.81999969482422"/>
    <n v="18.238899230957031"/>
    <n v="0.88055098056793213"/>
    <n v="4009.0898845678034"/>
    <n v="9"/>
    <n v="0"/>
    <n v="0.1111111111111111"/>
    <n v="0.55555555555555558"/>
    <n v="0.33333333333333331"/>
    <n v="0"/>
    <n v="1"/>
    <n v="5"/>
    <n v="3"/>
  </r>
  <r>
    <n v="7"/>
    <n v="2"/>
    <n v="4"/>
    <n v="1"/>
    <n v="1"/>
    <x v="1"/>
    <x v="95"/>
    <x v="3"/>
    <x v="1"/>
    <n v="0"/>
    <n v="1"/>
    <n v="1152.1495804482731"/>
    <n v="10.569210510757658"/>
    <n v="20.334078969493476"/>
    <n v="28.530045342091448"/>
    <n v="5.7327898521669081"/>
    <n v="9.5583507962392247"/>
    <n v="13.578275902916154"/>
    <n v="0.52721297740936279"/>
    <n v="0.31517800688743591"/>
    <n v="274.7650146484375"/>
    <n v="222.802001953125"/>
    <n v="4.1789097785949707"/>
    <n v="0.84931397438049316"/>
    <n v="2915.0712853423202"/>
    <n v="6"/>
    <n v="0"/>
    <n v="0.16666666666666666"/>
    <n v="0.5"/>
    <n v="0.33333333333333331"/>
    <n v="0"/>
    <n v="1"/>
    <n v="3"/>
    <n v="2"/>
  </r>
  <r>
    <n v="7"/>
    <n v="2"/>
    <n v="5"/>
    <n v="1"/>
    <n v="1"/>
    <x v="1"/>
    <x v="108"/>
    <x v="2"/>
    <x v="1"/>
    <n v="0"/>
    <n v="1"/>
    <n v="1042.2461365209033"/>
    <n v="9.990063570307715"/>
    <n v="19.202096188861564"/>
    <n v="27.907851860931483"/>
    <n v="5.2922678538112304"/>
    <n v="9.5435805186066798"/>
    <n v="12.639274551507032"/>
    <n v="0.58692699670791626"/>
    <n v="0.26422899961471558"/>
    <n v="203.35600280761719"/>
    <n v="291.99301147460937"/>
    <n v="22.768499374389648"/>
    <n v="0.8325120210647583"/>
    <n v="2434.0153434446138"/>
    <n v="6"/>
    <n v="0"/>
    <n v="0"/>
    <n v="0.66666666666666663"/>
    <n v="0.33333333333333331"/>
    <n v="0"/>
    <n v="0"/>
    <n v="4"/>
    <n v="2"/>
  </r>
  <r>
    <n v="7"/>
    <n v="2"/>
    <n v="6"/>
    <n v="1"/>
    <n v="1"/>
    <x v="1"/>
    <x v="30"/>
    <x v="3"/>
    <x v="2"/>
    <n v="0"/>
    <n v="0"/>
    <n v="993.18177259986669"/>
    <n v="11.302798460609445"/>
    <n v="17.283885851494155"/>
    <n v="27.231158764682224"/>
    <n v="5.1129446672971701"/>
    <n v="8.4553705273570454"/>
    <n v="13.292255330976879"/>
    <n v="0.47125899791717529"/>
    <n v="0.3460020124912262"/>
    <n v="255.75399780273438"/>
    <n v="329.82400512695312"/>
    <n v="29.875799179077148"/>
    <n v="0.87937599420547485"/>
    <n v="2458.0426027586304"/>
    <n v="6"/>
    <n v="0"/>
    <n v="0"/>
    <n v="0.16666666666666666"/>
    <n v="0.83333333333333337"/>
    <n v="0"/>
    <n v="0"/>
    <n v="1"/>
    <n v="5"/>
  </r>
  <r>
    <n v="7"/>
    <n v="2"/>
    <n v="7"/>
    <n v="1"/>
    <n v="1"/>
    <x v="1"/>
    <x v="109"/>
    <x v="3"/>
    <x v="2"/>
    <n v="1"/>
    <n v="0"/>
    <n v="1258.579859247681"/>
    <n v="12.39883458484694"/>
    <n v="20.108782333997603"/>
    <n v="30.664149116641802"/>
    <n v="5.8339150303559544"/>
    <n v="9.7216812639498151"/>
    <n v="14.803918189437571"/>
    <n v="0.48984900116920471"/>
    <n v="0.3344930112361908"/>
    <n v="329.06201171875"/>
    <n v="318.8389892578125"/>
    <n v="12.832400321960449"/>
    <n v="0.86840999126434326"/>
    <n v="3441.0434334760562"/>
    <n v="7"/>
    <n v="0"/>
    <n v="0.14285714285714285"/>
    <n v="0.5714285714285714"/>
    <n v="0.2857142857142857"/>
    <n v="0"/>
    <n v="1"/>
    <n v="4"/>
    <n v="2"/>
  </r>
  <r>
    <n v="8"/>
    <n v="1"/>
    <n v="1"/>
    <n v="0"/>
    <n v="0"/>
    <x v="4"/>
    <x v="54"/>
    <x v="3"/>
    <x v="2"/>
    <n v="1"/>
    <n v="1"/>
    <n v="1153.2278558109811"/>
    <n v="13.564397069587672"/>
    <n v="19.005898034269993"/>
    <n v="26.767967877389051"/>
    <n v="6.4226968588201006"/>
    <n v="9.072605138557309"/>
    <n v="13.39170990410817"/>
    <n v="0.34521600604057312"/>
    <n v="0.52438002824783325"/>
    <n v="210.24400329589844"/>
    <n v="253.5260009765625"/>
    <n v="50.602901458740234"/>
    <n v="0.92743700742721558"/>
    <n v="3126.4991023628072"/>
    <n v="9"/>
    <n v="0"/>
    <n v="0.1111111111111111"/>
    <n v="0.77777777777777779"/>
    <n v="0.1111111111111111"/>
    <n v="0"/>
    <n v="1"/>
    <n v="7"/>
    <n v="1"/>
  </r>
  <r>
    <n v="8"/>
    <n v="1"/>
    <n v="2"/>
    <n v="1"/>
    <n v="1"/>
    <x v="1"/>
    <x v="62"/>
    <x v="4"/>
    <x v="1"/>
    <n v="1"/>
    <n v="0"/>
    <n v="1280.6122893304978"/>
    <n v="11.455411923659399"/>
    <n v="21.41026722205282"/>
    <n v="35.091866344377792"/>
    <n v="5.7825774343097072"/>
    <n v="10.228936508445589"/>
    <n v="14.764764447577845"/>
    <n v="0.44670200347900391"/>
    <n v="0.41901400685310364"/>
    <n v="177.06900024414062"/>
    <n v="184.73899841308594"/>
    <n v="27.151699066162109"/>
    <n v="0.88157099485397339"/>
    <n v="3390.5713372112209"/>
    <n v="6"/>
    <n v="0"/>
    <n v="0"/>
    <n v="0.5"/>
    <n v="0.5"/>
    <n v="0"/>
    <n v="0"/>
    <n v="3"/>
    <n v="3"/>
  </r>
  <r>
    <n v="8"/>
    <n v="1"/>
    <n v="3"/>
    <n v="0"/>
    <n v="0"/>
    <x v="4"/>
    <x v="86"/>
    <x v="4"/>
    <x v="2"/>
    <n v="1"/>
    <n v="0"/>
    <n v="888.4477601774222"/>
    <n v="10.327321947248825"/>
    <n v="14.157479059104768"/>
    <n v="31.287376814659016"/>
    <n v="4.9529250792461914"/>
    <n v="6.7640468624272296"/>
    <n v="14.299156339924"/>
    <n v="0.25569799542427063"/>
    <n v="0.70326799154281616"/>
    <n v="260.74899291992187"/>
    <n v="116.20999908447266"/>
    <n v="9.0433797836303711"/>
    <n v="0.87643998861312866"/>
    <n v="1942.1838085150994"/>
    <n v="10"/>
    <n v="0.1"/>
    <n v="0.2"/>
    <n v="0"/>
    <n v="0.7"/>
    <n v="1"/>
    <n v="2"/>
    <n v="0"/>
    <n v="7"/>
  </r>
  <r>
    <n v="8"/>
    <n v="1"/>
    <n v="4"/>
    <n v="1"/>
    <n v="1"/>
    <x v="1"/>
    <x v="110"/>
    <x v="1"/>
    <x v="2"/>
    <n v="0"/>
    <n v="0"/>
    <n v="1387.2098957974151"/>
    <n v="14.602765963102906"/>
    <n v="22.117916284468645"/>
    <n v="30.121507854859821"/>
    <n v="7.0653507308580714"/>
    <n v="11.003069039750736"/>
    <n v="13.336512383318359"/>
    <n v="0.42528599500656128"/>
    <n v="0.36435800790786743"/>
    <n v="162.30799865722656"/>
    <n v="122.85399627685547"/>
    <n v="38.063999176025391"/>
    <n v="0.93655598163604736"/>
    <n v="4185.7608035800886"/>
    <n v="8"/>
    <n v="0"/>
    <n v="0.125"/>
    <n v="0.5"/>
    <n v="0.375"/>
    <n v="0"/>
    <n v="1"/>
    <n v="4"/>
    <n v="3"/>
  </r>
  <r>
    <n v="8"/>
    <n v="1"/>
    <n v="5"/>
    <n v="1"/>
    <n v="1"/>
    <x v="1"/>
    <x v="111"/>
    <x v="3"/>
    <x v="2"/>
    <n v="0"/>
    <n v="0"/>
    <n v="1287.9080445929819"/>
    <n v="12.991487256502756"/>
    <n v="21.611927524481029"/>
    <n v="27.96724675771376"/>
    <n v="6.4431774914296804"/>
    <n v="10.749815245691517"/>
    <n v="13.273524671485546"/>
    <n v="0.46703898906707764"/>
    <n v="0.36119601130485535"/>
    <n v="115.14099884033203"/>
    <n v="100.28199768066406"/>
    <n v="36.574298858642578"/>
    <n v="0.94021499156951904"/>
    <n v="3766.4042944822022"/>
    <n v="7"/>
    <n v="0"/>
    <n v="0.2857142857142857"/>
    <n v="0.42857142857142855"/>
    <n v="0.2857142857142857"/>
    <n v="0"/>
    <n v="2"/>
    <n v="3"/>
    <n v="2"/>
  </r>
  <r>
    <n v="8"/>
    <n v="1"/>
    <n v="6"/>
    <n v="1"/>
    <n v="1"/>
    <x v="1"/>
    <x v="112"/>
    <x v="3"/>
    <x v="2"/>
    <n v="0"/>
    <n v="0"/>
    <n v="1048.3861400993135"/>
    <n v="9.963714302238504"/>
    <n v="20.949273474122613"/>
    <n v="25.149829591624897"/>
    <n v="4.8753944975762664"/>
    <n v="10.532571244682201"/>
    <n v="12.409734033066528"/>
    <n v="0.60943299531936646"/>
    <n v="0.26031899452209473"/>
    <n v="104.38999938964844"/>
    <n v="64.126998901367188"/>
    <n v="15.422699928283691"/>
    <n v="0.9057459831237793"/>
    <n v="2615.4915523298737"/>
    <n v="13"/>
    <n v="0"/>
    <n v="0.30769230769230771"/>
    <n v="0.46153846153846156"/>
    <n v="0.23076923076923078"/>
    <n v="0"/>
    <n v="4"/>
    <n v="6"/>
    <n v="3"/>
  </r>
  <r>
    <n v="8"/>
    <n v="1"/>
    <n v="7"/>
    <n v="1"/>
    <n v="1"/>
    <x v="1"/>
    <x v="32"/>
    <x v="1"/>
    <x v="2"/>
    <n v="0"/>
    <n v="0"/>
    <n v="1013.6334659215057"/>
    <n v="10.988701750253226"/>
    <n v="18.079681894095195"/>
    <n v="25.248074655321744"/>
    <n v="5.3645691171044358"/>
    <n v="9.0397999869320049"/>
    <n v="12.758160590972183"/>
    <n v="0.43616798520088196"/>
    <n v="0.43033498525619507"/>
    <n v="32.857200622558594"/>
    <n v="55.146400451660156"/>
    <n v="26.144800186157227"/>
    <n v="0.93653601408004761"/>
    <n v="2614.3765461147214"/>
    <n v="11"/>
    <n v="9.0909090909090912E-2"/>
    <n v="0"/>
    <n v="0.63636363636363635"/>
    <n v="0.27272727272727271"/>
    <n v="1"/>
    <n v="0"/>
    <n v="7"/>
    <n v="3"/>
  </r>
  <r>
    <n v="8"/>
    <n v="1"/>
    <n v="8"/>
    <n v="1"/>
    <n v="1"/>
    <x v="1"/>
    <x v="113"/>
    <x v="3"/>
    <x v="2"/>
    <n v="0"/>
    <n v="0"/>
    <n v="916.88258525405263"/>
    <n v="10.629107664002865"/>
    <n v="17.709359538551865"/>
    <n v="22.896265596886725"/>
    <n v="5.2240940136994549"/>
    <n v="8.9510504691750974"/>
    <n v="11.599435787944236"/>
    <n v="0.46935799717903137"/>
    <n v="0.38110199570655823"/>
    <n v="67.033897399902344"/>
    <n v="133.28799438476562"/>
    <n v="43.004798889160156"/>
    <n v="0.94368499517440796"/>
    <n v="2274.943601867511"/>
    <n v="7"/>
    <n v="0"/>
    <n v="0.14285714285714285"/>
    <n v="0.5714285714285714"/>
    <n v="0.2857142857142857"/>
    <n v="0"/>
    <n v="1"/>
    <n v="4"/>
    <n v="2"/>
  </r>
  <r>
    <n v="8"/>
    <n v="2"/>
    <n v="1"/>
    <n v="1"/>
    <n v="1"/>
    <x v="1"/>
    <x v="29"/>
    <x v="1"/>
    <x v="2"/>
    <n v="0"/>
    <n v="0"/>
    <n v="887.86217790690125"/>
    <n v="10.382632215379724"/>
    <n v="17.730543832817059"/>
    <n v="23.247614507728471"/>
    <n v="4.9281700146647509"/>
    <n v="8.794917670594522"/>
    <n v="11.399495065136014"/>
    <n v="0.52948898077011108"/>
    <n v="0.32042700052261353"/>
    <n v="55.116600036621094"/>
    <n v="242.72000122070312"/>
    <n v="11.305800437927246"/>
    <n v="0.89591199159622192"/>
    <n v="2095.9150702896914"/>
    <n v="6"/>
    <n v="0"/>
    <n v="0.16666666666666666"/>
    <n v="0.16666666666666666"/>
    <n v="0.66666666666666663"/>
    <n v="0"/>
    <n v="1"/>
    <n v="1"/>
    <n v="4"/>
  </r>
  <r>
    <n v="8"/>
    <n v="2"/>
    <n v="2"/>
    <n v="1"/>
    <n v="1"/>
    <x v="1"/>
    <x v="114"/>
    <x v="1"/>
    <x v="1"/>
    <n v="0"/>
    <n v="0"/>
    <n v="1155.2809461559127"/>
    <n v="11.885155919136528"/>
    <n v="17.593045771901618"/>
    <n v="30.140735562933973"/>
    <n v="5.6741103639243828"/>
    <n v="8.6339637143745964"/>
    <n v="14.758241822367683"/>
    <n v="0.36265599727630615"/>
    <n v="0.47978401184082031"/>
    <n v="69.02960205078125"/>
    <n v="254.61900329589844"/>
    <n v="26.255199432373047"/>
    <n v="0.87371200323104858"/>
    <n v="2995.9911416142622"/>
    <n v="8"/>
    <n v="0"/>
    <n v="0.125"/>
    <n v="0.375"/>
    <n v="0.5"/>
    <n v="0"/>
    <n v="1"/>
    <n v="3"/>
    <n v="4"/>
  </r>
  <r>
    <n v="8"/>
    <n v="2"/>
    <n v="3"/>
    <n v="1"/>
    <n v="1"/>
    <x v="1"/>
    <x v="115"/>
    <x v="3"/>
    <x v="1"/>
    <n v="0"/>
    <n v="0"/>
    <n v="1246.38293129866"/>
    <n v="12.10613445800063"/>
    <n v="20.684306044398703"/>
    <n v="29.431665952255898"/>
    <n v="5.8688491925877937"/>
    <n v="9.7914128077854894"/>
    <n v="14.168368226297599"/>
    <n v="0.45712900161743164"/>
    <n v="0.38448798656463623"/>
    <n v="73.445602416992188"/>
    <n v="227.22999572753906"/>
    <n v="12.899700164794922"/>
    <n v="0.86580801010131836"/>
    <n v="3311.8143705427228"/>
    <n v="7"/>
    <n v="0"/>
    <n v="0.2857142857142857"/>
    <n v="0.2857142857142857"/>
    <n v="0.42857142857142855"/>
    <n v="0"/>
    <n v="2"/>
    <n v="2"/>
    <n v="3"/>
  </r>
  <r>
    <n v="8"/>
    <n v="2"/>
    <n v="4"/>
    <n v="1"/>
    <n v="1"/>
    <x v="1"/>
    <x v="113"/>
    <x v="3"/>
    <x v="4"/>
    <n v="0"/>
    <n v="1"/>
    <n v="1424.2481772540229"/>
    <n v="13.038063186079421"/>
    <n v="19.8164262310897"/>
    <n v="34.689743825972236"/>
    <n v="6.119802503311301"/>
    <n v="9.9294379543403064"/>
    <n v="16.27962925279429"/>
    <n v="0.39250099658966064"/>
    <n v="0.43251898884773254"/>
    <n v="67.097801208496094"/>
    <n v="200.24299621582031"/>
    <n v="30.762500762939453"/>
    <n v="0.87226498126983643"/>
    <n v="4090.8012296148049"/>
    <n v="7"/>
    <n v="0"/>
    <n v="0.14285714285714285"/>
    <n v="0.2857142857142857"/>
    <n v="0.5714285714285714"/>
    <n v="0"/>
    <n v="1"/>
    <n v="2"/>
    <n v="4"/>
  </r>
  <r>
    <n v="8"/>
    <n v="2"/>
    <n v="5"/>
    <n v="1"/>
    <n v="1"/>
    <x v="1"/>
    <x v="71"/>
    <x v="3"/>
    <x v="1"/>
    <n v="0"/>
    <n v="0"/>
    <n v="1268.6448041803289"/>
    <n v="14.279649360069889"/>
    <n v="20.649625912995347"/>
    <n v="26.545858394678799"/>
    <n v="6.8741767125830959"/>
    <n v="9.8416332002682552"/>
    <n v="13.346889612592497"/>
    <n v="0.43589699268341064"/>
    <n v="0.43165799975395203"/>
    <n v="120.45800018310547"/>
    <n v="223.125"/>
    <n v="41.148300170898437"/>
    <n v="0.91678798198699951"/>
    <n v="3705.6972104668957"/>
    <n v="12"/>
    <n v="0"/>
    <n v="0.5"/>
    <n v="0.25"/>
    <n v="0.25"/>
    <n v="0"/>
    <n v="6"/>
    <n v="3"/>
    <n v="3"/>
  </r>
  <r>
    <n v="8"/>
    <n v="2"/>
    <n v="6"/>
    <n v="1"/>
    <n v="1"/>
    <x v="1"/>
    <x v="116"/>
    <x v="3"/>
    <x v="2"/>
    <n v="0"/>
    <n v="0"/>
    <n v="889.70277236128402"/>
    <n v="11.539944969508104"/>
    <n v="18.040956369760398"/>
    <n v="21.593686760407003"/>
    <n v="5.2631406799449802"/>
    <n v="8.7855423246985271"/>
    <n v="11.055794888486369"/>
    <n v="0.52241098880767822"/>
    <n v="0.33680999279022217"/>
    <n v="206.29600524902344"/>
    <n v="220.28999328613281"/>
    <n v="15.58180046081543"/>
    <n v="0.92612898349761963"/>
    <n v="2209.6974080783957"/>
    <n v="8"/>
    <n v="0.125"/>
    <n v="0.125"/>
    <n v="0.25"/>
    <n v="0.5"/>
    <n v="1"/>
    <n v="1"/>
    <n v="2"/>
    <n v="4"/>
  </r>
  <r>
    <n v="8"/>
    <n v="2"/>
    <n v="7"/>
    <n v="1"/>
    <n v="1"/>
    <x v="1"/>
    <x v="73"/>
    <x v="2"/>
    <x v="1"/>
    <n v="0"/>
    <n v="1"/>
    <n v="1375.1877329567938"/>
    <n v="10.923752910477001"/>
    <n v="23.319692167935624"/>
    <n v="29.275828918825141"/>
    <n v="5.3631952881834009"/>
    <n v="10.923090218321102"/>
    <n v="15.091288558623752"/>
    <n v="0.52447700500488281"/>
    <n v="0.28262600302696228"/>
    <n v="174.71000671386719"/>
    <n v="113.42900085449219"/>
    <n v="6.2685599327087402"/>
    <n v="0.84276098012924194"/>
    <n v="3686.008767126631"/>
    <n v="9"/>
    <n v="0"/>
    <n v="0.22222222222222221"/>
    <n v="0.33333333333333331"/>
    <n v="0.44444444444444442"/>
    <n v="0"/>
    <n v="2"/>
    <n v="3"/>
    <n v="4"/>
  </r>
  <r>
    <n v="8"/>
    <n v="2"/>
    <n v="8"/>
    <n v="1"/>
    <n v="1"/>
    <x v="1"/>
    <x v="117"/>
    <x v="2"/>
    <x v="1"/>
    <n v="0"/>
    <n v="0"/>
    <n v="832.68089335919149"/>
    <n v="10.126101336732081"/>
    <n v="17.826253702775485"/>
    <n v="24.551193115044718"/>
    <n v="4.954165880858743"/>
    <n v="8.1829151454698543"/>
    <n v="11.580098813002689"/>
    <n v="0.46512800455093384"/>
    <n v="0.38252601027488708"/>
    <n v="265.71099853515625"/>
    <n v="130.57499694824219"/>
    <n v="6.8338398933410645"/>
    <n v="0.85826098918914795"/>
    <n v="1784.8615750917088"/>
    <n v="4"/>
    <n v="0"/>
    <n v="0"/>
    <n v="0.5"/>
    <n v="0.5"/>
    <n v="0"/>
    <n v="0"/>
    <n v="2"/>
    <n v="2"/>
  </r>
  <r>
    <n v="8"/>
    <n v="2"/>
    <n v="9"/>
    <n v="1"/>
    <n v="1"/>
    <x v="1"/>
    <x v="5"/>
    <x v="3"/>
    <x v="2"/>
    <n v="0"/>
    <n v="0"/>
    <n v="1099.8102276733878"/>
    <n v="12.099715366368407"/>
    <n v="20.303551533036508"/>
    <n v="26.019428743191867"/>
    <n v="5.487158830377088"/>
    <n v="9.9681629713265618"/>
    <n v="12.526201540678089"/>
    <n v="0.55070400238037109"/>
    <n v="0.30326899886131287"/>
    <n v="306.61700439453125"/>
    <n v="150.45500183105469"/>
    <n v="30.625200271606445"/>
    <n v="0.90510797500610352"/>
    <n v="2934.1524657007458"/>
    <n v="7"/>
    <n v="0"/>
    <n v="0.2857142857142857"/>
    <n v="0.42857142857142855"/>
    <n v="0.2857142857142857"/>
    <n v="0"/>
    <n v="2"/>
    <n v="3"/>
    <n v="2"/>
  </r>
  <r>
    <n v="8"/>
    <n v="2"/>
    <n v="10"/>
    <n v="1"/>
    <n v="0"/>
    <x v="2"/>
    <x v="6"/>
    <x v="1"/>
    <x v="1"/>
    <n v="0"/>
    <n v="0"/>
    <n v="1289.7574694422838"/>
    <n v="13.430567069742377"/>
    <n v="19.785911361812165"/>
    <n v="30.118908844298101"/>
    <n v="6.3385358150206335"/>
    <n v="9.6303361376140479"/>
    <n v="14.484905257598736"/>
    <n v="0.41629698872566223"/>
    <n v="0.443572998046875"/>
    <n v="114.96600341796875"/>
    <n v="266.83200073242187"/>
    <n v="37.191299438476562"/>
    <n v="0.88852500915527344"/>
    <n v="3624.2886067389054"/>
    <n v="5"/>
    <n v="0"/>
    <n v="0.2"/>
    <n v="0.6"/>
    <n v="0.2"/>
    <n v="0"/>
    <n v="1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9" firstHeaderRow="0" firstDataRow="1" firstDataCol="1"/>
  <pivotFields count="34"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 avgSubtotal="1">
      <items count="119">
        <item x="15"/>
        <item x="67"/>
        <item x="54"/>
        <item x="116"/>
        <item x="65"/>
        <item x="101"/>
        <item x="40"/>
        <item x="117"/>
        <item x="86"/>
        <item x="87"/>
        <item x="17"/>
        <item x="110"/>
        <item x="33"/>
        <item x="35"/>
        <item x="74"/>
        <item x="84"/>
        <item x="111"/>
        <item x="9"/>
        <item x="102"/>
        <item x="93"/>
        <item x="39"/>
        <item x="92"/>
        <item x="85"/>
        <item x="52"/>
        <item x="62"/>
        <item x="79"/>
        <item x="36"/>
        <item x="94"/>
        <item x="91"/>
        <item x="25"/>
        <item x="64"/>
        <item x="16"/>
        <item x="20"/>
        <item x="32"/>
        <item x="31"/>
        <item x="27"/>
        <item x="6"/>
        <item x="43"/>
        <item x="114"/>
        <item x="69"/>
        <item x="97"/>
        <item x="90"/>
        <item x="50"/>
        <item x="59"/>
        <item x="112"/>
        <item x="83"/>
        <item x="82"/>
        <item x="18"/>
        <item x="58"/>
        <item x="70"/>
        <item x="46"/>
        <item x="38"/>
        <item x="56"/>
        <item x="60"/>
        <item x="115"/>
        <item x="10"/>
        <item x="29"/>
        <item x="24"/>
        <item x="113"/>
        <item x="37"/>
        <item x="68"/>
        <item x="3"/>
        <item x="26"/>
        <item x="108"/>
        <item x="2"/>
        <item x="28"/>
        <item x="95"/>
        <item x="44"/>
        <item x="63"/>
        <item x="75"/>
        <item x="47"/>
        <item x="14"/>
        <item x="53"/>
        <item x="30"/>
        <item x="89"/>
        <item x="71"/>
        <item x="55"/>
        <item x="77"/>
        <item x="51"/>
        <item x="11"/>
        <item x="41"/>
        <item x="5"/>
        <item x="96"/>
        <item x="21"/>
        <item x="57"/>
        <item x="66"/>
        <item x="45"/>
        <item x="49"/>
        <item x="100"/>
        <item x="61"/>
        <item x="105"/>
        <item x="19"/>
        <item x="81"/>
        <item x="23"/>
        <item x="42"/>
        <item x="8"/>
        <item x="22"/>
        <item x="7"/>
        <item x="72"/>
        <item x="1"/>
        <item x="73"/>
        <item x="80"/>
        <item x="78"/>
        <item x="34"/>
        <item x="106"/>
        <item x="104"/>
        <item x="98"/>
        <item x="12"/>
        <item x="13"/>
        <item x="88"/>
        <item x="107"/>
        <item x="48"/>
        <item x="76"/>
        <item x="4"/>
        <item x="109"/>
        <item x="99"/>
        <item x="103"/>
        <item x="0"/>
        <item t="avg"/>
      </items>
    </pivotField>
    <pivotField dataField="1" showAll="0">
      <items count="7">
        <item x="1"/>
        <item x="3"/>
        <item x="2"/>
        <item x="4"/>
        <item x="5"/>
        <item x="0"/>
        <item t="default"/>
      </items>
    </pivotField>
    <pivotField dataField="1" showAll="0">
      <items count="7">
        <item x="2"/>
        <item x="1"/>
        <item x="4"/>
        <item x="3"/>
        <item x="5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Diameter" fld="6" subtotal="average" baseField="5" baseItem="0"/>
    <dataField name="Average of D1" fld="7" subtotal="average" baseField="5" baseItem="2"/>
    <dataField name="Average of D2" fld="8" subtotal="average" baseField="5" baseItem="2"/>
    <dataField name="Average of Striking" fld="9" subtotal="average" baseField="5" baseItem="2"/>
    <dataField name="Average of Lambda" fld="10" subtotal="average" baseField="5" baseItem="2"/>
    <dataField name="Average of Area" fld="11" subtotal="average" baseField="5" baseItem="2"/>
    <dataField name="Average of Oblate" fld="18" subtotal="average" baseField="5" baseItem="2"/>
    <dataField name="Average of Prolate" fld="19" subtotal="average" baseField="5" baseItem="2"/>
    <dataField name="Average of Sphericity" fld="23" subtotal="average" baseField="5" baseItem="2"/>
    <dataField name="Average of Volume" fld="24" subtotal="average" baseField="5" baseItem="2"/>
    <dataField name="Average of Dendrites" fld="25" subtotal="average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topLeftCell="R1" workbookViewId="0">
      <selection activeCell="Y4" sqref="Y4"/>
    </sheetView>
  </sheetViews>
  <sheetFormatPr defaultRowHeight="15" x14ac:dyDescent="0.25"/>
  <cols>
    <col min="4" max="32" width="9.140625" customWidth="1"/>
    <col min="33" max="33" width="12" customWidth="1"/>
    <col min="34" max="34" width="15.5703125" bestFit="1" customWidth="1"/>
    <col min="35" max="35" width="9.5703125" bestFit="1" customWidth="1"/>
  </cols>
  <sheetData>
    <row r="1" spans="1:35" x14ac:dyDescent="0.25">
      <c r="A1" s="37" t="s">
        <v>41</v>
      </c>
      <c r="B1" s="37" t="s">
        <v>42</v>
      </c>
      <c r="C1" s="37" t="s">
        <v>43</v>
      </c>
      <c r="D1" s="30" t="s">
        <v>103</v>
      </c>
      <c r="E1" s="30" t="s">
        <v>104</v>
      </c>
      <c r="F1" s="30" t="s">
        <v>101</v>
      </c>
      <c r="G1" s="30" t="s">
        <v>109</v>
      </c>
      <c r="H1" s="30" t="s">
        <v>112</v>
      </c>
      <c r="I1" s="30" t="s">
        <v>113</v>
      </c>
      <c r="J1" s="37" t="s">
        <v>183</v>
      </c>
      <c r="K1" s="37" t="s">
        <v>102</v>
      </c>
      <c r="L1" s="37" t="s">
        <v>69</v>
      </c>
      <c r="M1" s="30" t="s">
        <v>7</v>
      </c>
      <c r="N1" s="30" t="s">
        <v>114</v>
      </c>
      <c r="O1" s="30" t="s">
        <v>115</v>
      </c>
      <c r="P1" s="30" t="s">
        <v>116</v>
      </c>
      <c r="Q1" s="30" t="s">
        <v>117</v>
      </c>
      <c r="R1" s="30" t="s">
        <v>118</v>
      </c>
      <c r="S1" s="30" t="s">
        <v>119</v>
      </c>
      <c r="T1" s="30" t="s">
        <v>110</v>
      </c>
      <c r="U1" s="30" t="s">
        <v>111</v>
      </c>
      <c r="V1" s="30" t="s">
        <v>120</v>
      </c>
      <c r="W1" s="30" t="s">
        <v>121</v>
      </c>
      <c r="X1" s="30" t="s">
        <v>122</v>
      </c>
      <c r="Y1" s="30" t="s">
        <v>34</v>
      </c>
      <c r="Z1" s="30" t="s">
        <v>35</v>
      </c>
      <c r="AA1" s="37" t="s">
        <v>188</v>
      </c>
      <c r="AB1" s="37" t="s">
        <v>187</v>
      </c>
      <c r="AC1" s="18" t="s">
        <v>48</v>
      </c>
      <c r="AD1" s="38" t="s">
        <v>189</v>
      </c>
      <c r="AE1" s="38" t="s">
        <v>190</v>
      </c>
      <c r="AF1" s="38" t="s">
        <v>191</v>
      </c>
      <c r="AG1" s="38" t="s">
        <v>192</v>
      </c>
      <c r="AH1" s="30" t="s">
        <v>247</v>
      </c>
      <c r="AI1" s="30" t="s">
        <v>245</v>
      </c>
    </row>
    <row r="2" spans="1:35" x14ac:dyDescent="0.25">
      <c r="A2" s="1">
        <v>1</v>
      </c>
      <c r="B2" s="1">
        <v>2</v>
      </c>
      <c r="C2" s="1">
        <v>3</v>
      </c>
      <c r="D2" s="12">
        <v>1</v>
      </c>
      <c r="E2" s="12">
        <v>1</v>
      </c>
      <c r="F2" s="12">
        <v>4</v>
      </c>
      <c r="G2" s="1">
        <v>3.95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>
        <v>1162.8599853515625</v>
      </c>
      <c r="N2">
        <v>8.6159400939941406</v>
      </c>
      <c r="O2">
        <v>19.077400207519531</v>
      </c>
      <c r="P2">
        <v>29.488199234008789</v>
      </c>
      <c r="Q2">
        <v>4.3179402351379395</v>
      </c>
      <c r="R2">
        <v>9.5977897644042969</v>
      </c>
      <c r="S2">
        <v>15.478799819946289</v>
      </c>
      <c r="T2">
        <v>0.49297401309013367</v>
      </c>
      <c r="U2">
        <v>0.25884199142456055</v>
      </c>
      <c r="V2">
        <v>169.80099487304687</v>
      </c>
      <c r="W2">
        <v>216.927001953125</v>
      </c>
      <c r="X2">
        <v>10.520199775695801</v>
      </c>
      <c r="Y2">
        <v>0.80147898197174072</v>
      </c>
      <c r="Z2">
        <v>2675.489990234375</v>
      </c>
      <c r="AA2">
        <v>0.71863117870722426</v>
      </c>
      <c r="AB2">
        <v>1091.7993254520147</v>
      </c>
      <c r="AC2">
        <v>7</v>
      </c>
      <c r="AD2">
        <v>0</v>
      </c>
      <c r="AE2">
        <v>0.2857142857142857</v>
      </c>
      <c r="AF2">
        <v>0.14285714285714285</v>
      </c>
      <c r="AG2">
        <v>0.5714285714285714</v>
      </c>
      <c r="AH2">
        <v>3</v>
      </c>
      <c r="AI2" t="s">
        <v>193</v>
      </c>
    </row>
    <row r="3" spans="1:35" x14ac:dyDescent="0.25">
      <c r="A3" s="1">
        <v>1</v>
      </c>
      <c r="B3" s="1">
        <v>2</v>
      </c>
      <c r="C3" s="1">
        <v>4</v>
      </c>
      <c r="D3" s="12">
        <v>1</v>
      </c>
      <c r="E3" s="12">
        <v>1</v>
      </c>
      <c r="F3" s="12">
        <v>4</v>
      </c>
      <c r="G3" s="1">
        <v>5.67</v>
      </c>
      <c r="H3" s="1">
        <v>1</v>
      </c>
      <c r="I3" s="1">
        <v>3</v>
      </c>
      <c r="J3" s="1">
        <v>4</v>
      </c>
      <c r="K3" s="1">
        <v>0</v>
      </c>
      <c r="L3" s="1">
        <v>0</v>
      </c>
      <c r="M3">
        <v>1243.6800537109375</v>
      </c>
      <c r="N3">
        <v>8.4634504318237305</v>
      </c>
      <c r="O3">
        <v>20.760099411010742</v>
      </c>
      <c r="P3">
        <v>30.474599838256836</v>
      </c>
      <c r="Q3">
        <v>4.3558897972106934</v>
      </c>
      <c r="R3">
        <v>10.171999931335449</v>
      </c>
      <c r="S3">
        <v>15.996700286865234</v>
      </c>
      <c r="T3">
        <v>0.51503902673721313</v>
      </c>
      <c r="U3">
        <v>0.2357729971408844</v>
      </c>
      <c r="V3">
        <v>225.78700256347656</v>
      </c>
      <c r="W3">
        <v>169.66600036621094</v>
      </c>
      <c r="X3">
        <v>13.133000373840332</v>
      </c>
      <c r="Y3">
        <v>0.78509700298309326</v>
      </c>
      <c r="Z3">
        <v>2868.93994140625</v>
      </c>
      <c r="AA3">
        <v>0.74624999999999997</v>
      </c>
      <c r="AB3">
        <v>1107.0208623087601</v>
      </c>
      <c r="AC3">
        <v>6</v>
      </c>
      <c r="AD3">
        <v>0</v>
      </c>
      <c r="AE3">
        <v>0.33333333333333331</v>
      </c>
      <c r="AF3">
        <v>0.16666666666666666</v>
      </c>
      <c r="AG3">
        <v>0.5</v>
      </c>
      <c r="AH3">
        <v>1</v>
      </c>
      <c r="AI3" t="s">
        <v>194</v>
      </c>
    </row>
    <row r="4" spans="1:35" x14ac:dyDescent="0.25">
      <c r="A4" s="1">
        <v>1</v>
      </c>
      <c r="B4" s="1">
        <v>3</v>
      </c>
      <c r="C4" s="1">
        <v>1</v>
      </c>
      <c r="D4" s="12">
        <v>1</v>
      </c>
      <c r="E4" s="12">
        <v>0</v>
      </c>
      <c r="F4" s="12">
        <v>3</v>
      </c>
      <c r="G4" s="1">
        <v>4.33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>
        <v>1435.31994628906</v>
      </c>
      <c r="N4">
        <v>11.36400032043457</v>
      </c>
      <c r="O4">
        <v>22.759099960327148</v>
      </c>
      <c r="P4">
        <v>36.027698516845703</v>
      </c>
      <c r="Q4">
        <v>5.7411999702453613</v>
      </c>
      <c r="R4">
        <v>10.792200088500977</v>
      </c>
      <c r="S4">
        <v>16.065000534057617</v>
      </c>
      <c r="T4">
        <v>0.51245397329330444</v>
      </c>
      <c r="U4">
        <v>0.31344100832939148</v>
      </c>
      <c r="V4">
        <v>99.078102111816406</v>
      </c>
      <c r="W4">
        <v>55.440601348876953</v>
      </c>
      <c r="X4">
        <v>49.458999633789063</v>
      </c>
      <c r="Y4">
        <v>0.84694099426269531</v>
      </c>
      <c r="Z4">
        <v>3985.429931640625</v>
      </c>
      <c r="AA4">
        <v>0.3530259365994235</v>
      </c>
      <c r="AB4">
        <v>960.34059805284971</v>
      </c>
      <c r="AC4">
        <v>8</v>
      </c>
      <c r="AD4">
        <v>0</v>
      </c>
      <c r="AE4">
        <v>0.125</v>
      </c>
      <c r="AF4">
        <v>0.5</v>
      </c>
      <c r="AG4">
        <v>0.375</v>
      </c>
      <c r="AH4">
        <v>2</v>
      </c>
      <c r="AI4" t="s">
        <v>230</v>
      </c>
    </row>
    <row r="5" spans="1:35" x14ac:dyDescent="0.25">
      <c r="A5" s="1">
        <v>1</v>
      </c>
      <c r="B5" s="1">
        <v>3</v>
      </c>
      <c r="C5" s="1">
        <v>3</v>
      </c>
      <c r="D5" s="12">
        <v>1</v>
      </c>
      <c r="E5" s="12">
        <v>1</v>
      </c>
      <c r="F5" s="12">
        <v>4</v>
      </c>
      <c r="G5" s="1">
        <v>4.9000000000000004</v>
      </c>
      <c r="H5" s="1">
        <v>3</v>
      </c>
      <c r="I5" s="1">
        <v>3</v>
      </c>
      <c r="J5" s="1">
        <v>6</v>
      </c>
      <c r="K5" s="1">
        <v>0</v>
      </c>
      <c r="L5" s="1">
        <v>0</v>
      </c>
      <c r="M5">
        <v>1507.76000976562</v>
      </c>
      <c r="N5">
        <v>14.930100440979004</v>
      </c>
      <c r="O5">
        <v>21.797500610351563</v>
      </c>
      <c r="P5">
        <v>33.967399597167969</v>
      </c>
      <c r="Q5">
        <v>5.9907498359680176</v>
      </c>
      <c r="R5">
        <v>10.274600028991699</v>
      </c>
      <c r="S5">
        <v>17.330499649047852</v>
      </c>
      <c r="T5">
        <v>0.42816901206970215</v>
      </c>
      <c r="U5">
        <v>0.3879300057888031</v>
      </c>
      <c r="V5">
        <v>102.97799682617187</v>
      </c>
      <c r="W5">
        <v>320.02499389648437</v>
      </c>
      <c r="X5">
        <v>16.71769905090332</v>
      </c>
      <c r="Y5">
        <v>0.82707899808883667</v>
      </c>
      <c r="Z5">
        <v>4140.8798828125</v>
      </c>
      <c r="AA5">
        <v>0.74624999999999997</v>
      </c>
      <c r="AB5">
        <v>1107.0208623087601</v>
      </c>
      <c r="AC5">
        <v>6</v>
      </c>
      <c r="AD5">
        <v>0</v>
      </c>
      <c r="AE5">
        <v>0.16666666666666666</v>
      </c>
      <c r="AF5">
        <v>0.5</v>
      </c>
      <c r="AG5">
        <v>0.33333333333333331</v>
      </c>
      <c r="AH5">
        <v>1</v>
      </c>
      <c r="AI5" t="s">
        <v>195</v>
      </c>
    </row>
    <row r="6" spans="1:35" x14ac:dyDescent="0.25">
      <c r="A6" s="1">
        <v>1</v>
      </c>
      <c r="B6" s="1">
        <v>3</v>
      </c>
      <c r="C6" s="1">
        <v>8</v>
      </c>
      <c r="D6" s="12">
        <v>1</v>
      </c>
      <c r="E6" s="12">
        <v>1</v>
      </c>
      <c r="F6" s="12">
        <v>4</v>
      </c>
      <c r="G6" s="1">
        <v>4.24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>
        <v>855.155029296875</v>
      </c>
      <c r="N6">
        <v>9.9457101821899414</v>
      </c>
      <c r="O6">
        <v>18.216100692749023</v>
      </c>
      <c r="P6">
        <v>24.107099533081055</v>
      </c>
      <c r="Q6">
        <v>5.0771698951721191</v>
      </c>
      <c r="R6">
        <v>8.6421499252319336</v>
      </c>
      <c r="S6">
        <v>11.264800071716309</v>
      </c>
      <c r="T6">
        <v>0.55148899555206299</v>
      </c>
      <c r="U6">
        <v>0.31003099679946899</v>
      </c>
      <c r="V6">
        <v>264.2659912109375</v>
      </c>
      <c r="W6">
        <v>70.411201477050781</v>
      </c>
      <c r="X6">
        <v>10.358499526977539</v>
      </c>
      <c r="Y6">
        <v>0.89969199895858765</v>
      </c>
      <c r="Z6">
        <v>2006.699951171875</v>
      </c>
      <c r="AA6">
        <v>0.82074263764404609</v>
      </c>
      <c r="AB6">
        <v>1080.7291168289271</v>
      </c>
      <c r="AC6">
        <v>8</v>
      </c>
      <c r="AD6">
        <v>0</v>
      </c>
      <c r="AE6">
        <v>0.125</v>
      </c>
      <c r="AF6">
        <v>0.5</v>
      </c>
      <c r="AG6">
        <v>0.375</v>
      </c>
      <c r="AH6">
        <v>3</v>
      </c>
      <c r="AI6" t="s">
        <v>196</v>
      </c>
    </row>
    <row r="7" spans="1:35" x14ac:dyDescent="0.25">
      <c r="A7" s="1">
        <v>1</v>
      </c>
      <c r="B7" s="1">
        <v>4</v>
      </c>
      <c r="C7" s="1">
        <v>1</v>
      </c>
      <c r="D7" s="12">
        <v>1</v>
      </c>
      <c r="E7" s="12">
        <v>1</v>
      </c>
      <c r="F7" s="12">
        <v>4</v>
      </c>
      <c r="G7" s="1">
        <v>5.36</v>
      </c>
      <c r="H7" s="1">
        <v>3</v>
      </c>
      <c r="I7" s="1">
        <v>1</v>
      </c>
      <c r="J7" s="1">
        <v>4</v>
      </c>
      <c r="K7" s="1">
        <v>0</v>
      </c>
      <c r="L7" s="1">
        <v>0</v>
      </c>
      <c r="M7">
        <v>1417.4599609375</v>
      </c>
      <c r="N7">
        <v>14.128100395202637</v>
      </c>
      <c r="O7">
        <v>19.613500595092773</v>
      </c>
      <c r="P7">
        <v>33.830001831054687</v>
      </c>
      <c r="Q7">
        <v>6.051459789276123</v>
      </c>
      <c r="R7">
        <v>9.9676303863525391</v>
      </c>
      <c r="S7">
        <v>16.210500717163086</v>
      </c>
      <c r="T7">
        <v>0.43773698806762695</v>
      </c>
      <c r="U7">
        <v>0.39927899837493896</v>
      </c>
      <c r="V7">
        <v>112.44200134277344</v>
      </c>
      <c r="W7">
        <v>247.95199584960937</v>
      </c>
      <c r="X7">
        <v>37.045501708984375</v>
      </c>
      <c r="Y7">
        <v>0.84646302461624146</v>
      </c>
      <c r="Z7">
        <v>3907.9599609375</v>
      </c>
      <c r="AA7">
        <v>0.83846153846153848</v>
      </c>
      <c r="AB7">
        <v>1079.345340751041</v>
      </c>
      <c r="AC7">
        <v>10</v>
      </c>
      <c r="AD7">
        <v>0</v>
      </c>
      <c r="AE7">
        <v>0.2</v>
      </c>
      <c r="AF7">
        <v>0.4</v>
      </c>
      <c r="AG7">
        <v>0.4</v>
      </c>
      <c r="AH7">
        <v>1</v>
      </c>
      <c r="AI7" t="s">
        <v>197</v>
      </c>
    </row>
    <row r="8" spans="1:35" x14ac:dyDescent="0.25">
      <c r="A8" s="1">
        <v>1</v>
      </c>
      <c r="B8" s="1">
        <v>4</v>
      </c>
      <c r="C8" s="1">
        <v>2</v>
      </c>
      <c r="D8" s="12">
        <v>1</v>
      </c>
      <c r="E8" s="12">
        <v>1</v>
      </c>
      <c r="F8" s="12">
        <v>4</v>
      </c>
      <c r="G8" s="1">
        <v>5.43</v>
      </c>
      <c r="H8" s="1">
        <v>1</v>
      </c>
      <c r="I8" s="1">
        <v>1</v>
      </c>
      <c r="J8" s="1">
        <v>2</v>
      </c>
      <c r="K8" s="1">
        <v>0</v>
      </c>
      <c r="L8" s="1">
        <v>0</v>
      </c>
      <c r="M8">
        <v>1386.4200439453125</v>
      </c>
      <c r="N8">
        <v>10.390700340270996</v>
      </c>
      <c r="O8">
        <v>18.96820068359375</v>
      </c>
      <c r="P8">
        <v>34.874698638916016</v>
      </c>
      <c r="Q8">
        <v>5.2271599769592285</v>
      </c>
      <c r="R8">
        <v>9.3892803192138672</v>
      </c>
      <c r="S8">
        <v>18.15519905090332</v>
      </c>
      <c r="T8">
        <v>0.3668380081653595</v>
      </c>
      <c r="U8">
        <v>0.39030799269676208</v>
      </c>
      <c r="V8">
        <v>148.11000061035156</v>
      </c>
      <c r="W8">
        <v>206.33700561523438</v>
      </c>
      <c r="X8">
        <v>28.847099304199219</v>
      </c>
      <c r="Y8">
        <v>0.81522101163864136</v>
      </c>
      <c r="Z8">
        <v>3572.969970703125</v>
      </c>
      <c r="AA8">
        <v>0.70611183355006502</v>
      </c>
      <c r="AB8">
        <v>1064.1238038942956</v>
      </c>
      <c r="AC8">
        <v>7</v>
      </c>
      <c r="AD8">
        <v>0</v>
      </c>
      <c r="AE8">
        <v>0.14285714285714285</v>
      </c>
      <c r="AF8">
        <v>0.5714285714285714</v>
      </c>
      <c r="AG8">
        <v>0.2857142857142857</v>
      </c>
      <c r="AH8">
        <v>1</v>
      </c>
      <c r="AI8" t="s">
        <v>198</v>
      </c>
    </row>
    <row r="9" spans="1:35" x14ac:dyDescent="0.25">
      <c r="A9" s="1">
        <v>1</v>
      </c>
      <c r="B9" s="1">
        <v>4</v>
      </c>
      <c r="C9" s="1">
        <v>3</v>
      </c>
      <c r="D9" s="12">
        <v>1</v>
      </c>
      <c r="E9" s="12">
        <v>1</v>
      </c>
      <c r="F9" s="12">
        <v>4</v>
      </c>
      <c r="G9" s="1">
        <v>4.0999999999999996</v>
      </c>
      <c r="H9" s="1">
        <v>2</v>
      </c>
      <c r="I9" s="1">
        <v>1</v>
      </c>
      <c r="J9" s="1">
        <v>3</v>
      </c>
      <c r="K9" s="1">
        <v>0</v>
      </c>
      <c r="L9" s="1">
        <v>0</v>
      </c>
      <c r="M9">
        <v>952.02099609375</v>
      </c>
      <c r="N9">
        <v>9.3294401168823242</v>
      </c>
      <c r="O9">
        <v>15.27340030670166</v>
      </c>
      <c r="P9">
        <v>30.162599563598633</v>
      </c>
      <c r="Q9">
        <v>4.6842198371887207</v>
      </c>
      <c r="R9">
        <v>7.5276298522949219</v>
      </c>
      <c r="S9">
        <v>14.917099952697754</v>
      </c>
      <c r="T9">
        <v>0.3421269953250885</v>
      </c>
      <c r="U9">
        <v>0.45966100692749023</v>
      </c>
      <c r="V9">
        <v>190.8800048828125</v>
      </c>
      <c r="W9">
        <v>245.35299682617187</v>
      </c>
      <c r="X9">
        <v>17.928199768066406</v>
      </c>
      <c r="Y9">
        <v>0.83621597290039063</v>
      </c>
      <c r="Z9">
        <v>2112.1298828125</v>
      </c>
      <c r="AA9">
        <v>0.80493827160493836</v>
      </c>
      <c r="AB9">
        <v>1120.8586230876194</v>
      </c>
      <c r="AC9">
        <v>5</v>
      </c>
      <c r="AD9">
        <v>0</v>
      </c>
      <c r="AE9">
        <v>0.2</v>
      </c>
      <c r="AF9">
        <v>0.2</v>
      </c>
      <c r="AG9">
        <v>0.6</v>
      </c>
      <c r="AH9">
        <v>3</v>
      </c>
      <c r="AI9" t="s">
        <v>199</v>
      </c>
    </row>
    <row r="10" spans="1:35" x14ac:dyDescent="0.25">
      <c r="A10" s="1">
        <v>1</v>
      </c>
      <c r="B10" s="1">
        <v>4</v>
      </c>
      <c r="C10" s="1">
        <v>4</v>
      </c>
      <c r="D10" s="12">
        <v>1</v>
      </c>
      <c r="E10" s="12">
        <v>1</v>
      </c>
      <c r="F10" s="12">
        <v>4</v>
      </c>
      <c r="G10" s="1">
        <v>3.5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>
        <v>1014.27001953125</v>
      </c>
      <c r="N10">
        <v>9.9937601089477539</v>
      </c>
      <c r="O10">
        <v>16.413799285888672</v>
      </c>
      <c r="P10">
        <v>29.441200256347656</v>
      </c>
      <c r="Q10">
        <v>4.9213600158691406</v>
      </c>
      <c r="R10">
        <v>8.2222299575805664</v>
      </c>
      <c r="S10">
        <v>14.4375</v>
      </c>
      <c r="T10">
        <v>0.40385898947715759</v>
      </c>
      <c r="U10">
        <v>0.41132700443267822</v>
      </c>
      <c r="V10">
        <v>138.85400390625</v>
      </c>
      <c r="W10">
        <v>141.49200439453125</v>
      </c>
      <c r="X10">
        <v>16.740699768066406</v>
      </c>
      <c r="Y10">
        <v>0.85975402593612671</v>
      </c>
      <c r="Z10">
        <v>2421.39990234375</v>
      </c>
      <c r="AA10">
        <v>0.80325644504748983</v>
      </c>
      <c r="AB10">
        <v>1019.8429694019452</v>
      </c>
      <c r="AC10">
        <v>4</v>
      </c>
      <c r="AD10">
        <v>0</v>
      </c>
      <c r="AE10">
        <v>0</v>
      </c>
      <c r="AF10">
        <v>0.25</v>
      </c>
      <c r="AG10">
        <v>0.75</v>
      </c>
      <c r="AH10">
        <v>3</v>
      </c>
      <c r="AI10" t="s">
        <v>200</v>
      </c>
    </row>
    <row r="11" spans="1:35" x14ac:dyDescent="0.25">
      <c r="A11" s="1">
        <v>2</v>
      </c>
      <c r="B11" s="1">
        <v>6</v>
      </c>
      <c r="C11" s="1">
        <v>4</v>
      </c>
      <c r="D11" s="12">
        <v>1</v>
      </c>
      <c r="E11" s="12">
        <v>1</v>
      </c>
      <c r="F11" s="12">
        <v>4</v>
      </c>
      <c r="G11" s="1">
        <v>3.84</v>
      </c>
      <c r="H11" s="1">
        <v>1</v>
      </c>
      <c r="I11" s="1">
        <v>1</v>
      </c>
      <c r="J11" s="1">
        <v>2</v>
      </c>
      <c r="K11" s="1">
        <v>0</v>
      </c>
      <c r="L11" s="1">
        <v>0</v>
      </c>
      <c r="M11">
        <v>834.47698974609375</v>
      </c>
      <c r="N11">
        <v>11.447500228881836</v>
      </c>
      <c r="O11">
        <v>15.734100341796875</v>
      </c>
      <c r="P11">
        <v>22.932500839233398</v>
      </c>
      <c r="Q11">
        <v>5.8789901733398437</v>
      </c>
      <c r="R11">
        <v>7.652550220489502</v>
      </c>
      <c r="S11">
        <v>11.11139965057373</v>
      </c>
      <c r="T11">
        <v>0.39909198880195618</v>
      </c>
      <c r="U11">
        <v>0.462350994348526</v>
      </c>
      <c r="V11">
        <v>105.43699645996094</v>
      </c>
      <c r="W11">
        <v>191.48599243164062</v>
      </c>
      <c r="X11">
        <v>35.998798370361328</v>
      </c>
      <c r="Y11">
        <v>0.93605697154998779</v>
      </c>
      <c r="Z11">
        <v>2052.81005859375</v>
      </c>
      <c r="AA11">
        <v>0.87590187590187596</v>
      </c>
      <c r="AB11">
        <v>958.9568219749633</v>
      </c>
      <c r="AC11">
        <v>10</v>
      </c>
      <c r="AD11">
        <v>0</v>
      </c>
      <c r="AE11">
        <v>0.2</v>
      </c>
      <c r="AF11">
        <v>0.6</v>
      </c>
      <c r="AG11">
        <v>0.2</v>
      </c>
      <c r="AH11">
        <v>3</v>
      </c>
      <c r="AI11" t="s">
        <v>201</v>
      </c>
    </row>
    <row r="12" spans="1:35" x14ac:dyDescent="0.25">
      <c r="A12" s="1">
        <v>2</v>
      </c>
      <c r="B12" s="1">
        <v>6</v>
      </c>
      <c r="C12" s="1">
        <v>5</v>
      </c>
      <c r="D12" s="12">
        <v>1</v>
      </c>
      <c r="E12" s="12">
        <v>0</v>
      </c>
      <c r="F12" s="12">
        <v>3</v>
      </c>
      <c r="G12" s="1">
        <v>4.12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>
        <v>1361.989990234375</v>
      </c>
      <c r="N12">
        <v>17.542299270629883</v>
      </c>
      <c r="O12">
        <v>23.1068000793457</v>
      </c>
      <c r="P12">
        <v>28.40839958190918</v>
      </c>
      <c r="Q12">
        <v>7.2605800628662109</v>
      </c>
      <c r="R12">
        <v>10.596099853515625</v>
      </c>
      <c r="S12">
        <v>13.348899841308594</v>
      </c>
      <c r="T12">
        <v>0.49247100949287415</v>
      </c>
      <c r="U12">
        <v>0.34316998720169067</v>
      </c>
      <c r="V12">
        <v>209.23100280761719</v>
      </c>
      <c r="W12">
        <v>175.19099426269531</v>
      </c>
      <c r="X12">
        <v>38.679298400878906</v>
      </c>
      <c r="Y12">
        <v>0.88657897710800171</v>
      </c>
      <c r="Z12">
        <v>3945.580078125</v>
      </c>
      <c r="AA12">
        <v>0.48475120385232739</v>
      </c>
      <c r="AB12">
        <v>862.09249652294693</v>
      </c>
      <c r="AC12">
        <v>6</v>
      </c>
      <c r="AD12">
        <v>0</v>
      </c>
      <c r="AE12">
        <v>0</v>
      </c>
      <c r="AF12">
        <v>0.83333333333333337</v>
      </c>
      <c r="AG12">
        <v>0.16666666666666666</v>
      </c>
      <c r="AH12">
        <v>2</v>
      </c>
      <c r="AI12" t="s">
        <v>231</v>
      </c>
    </row>
    <row r="13" spans="1:35" x14ac:dyDescent="0.25">
      <c r="A13" s="1">
        <v>2</v>
      </c>
      <c r="B13" s="1">
        <v>6</v>
      </c>
      <c r="C13" s="1">
        <v>6</v>
      </c>
      <c r="D13" s="12">
        <v>1</v>
      </c>
      <c r="E13" s="12">
        <v>0</v>
      </c>
      <c r="F13" s="12">
        <v>3</v>
      </c>
      <c r="G13" s="1">
        <v>3.47</v>
      </c>
      <c r="H13" s="1">
        <v>3</v>
      </c>
      <c r="I13" s="1">
        <v>1</v>
      </c>
      <c r="J13" s="1">
        <v>4</v>
      </c>
      <c r="K13" s="1">
        <v>0</v>
      </c>
      <c r="L13" s="1">
        <v>0</v>
      </c>
      <c r="M13">
        <v>956.75701904296875</v>
      </c>
      <c r="N13">
        <v>12.01200008392334</v>
      </c>
      <c r="O13">
        <v>17.238100051879883</v>
      </c>
      <c r="P13">
        <v>26.960699081420898</v>
      </c>
      <c r="Q13">
        <v>5.8460597991943359</v>
      </c>
      <c r="R13">
        <v>8.5534601211547852</v>
      </c>
      <c r="S13">
        <v>11.983499526977539</v>
      </c>
      <c r="T13">
        <v>0.46217301487922668</v>
      </c>
      <c r="U13">
        <v>0.39880898594856262</v>
      </c>
      <c r="V13">
        <v>129.13800048828125</v>
      </c>
      <c r="W13">
        <v>38.599300384521484</v>
      </c>
      <c r="X13">
        <v>47.450298309326172</v>
      </c>
      <c r="Y13">
        <v>0.91307097673416138</v>
      </c>
      <c r="Z13">
        <v>2427.909912109375</v>
      </c>
      <c r="AA13">
        <v>0.86258503401360542</v>
      </c>
      <c r="AB13">
        <v>1017.0754172461733</v>
      </c>
      <c r="AC13">
        <v>12</v>
      </c>
      <c r="AD13">
        <v>0</v>
      </c>
      <c r="AE13">
        <v>0.33333333333333331</v>
      </c>
      <c r="AF13">
        <v>0.41666666666666669</v>
      </c>
      <c r="AG13">
        <v>0.25</v>
      </c>
      <c r="AH13">
        <v>3</v>
      </c>
      <c r="AI13" t="s">
        <v>232</v>
      </c>
    </row>
    <row r="14" spans="1:35" x14ac:dyDescent="0.25">
      <c r="A14" s="1">
        <v>2</v>
      </c>
      <c r="B14" s="1">
        <v>7</v>
      </c>
      <c r="C14" s="1">
        <v>1</v>
      </c>
      <c r="D14" s="12">
        <v>1</v>
      </c>
      <c r="E14" s="12">
        <v>1</v>
      </c>
      <c r="F14" s="12">
        <v>4</v>
      </c>
      <c r="G14" s="1">
        <v>3.46</v>
      </c>
      <c r="H14" s="1">
        <v>3</v>
      </c>
      <c r="I14" s="1">
        <v>1</v>
      </c>
      <c r="J14" s="1">
        <v>4</v>
      </c>
      <c r="K14" s="1">
        <v>0</v>
      </c>
      <c r="L14" s="1">
        <v>0</v>
      </c>
      <c r="M14">
        <v>1001.7100219726562</v>
      </c>
      <c r="N14">
        <v>11.669400215148926</v>
      </c>
      <c r="O14">
        <v>17.739799499511719</v>
      </c>
      <c r="P14">
        <v>26.089799880981445</v>
      </c>
      <c r="Q14">
        <v>5.9461898803710937</v>
      </c>
      <c r="R14">
        <v>8.8148002624511719</v>
      </c>
      <c r="S14">
        <v>12.247500419616699</v>
      </c>
      <c r="T14">
        <v>0.47053000330924988</v>
      </c>
      <c r="U14">
        <v>0.38975700736045837</v>
      </c>
      <c r="V14">
        <v>18.714700698852539</v>
      </c>
      <c r="W14">
        <v>223.16900634765625</v>
      </c>
      <c r="X14">
        <v>37.694999694824219</v>
      </c>
      <c r="Y14">
        <v>0.91025698184967041</v>
      </c>
      <c r="Z14">
        <v>2589</v>
      </c>
      <c r="AA14">
        <v>0.86258503401360542</v>
      </c>
      <c r="AB14">
        <v>1017.0754172461733</v>
      </c>
      <c r="AC14">
        <v>11</v>
      </c>
      <c r="AD14">
        <v>0</v>
      </c>
      <c r="AE14">
        <v>0.27272727272727271</v>
      </c>
      <c r="AF14">
        <v>0.45454545454545453</v>
      </c>
      <c r="AG14">
        <v>0.27272727272727271</v>
      </c>
      <c r="AH14">
        <v>3</v>
      </c>
      <c r="AI14" t="s">
        <v>202</v>
      </c>
    </row>
    <row r="15" spans="1:35" x14ac:dyDescent="0.25">
      <c r="A15" s="1">
        <v>2</v>
      </c>
      <c r="B15" s="1">
        <v>7</v>
      </c>
      <c r="C15" s="1">
        <v>2</v>
      </c>
      <c r="D15" s="12">
        <v>1</v>
      </c>
      <c r="E15" s="12">
        <v>1</v>
      </c>
      <c r="F15" s="12">
        <v>4</v>
      </c>
      <c r="G15" s="1">
        <v>2.86</v>
      </c>
      <c r="H15" s="1">
        <v>0</v>
      </c>
      <c r="I15" s="1">
        <v>2</v>
      </c>
      <c r="J15" s="1">
        <v>2</v>
      </c>
      <c r="K15" s="1">
        <v>0</v>
      </c>
      <c r="L15" s="1">
        <v>0</v>
      </c>
      <c r="M15">
        <v>744.947021484375</v>
      </c>
      <c r="N15">
        <v>10.160699844360352</v>
      </c>
      <c r="O15">
        <v>14.172100067138672</v>
      </c>
      <c r="P15">
        <v>22.63170051574707</v>
      </c>
      <c r="Q15">
        <v>5.0292801856994629</v>
      </c>
      <c r="R15">
        <v>6.8969101905822754</v>
      </c>
      <c r="S15">
        <v>11.638299942016602</v>
      </c>
      <c r="T15">
        <v>0.37613299489021301</v>
      </c>
      <c r="U15">
        <v>0.50756102800369263</v>
      </c>
      <c r="V15">
        <v>161.86700439453125</v>
      </c>
      <c r="W15">
        <v>137.79100036621094</v>
      </c>
      <c r="X15">
        <v>24.370199203491211</v>
      </c>
      <c r="Y15">
        <v>0.90535402297973633</v>
      </c>
      <c r="Z15">
        <v>1646.97998046875</v>
      </c>
      <c r="AA15">
        <v>0.39296636085626907</v>
      </c>
      <c r="AB15">
        <v>904.98955493741141</v>
      </c>
      <c r="AC15">
        <v>8</v>
      </c>
      <c r="AD15">
        <v>0</v>
      </c>
      <c r="AE15">
        <v>0.25</v>
      </c>
      <c r="AF15">
        <v>0.25</v>
      </c>
      <c r="AG15">
        <v>0.5</v>
      </c>
      <c r="AH15">
        <v>3</v>
      </c>
      <c r="AI15" t="s">
        <v>203</v>
      </c>
    </row>
    <row r="16" spans="1:35" x14ac:dyDescent="0.25">
      <c r="A16" s="1">
        <v>2</v>
      </c>
      <c r="B16" s="1">
        <v>8</v>
      </c>
      <c r="C16" s="1">
        <v>2</v>
      </c>
      <c r="D16" s="12">
        <v>1</v>
      </c>
      <c r="E16" s="12">
        <v>1</v>
      </c>
      <c r="F16" s="12">
        <v>4</v>
      </c>
      <c r="G16" s="1">
        <v>2.9</v>
      </c>
      <c r="H16" s="1">
        <v>0</v>
      </c>
      <c r="I16" s="1">
        <v>2</v>
      </c>
      <c r="J16" s="1">
        <v>2</v>
      </c>
      <c r="K16" s="1">
        <v>0</v>
      </c>
      <c r="L16" s="1">
        <v>0</v>
      </c>
      <c r="M16">
        <v>877.0479736328125</v>
      </c>
      <c r="N16">
        <v>12.168000221252441</v>
      </c>
      <c r="O16">
        <v>16.940999984741211</v>
      </c>
      <c r="P16">
        <v>22.468299865722656</v>
      </c>
      <c r="Q16">
        <v>6.2300500869750977</v>
      </c>
      <c r="R16">
        <v>8.4039697647094727</v>
      </c>
      <c r="S16">
        <v>10.538800239562988</v>
      </c>
      <c r="T16">
        <v>0.44527900218963623</v>
      </c>
      <c r="U16">
        <v>0.35984501242637634</v>
      </c>
      <c r="V16">
        <v>55.964298248291016</v>
      </c>
      <c r="W16">
        <v>224.31900024414062</v>
      </c>
      <c r="X16">
        <v>77.402198791503906</v>
      </c>
      <c r="Y16">
        <v>0.94718301296234131</v>
      </c>
      <c r="Z16">
        <v>2251.43994140625</v>
      </c>
      <c r="AA16">
        <v>0.84263233190271825</v>
      </c>
      <c r="AB16">
        <v>967.25947844227903</v>
      </c>
      <c r="AC16">
        <v>7</v>
      </c>
      <c r="AD16">
        <v>0</v>
      </c>
      <c r="AE16">
        <v>0</v>
      </c>
      <c r="AF16">
        <v>0.7142857142857143</v>
      </c>
      <c r="AG16">
        <v>0.2857142857142857</v>
      </c>
      <c r="AH16">
        <v>3</v>
      </c>
      <c r="AI16" t="s">
        <v>204</v>
      </c>
    </row>
    <row r="17" spans="1:35" x14ac:dyDescent="0.25">
      <c r="A17" s="1">
        <v>2</v>
      </c>
      <c r="B17" s="1">
        <v>8</v>
      </c>
      <c r="C17" s="1">
        <v>4</v>
      </c>
      <c r="D17" s="12">
        <v>1</v>
      </c>
      <c r="E17" s="12">
        <v>0</v>
      </c>
      <c r="F17" s="12">
        <v>3</v>
      </c>
      <c r="G17" s="1">
        <v>3.91</v>
      </c>
      <c r="H17" s="1">
        <v>0</v>
      </c>
      <c r="I17" s="1">
        <v>1</v>
      </c>
      <c r="J17" s="1">
        <v>1</v>
      </c>
      <c r="K17" s="1">
        <v>0</v>
      </c>
      <c r="L17" s="1">
        <v>1</v>
      </c>
      <c r="M17">
        <v>921.6190185546875</v>
      </c>
      <c r="N17">
        <v>12.233499526977539</v>
      </c>
      <c r="O17">
        <v>16.834299087524414</v>
      </c>
      <c r="P17">
        <v>23.400299072265625</v>
      </c>
      <c r="Q17">
        <v>6.1133298873901367</v>
      </c>
      <c r="R17">
        <v>8.4963302612304687</v>
      </c>
      <c r="S17">
        <v>11.282999992370605</v>
      </c>
      <c r="T17">
        <v>0.45255199074745178</v>
      </c>
      <c r="U17">
        <v>0.38866499066352844</v>
      </c>
      <c r="V17">
        <v>215.16099548339844</v>
      </c>
      <c r="W17">
        <v>223.21800231933594</v>
      </c>
      <c r="X17">
        <v>56.675899505615234</v>
      </c>
      <c r="Y17">
        <v>0.93424898386001587</v>
      </c>
      <c r="Z17">
        <v>2375.719970703125</v>
      </c>
      <c r="AA17">
        <v>0.70538720538720534</v>
      </c>
      <c r="AB17">
        <v>821.96299026425436</v>
      </c>
      <c r="AC17">
        <v>6</v>
      </c>
      <c r="AD17">
        <v>0</v>
      </c>
      <c r="AE17">
        <v>0.16666666666666666</v>
      </c>
      <c r="AF17">
        <v>0.66666666666666663</v>
      </c>
      <c r="AG17">
        <v>0.16666666666666666</v>
      </c>
      <c r="AH17">
        <v>3</v>
      </c>
      <c r="AI17" t="s">
        <v>233</v>
      </c>
    </row>
    <row r="18" spans="1:35" x14ac:dyDescent="0.25">
      <c r="A18" s="1">
        <v>2</v>
      </c>
      <c r="B18" s="1">
        <v>8</v>
      </c>
      <c r="C18" s="1">
        <v>8</v>
      </c>
      <c r="D18" s="12">
        <v>1</v>
      </c>
      <c r="E18" s="12">
        <v>1</v>
      </c>
      <c r="F18" s="12">
        <v>4</v>
      </c>
      <c r="G18" s="1">
        <v>4.3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>
        <v>792.6820068359375</v>
      </c>
      <c r="N18">
        <v>11.005000114440918</v>
      </c>
      <c r="O18">
        <v>15.819000244140625</v>
      </c>
      <c r="P18">
        <v>22.946199417114258</v>
      </c>
      <c r="Q18">
        <v>5.5095601081848145</v>
      </c>
      <c r="R18">
        <v>7.611149787902832</v>
      </c>
      <c r="S18">
        <v>10.918000221252441</v>
      </c>
      <c r="T18">
        <v>0.42990100383758545</v>
      </c>
      <c r="U18">
        <v>0.43301600217819214</v>
      </c>
      <c r="V18">
        <v>127.36799621582031</v>
      </c>
      <c r="W18">
        <v>99.675399780273437</v>
      </c>
      <c r="X18">
        <v>101.64099884033203</v>
      </c>
      <c r="Y18">
        <v>0.92930197715759277</v>
      </c>
      <c r="Z18">
        <v>1880</v>
      </c>
      <c r="AA18">
        <v>0.80142857142857149</v>
      </c>
      <c r="AB18">
        <v>968.64325452016499</v>
      </c>
      <c r="AC18">
        <v>5</v>
      </c>
      <c r="AD18">
        <v>0</v>
      </c>
      <c r="AE18">
        <v>0.2</v>
      </c>
      <c r="AF18">
        <v>0.4</v>
      </c>
      <c r="AG18">
        <v>0.4</v>
      </c>
      <c r="AH18">
        <v>3</v>
      </c>
      <c r="AI18" t="s">
        <v>205</v>
      </c>
    </row>
    <row r="19" spans="1:35" x14ac:dyDescent="0.25">
      <c r="A19" s="1">
        <v>3</v>
      </c>
      <c r="B19" s="1">
        <v>2</v>
      </c>
      <c r="C19" s="1">
        <v>4</v>
      </c>
      <c r="D19" s="12">
        <v>1</v>
      </c>
      <c r="E19" s="12">
        <v>0</v>
      </c>
      <c r="F19" s="12">
        <v>3</v>
      </c>
      <c r="G19" s="1">
        <v>5.59</v>
      </c>
      <c r="H19" s="1">
        <v>2</v>
      </c>
      <c r="I19" s="1">
        <v>1</v>
      </c>
      <c r="J19" s="1">
        <v>3</v>
      </c>
      <c r="K19" s="1">
        <v>0</v>
      </c>
      <c r="L19" s="1">
        <v>1</v>
      </c>
      <c r="M19">
        <v>1271.75</v>
      </c>
      <c r="N19">
        <v>10.997599601745605</v>
      </c>
      <c r="O19">
        <v>19.947500228881836</v>
      </c>
      <c r="P19">
        <v>30.374000549316406</v>
      </c>
      <c r="Q19">
        <v>5.573540210723877</v>
      </c>
      <c r="R19">
        <v>9.9628801345825195</v>
      </c>
      <c r="S19">
        <v>15.015899658203125</v>
      </c>
      <c r="T19">
        <v>0.49436300992965698</v>
      </c>
      <c r="U19">
        <v>0.33895498514175415</v>
      </c>
      <c r="V19">
        <v>205.197998046875</v>
      </c>
      <c r="W19">
        <v>139.1199951171875</v>
      </c>
      <c r="X19">
        <v>13.174200057983398</v>
      </c>
      <c r="Y19">
        <v>0.86210697889328003</v>
      </c>
      <c r="Z19">
        <v>3413.64990234375</v>
      </c>
      <c r="AA19">
        <v>0.37397034596375617</v>
      </c>
      <c r="AB19">
        <v>839.95207927677166</v>
      </c>
      <c r="AC19">
        <v>8</v>
      </c>
      <c r="AD19">
        <v>0</v>
      </c>
      <c r="AE19">
        <v>0.25</v>
      </c>
      <c r="AF19">
        <v>0.375</v>
      </c>
      <c r="AG19">
        <v>0.375</v>
      </c>
      <c r="AH19">
        <v>2</v>
      </c>
      <c r="AI19" t="s">
        <v>234</v>
      </c>
    </row>
    <row r="20" spans="1:35" x14ac:dyDescent="0.25">
      <c r="A20" s="1">
        <v>3</v>
      </c>
      <c r="B20" s="1">
        <v>3</v>
      </c>
      <c r="C20" s="1">
        <v>7</v>
      </c>
      <c r="D20" s="12">
        <v>1</v>
      </c>
      <c r="E20" s="12">
        <v>1</v>
      </c>
      <c r="F20" s="12">
        <v>4</v>
      </c>
      <c r="G20" s="1">
        <v>4.41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3">
        <v>1237.7900390625</v>
      </c>
      <c r="N20" s="3">
        <v>13.300700187683105</v>
      </c>
      <c r="O20" s="3">
        <v>22.726999282836914</v>
      </c>
      <c r="P20" s="3">
        <v>27.776699066162109</v>
      </c>
      <c r="Q20" s="3">
        <v>6.4031100273132324</v>
      </c>
      <c r="R20" s="3">
        <v>10.628600120544434</v>
      </c>
      <c r="S20" s="3">
        <v>12.859999656677246</v>
      </c>
      <c r="T20" s="3">
        <v>0.57257598638534546</v>
      </c>
      <c r="U20" s="3">
        <v>0.28466799855232239</v>
      </c>
      <c r="V20" s="3">
        <v>268.36199951171875</v>
      </c>
      <c r="W20" s="3">
        <v>276.88101196289062</v>
      </c>
      <c r="X20" s="3">
        <v>57.834400177001953</v>
      </c>
      <c r="Y20" s="3">
        <v>0.91060799360275269</v>
      </c>
      <c r="Z20" s="3">
        <v>3558.300048828125</v>
      </c>
      <c r="AA20">
        <v>0.41941391941391937</v>
      </c>
      <c r="AB20">
        <v>755.54173852572876</v>
      </c>
      <c r="AC20">
        <v>7</v>
      </c>
      <c r="AD20">
        <v>0</v>
      </c>
      <c r="AE20">
        <v>0.14285714285714285</v>
      </c>
      <c r="AF20">
        <v>0.5714285714285714</v>
      </c>
      <c r="AG20">
        <v>0.2857142857142857</v>
      </c>
      <c r="AH20">
        <v>2</v>
      </c>
      <c r="AI20" t="s">
        <v>206</v>
      </c>
    </row>
    <row r="21" spans="1:35" x14ac:dyDescent="0.25">
      <c r="A21" s="1">
        <v>3</v>
      </c>
      <c r="B21" s="1">
        <v>3</v>
      </c>
      <c r="C21" s="1">
        <v>9</v>
      </c>
      <c r="D21" s="12">
        <v>1</v>
      </c>
      <c r="E21" s="12">
        <v>1</v>
      </c>
      <c r="F21" s="12">
        <v>4</v>
      </c>
      <c r="G21" s="1">
        <v>3.73</v>
      </c>
      <c r="H21" s="1">
        <v>0</v>
      </c>
      <c r="I21" s="1">
        <v>2</v>
      </c>
      <c r="J21" s="1">
        <v>2</v>
      </c>
      <c r="K21" s="1">
        <v>0</v>
      </c>
      <c r="L21" s="1">
        <v>1</v>
      </c>
      <c r="M21" s="3">
        <v>1201.8499755859375</v>
      </c>
      <c r="N21" s="3">
        <v>10.958900451660156</v>
      </c>
      <c r="O21" s="3">
        <v>21.965599060058594</v>
      </c>
      <c r="P21" s="3">
        <v>27.018199920654297</v>
      </c>
      <c r="Q21" s="3">
        <v>5.539830207824707</v>
      </c>
      <c r="R21" s="3">
        <v>11.090100288391113</v>
      </c>
      <c r="S21" s="3">
        <v>12.903200149536133</v>
      </c>
      <c r="T21" s="3">
        <v>0.66955900192260742</v>
      </c>
      <c r="U21" s="3">
        <v>0.21506500244140625</v>
      </c>
      <c r="V21" s="3">
        <v>292.98300170898437</v>
      </c>
      <c r="W21" s="3">
        <v>191.80499267578125</v>
      </c>
      <c r="X21" s="3">
        <v>29.849700927734375</v>
      </c>
      <c r="Y21" s="3">
        <v>0.87989002466201782</v>
      </c>
      <c r="Z21" s="3">
        <v>3233.639892578125</v>
      </c>
      <c r="AA21">
        <v>0.57064220183486236</v>
      </c>
      <c r="AB21">
        <v>754.15796244784269</v>
      </c>
      <c r="AC21">
        <v>9</v>
      </c>
      <c r="AD21">
        <v>0.1111111111111111</v>
      </c>
      <c r="AE21">
        <v>0.1111111111111111</v>
      </c>
      <c r="AF21">
        <v>0.44444444444444442</v>
      </c>
      <c r="AG21">
        <v>0.33333333333333331</v>
      </c>
      <c r="AH21">
        <v>2</v>
      </c>
      <c r="AI21" t="s">
        <v>207</v>
      </c>
    </row>
    <row r="22" spans="1:35" x14ac:dyDescent="0.25">
      <c r="A22" s="1">
        <v>3</v>
      </c>
      <c r="B22" s="1">
        <v>3</v>
      </c>
      <c r="C22" s="1">
        <v>11</v>
      </c>
      <c r="D22" s="12">
        <v>1</v>
      </c>
      <c r="E22" s="12">
        <v>1</v>
      </c>
      <c r="F22" s="12">
        <v>4</v>
      </c>
      <c r="G22" s="1">
        <v>2.75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2">
        <v>923.5999755859375</v>
      </c>
      <c r="N22" s="2">
        <v>12.328300476074219</v>
      </c>
      <c r="O22" s="2">
        <v>19.159999847412109</v>
      </c>
      <c r="P22" s="2">
        <v>23.669599533081055</v>
      </c>
      <c r="Q22" s="2">
        <v>5.9759697914123535</v>
      </c>
      <c r="R22" s="2">
        <v>8.8135995864868164</v>
      </c>
      <c r="S22" s="2">
        <v>10.983099937438965</v>
      </c>
      <c r="T22" s="2">
        <v>0.50125700235366821</v>
      </c>
      <c r="U22" s="2">
        <v>0.33384200930595398</v>
      </c>
      <c r="V22" s="2">
        <v>205.36399841308594</v>
      </c>
      <c r="W22" s="2">
        <v>122.70200347900391</v>
      </c>
      <c r="X22" s="2">
        <v>69.529899597167969</v>
      </c>
      <c r="Y22" s="2">
        <v>0.92954099178314209</v>
      </c>
      <c r="Z22" s="2">
        <v>2365.389892578125</v>
      </c>
      <c r="AA22">
        <v>0.80936995153473346</v>
      </c>
      <c r="AB22">
        <v>856.557392211403</v>
      </c>
      <c r="AC22">
        <v>11</v>
      </c>
      <c r="AD22">
        <v>0</v>
      </c>
      <c r="AE22">
        <v>0.18181818181818182</v>
      </c>
      <c r="AF22">
        <v>0.27272727272727271</v>
      </c>
      <c r="AG22">
        <v>0.54545454545454541</v>
      </c>
      <c r="AH22">
        <v>3</v>
      </c>
      <c r="AI22" t="s">
        <v>208</v>
      </c>
    </row>
    <row r="23" spans="1:35" x14ac:dyDescent="0.25">
      <c r="A23" s="1">
        <v>3</v>
      </c>
      <c r="B23" s="1">
        <v>4</v>
      </c>
      <c r="C23" s="1">
        <v>7</v>
      </c>
      <c r="D23" s="12">
        <v>1</v>
      </c>
      <c r="E23" s="12">
        <v>0</v>
      </c>
      <c r="F23" s="12">
        <v>3</v>
      </c>
      <c r="G23" s="1">
        <v>4.4400000000000004</v>
      </c>
      <c r="H23" s="1">
        <v>2</v>
      </c>
      <c r="I23" s="1">
        <v>0</v>
      </c>
      <c r="J23" s="1">
        <v>2</v>
      </c>
      <c r="K23" s="1">
        <v>0</v>
      </c>
      <c r="L23" s="1">
        <v>0</v>
      </c>
      <c r="M23">
        <v>1599.1700439453125</v>
      </c>
      <c r="N23">
        <v>12.346699714660645</v>
      </c>
      <c r="O23">
        <v>21.827999114990234</v>
      </c>
      <c r="P23">
        <v>35.006900787353516</v>
      </c>
      <c r="Q23">
        <v>5.8285999298095703</v>
      </c>
      <c r="R23">
        <v>10.955599784851074</v>
      </c>
      <c r="S23">
        <v>17.798799514770508</v>
      </c>
      <c r="T23">
        <v>0.46405801177024841</v>
      </c>
      <c r="U23">
        <v>0.33397400379180908</v>
      </c>
      <c r="V23">
        <v>132.37300109863281</v>
      </c>
      <c r="W23">
        <v>329.4639892578125</v>
      </c>
      <c r="X23">
        <v>52.713100433349609</v>
      </c>
      <c r="Y23">
        <v>0.83431398868560791</v>
      </c>
      <c r="Z23">
        <v>4582.56005859375</v>
      </c>
      <c r="AA23">
        <v>0.23869801084990958</v>
      </c>
      <c r="AB23">
        <v>765.22817107093033</v>
      </c>
      <c r="AC23">
        <v>9</v>
      </c>
      <c r="AD23">
        <v>0</v>
      </c>
      <c r="AE23">
        <v>0.1111111111111111</v>
      </c>
      <c r="AF23">
        <v>0.44444444444444442</v>
      </c>
      <c r="AG23">
        <v>0.44444444444444442</v>
      </c>
      <c r="AH23">
        <v>2</v>
      </c>
      <c r="AI23" t="s">
        <v>235</v>
      </c>
    </row>
    <row r="24" spans="1:35" x14ac:dyDescent="0.25">
      <c r="A24" s="1">
        <v>4</v>
      </c>
      <c r="B24" s="1">
        <v>2</v>
      </c>
      <c r="C24" s="1">
        <v>1</v>
      </c>
      <c r="D24" s="12">
        <v>1</v>
      </c>
      <c r="E24" s="12">
        <v>0</v>
      </c>
      <c r="F24" s="12">
        <v>3</v>
      </c>
      <c r="G24" s="1">
        <v>4.1500000000000004</v>
      </c>
      <c r="H24" s="1">
        <v>0</v>
      </c>
      <c r="I24" s="1">
        <v>2</v>
      </c>
      <c r="J24" s="1">
        <v>2</v>
      </c>
      <c r="K24" s="1">
        <v>0</v>
      </c>
      <c r="L24" s="1">
        <v>0</v>
      </c>
      <c r="M24">
        <v>1527.85998535156</v>
      </c>
      <c r="N24">
        <v>12.070300102233887</v>
      </c>
      <c r="O24">
        <v>22.173999786376953</v>
      </c>
      <c r="P24">
        <v>34.085899353027344</v>
      </c>
      <c r="Q24">
        <v>6.0425100326538086</v>
      </c>
      <c r="R24">
        <v>10.692999839782715</v>
      </c>
      <c r="S24">
        <v>17.155799865722656</v>
      </c>
      <c r="T24">
        <v>0.45959299802780151</v>
      </c>
      <c r="U24">
        <v>0.36002099514007568</v>
      </c>
      <c r="V24">
        <v>78.851799011230469</v>
      </c>
      <c r="W24">
        <v>36.462699890136719</v>
      </c>
      <c r="X24">
        <v>24.712600708007813</v>
      </c>
      <c r="Y24">
        <v>0.85262900590896606</v>
      </c>
      <c r="Z24">
        <v>4421.2001953125</v>
      </c>
      <c r="AA24">
        <v>0.35018726591760302</v>
      </c>
      <c r="AB24">
        <v>738.9364255910973</v>
      </c>
      <c r="AC24">
        <v>12</v>
      </c>
      <c r="AD24">
        <v>8.3333333333333329E-2</v>
      </c>
      <c r="AE24">
        <v>0.16666666666666666</v>
      </c>
      <c r="AF24">
        <v>0.5</v>
      </c>
      <c r="AG24">
        <v>0.25</v>
      </c>
      <c r="AH24">
        <v>2</v>
      </c>
      <c r="AI24" t="s">
        <v>236</v>
      </c>
    </row>
    <row r="25" spans="1:35" x14ac:dyDescent="0.25">
      <c r="A25" s="1">
        <v>4</v>
      </c>
      <c r="B25" s="1">
        <v>2</v>
      </c>
      <c r="C25" s="1">
        <v>2</v>
      </c>
      <c r="D25" s="12">
        <v>1</v>
      </c>
      <c r="E25" s="12">
        <v>0</v>
      </c>
      <c r="F25" s="12">
        <v>3</v>
      </c>
      <c r="G25" s="1">
        <v>4.93</v>
      </c>
      <c r="H25" s="1">
        <v>1</v>
      </c>
      <c r="I25" s="1">
        <v>1</v>
      </c>
      <c r="J25" s="1">
        <v>2</v>
      </c>
      <c r="K25" s="1">
        <v>0</v>
      </c>
      <c r="L25" s="1">
        <v>1</v>
      </c>
      <c r="M25" s="3">
        <v>1573.1700439453125</v>
      </c>
      <c r="N25" s="3">
        <v>14.627300262451172</v>
      </c>
      <c r="O25" s="3">
        <v>23.282400131225586</v>
      </c>
      <c r="P25" s="3">
        <v>29.531099319458008</v>
      </c>
      <c r="Q25" s="3">
        <v>6.9263801574707031</v>
      </c>
      <c r="R25" s="3">
        <v>12.115699768066406</v>
      </c>
      <c r="S25" s="3">
        <v>14.683500289916992</v>
      </c>
      <c r="T25" s="3">
        <v>0.59561997652053833</v>
      </c>
      <c r="U25" s="3">
        <v>0.27013200521469116</v>
      </c>
      <c r="V25" s="3">
        <v>115.15899658203125</v>
      </c>
      <c r="W25" s="3">
        <v>62.225601196289063</v>
      </c>
      <c r="X25" s="3">
        <v>31.657400131225586</v>
      </c>
      <c r="Y25" s="3">
        <v>0.89545202255249023</v>
      </c>
      <c r="Z25" s="3">
        <v>4971.66015625</v>
      </c>
      <c r="AA25">
        <v>0.56952380952380954</v>
      </c>
      <c r="AB25">
        <v>726.48244089012371</v>
      </c>
      <c r="AC25">
        <v>11</v>
      </c>
      <c r="AD25">
        <v>0</v>
      </c>
      <c r="AE25">
        <v>0.27272727272727271</v>
      </c>
      <c r="AF25">
        <v>0.54545454545454541</v>
      </c>
      <c r="AG25">
        <v>0.18181818181818182</v>
      </c>
      <c r="AH25">
        <v>2</v>
      </c>
      <c r="AI25" t="s">
        <v>237</v>
      </c>
    </row>
    <row r="26" spans="1:35" x14ac:dyDescent="0.25">
      <c r="A26" s="1">
        <v>4</v>
      </c>
      <c r="B26" s="1">
        <v>2</v>
      </c>
      <c r="C26" s="1">
        <v>3</v>
      </c>
      <c r="D26" s="12">
        <v>1</v>
      </c>
      <c r="E26" s="12">
        <v>0</v>
      </c>
      <c r="F26" s="12">
        <v>3</v>
      </c>
      <c r="G26" s="1">
        <v>5.05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>
        <v>1407.8599853515625</v>
      </c>
      <c r="N26">
        <v>14.137200355529785</v>
      </c>
      <c r="O26">
        <v>21.974100112915039</v>
      </c>
      <c r="P26">
        <v>29.420000076293945</v>
      </c>
      <c r="Q26">
        <v>7.0823898315429687</v>
      </c>
      <c r="R26">
        <v>10.446599960327148</v>
      </c>
      <c r="S26">
        <v>14.358499526977539</v>
      </c>
      <c r="T26">
        <v>0.47198599576950073</v>
      </c>
      <c r="U26">
        <v>0.38649299740791321</v>
      </c>
      <c r="V26">
        <v>151.25799560546875</v>
      </c>
      <c r="W26">
        <v>185.75799560546875</v>
      </c>
      <c r="X26">
        <v>36.828300476074219</v>
      </c>
      <c r="Y26">
        <v>0.91654402017593384</v>
      </c>
      <c r="Z26">
        <v>4358.56005859375</v>
      </c>
      <c r="AA26">
        <v>0.31021194605009633</v>
      </c>
      <c r="AB26">
        <v>718.1797844228081</v>
      </c>
      <c r="AC26">
        <v>8</v>
      </c>
      <c r="AD26">
        <v>0</v>
      </c>
      <c r="AE26">
        <v>0.25</v>
      </c>
      <c r="AF26">
        <v>0.25</v>
      </c>
      <c r="AG26">
        <v>0.5</v>
      </c>
      <c r="AH26">
        <v>2</v>
      </c>
      <c r="AI26" t="s">
        <v>238</v>
      </c>
    </row>
    <row r="27" spans="1:35" x14ac:dyDescent="0.25">
      <c r="A27" s="1">
        <v>4</v>
      </c>
      <c r="B27" s="1">
        <v>2</v>
      </c>
      <c r="C27" s="1">
        <v>7</v>
      </c>
      <c r="D27" s="12">
        <v>1</v>
      </c>
      <c r="E27" s="12">
        <v>1</v>
      </c>
      <c r="F27" s="12">
        <v>4</v>
      </c>
      <c r="G27" s="1">
        <v>6.9</v>
      </c>
      <c r="H27" s="1">
        <v>2</v>
      </c>
      <c r="I27" s="1">
        <v>2</v>
      </c>
      <c r="J27" s="1">
        <v>4</v>
      </c>
      <c r="K27" s="1">
        <v>0</v>
      </c>
      <c r="L27" s="1">
        <v>0</v>
      </c>
      <c r="M27" s="2">
        <v>1626.3800048828125</v>
      </c>
      <c r="N27" s="2">
        <v>12.984299659729004</v>
      </c>
      <c r="O27" s="2">
        <v>23.231899261474609</v>
      </c>
      <c r="P27" s="2">
        <v>36.44329833984375</v>
      </c>
      <c r="Q27" s="2">
        <v>6.3198599815368652</v>
      </c>
      <c r="R27" s="2">
        <v>10.908300399780273</v>
      </c>
      <c r="S27" s="2">
        <v>17.692899703979492</v>
      </c>
      <c r="T27" s="2">
        <v>0.44899401068687439</v>
      </c>
      <c r="U27" s="2">
        <v>0.37502598762512207</v>
      </c>
      <c r="V27" s="2">
        <v>52.616901397705078</v>
      </c>
      <c r="W27" s="2">
        <v>109.58200073242187</v>
      </c>
      <c r="X27" s="2">
        <v>51.48590087890625</v>
      </c>
      <c r="Y27" s="2">
        <v>0.84351199865341187</v>
      </c>
      <c r="Z27" s="2">
        <v>4777.97998046875</v>
      </c>
      <c r="AA27">
        <v>0.65625</v>
      </c>
      <c r="AB27">
        <v>797.05502086230717</v>
      </c>
      <c r="AC27">
        <v>7</v>
      </c>
      <c r="AD27">
        <v>0</v>
      </c>
      <c r="AE27">
        <v>0.42857142857142855</v>
      </c>
      <c r="AF27">
        <v>0.42857142857142855</v>
      </c>
      <c r="AG27">
        <v>0.14285714285714285</v>
      </c>
      <c r="AH27">
        <v>1</v>
      </c>
      <c r="AI27" t="s">
        <v>209</v>
      </c>
    </row>
    <row r="28" spans="1:35" x14ac:dyDescent="0.25">
      <c r="A28" s="1">
        <v>4</v>
      </c>
      <c r="B28" s="1">
        <v>3</v>
      </c>
      <c r="C28" s="1">
        <v>1</v>
      </c>
      <c r="D28" s="12">
        <v>1</v>
      </c>
      <c r="E28" s="12">
        <v>0</v>
      </c>
      <c r="F28" s="12">
        <v>3</v>
      </c>
      <c r="G28" s="1">
        <v>4.18</v>
      </c>
      <c r="H28" s="1">
        <v>1</v>
      </c>
      <c r="I28" s="1">
        <v>2</v>
      </c>
      <c r="J28" s="1">
        <v>3</v>
      </c>
      <c r="K28" s="1">
        <v>0</v>
      </c>
      <c r="L28" s="1">
        <v>0</v>
      </c>
      <c r="M28">
        <v>1394.6600341796875</v>
      </c>
      <c r="N28">
        <v>13.539799690246582</v>
      </c>
      <c r="O28">
        <v>19.888399124145508</v>
      </c>
      <c r="P28">
        <v>31.105300903320313</v>
      </c>
      <c r="Q28">
        <v>6.6165199279785156</v>
      </c>
      <c r="R28">
        <v>9.9466896057128906</v>
      </c>
      <c r="S28">
        <v>15.420100212097168</v>
      </c>
      <c r="T28">
        <v>0.43484699726104736</v>
      </c>
      <c r="U28">
        <v>0.42939499020576477</v>
      </c>
      <c r="V28">
        <v>108.42500305175781</v>
      </c>
      <c r="W28">
        <v>36.002799987792969</v>
      </c>
      <c r="X28">
        <v>48.221199035644531</v>
      </c>
      <c r="Y28">
        <v>0.89304202795028687</v>
      </c>
      <c r="Z28">
        <v>4133.16015625</v>
      </c>
      <c r="AA28">
        <v>0.2638655462184874</v>
      </c>
      <c r="AB28">
        <v>823.3467663421402</v>
      </c>
      <c r="AC28">
        <v>9</v>
      </c>
      <c r="AD28">
        <v>0</v>
      </c>
      <c r="AE28">
        <v>0.33333333333333331</v>
      </c>
      <c r="AF28">
        <v>0.44444444444444442</v>
      </c>
      <c r="AG28">
        <v>0.22222222222222221</v>
      </c>
      <c r="AH28">
        <v>2</v>
      </c>
      <c r="AI28" t="s">
        <v>239</v>
      </c>
    </row>
    <row r="29" spans="1:35" x14ac:dyDescent="0.25">
      <c r="A29" s="1">
        <v>4</v>
      </c>
      <c r="B29" s="1">
        <v>3</v>
      </c>
      <c r="C29" s="1">
        <v>6</v>
      </c>
      <c r="D29" s="12">
        <v>1</v>
      </c>
      <c r="E29" s="12">
        <v>0</v>
      </c>
      <c r="F29" s="12">
        <v>3</v>
      </c>
      <c r="G29" s="1">
        <v>4.63</v>
      </c>
      <c r="H29" s="1">
        <v>0</v>
      </c>
      <c r="I29" s="1">
        <v>2</v>
      </c>
      <c r="J29" s="1">
        <v>2</v>
      </c>
      <c r="K29" s="1">
        <v>0</v>
      </c>
      <c r="L29" s="1">
        <v>0</v>
      </c>
      <c r="M29" s="3">
        <v>1588.7099609375</v>
      </c>
      <c r="N29" s="3">
        <v>11.996800422668457</v>
      </c>
      <c r="O29" s="3">
        <v>22.648700714111328</v>
      </c>
      <c r="P29" s="3">
        <v>34.150001525878906</v>
      </c>
      <c r="Q29" s="3">
        <v>6.0173201560974121</v>
      </c>
      <c r="R29" s="3">
        <v>10.968400001525879</v>
      </c>
      <c r="S29" s="3">
        <v>17.605100631713867</v>
      </c>
      <c r="T29" s="3">
        <v>0.46511700749397278</v>
      </c>
      <c r="U29" s="3">
        <v>0.34585699439048767</v>
      </c>
      <c r="V29" s="3">
        <v>290.80999755859375</v>
      </c>
      <c r="W29" s="3">
        <v>314.5469970703125</v>
      </c>
      <c r="X29" s="3">
        <v>36.205501556396484</v>
      </c>
      <c r="Y29" s="3">
        <v>0.84966200590133667</v>
      </c>
      <c r="Z29" s="3">
        <v>4663.490234375</v>
      </c>
      <c r="AA29">
        <v>0.35018726591760302</v>
      </c>
      <c r="AB29">
        <v>738.9364255910973</v>
      </c>
      <c r="AC29">
        <v>10</v>
      </c>
      <c r="AD29">
        <v>0</v>
      </c>
      <c r="AE29">
        <v>0.1</v>
      </c>
      <c r="AF29">
        <v>0.5</v>
      </c>
      <c r="AG29">
        <v>0.4</v>
      </c>
      <c r="AH29">
        <v>2</v>
      </c>
      <c r="AI29" t="s">
        <v>240</v>
      </c>
    </row>
    <row r="30" spans="1:35" x14ac:dyDescent="0.25">
      <c r="A30" s="1">
        <v>5</v>
      </c>
      <c r="B30" s="1">
        <v>2</v>
      </c>
      <c r="C30" s="1">
        <v>2</v>
      </c>
      <c r="D30" s="12">
        <v>1</v>
      </c>
      <c r="E30" s="12">
        <v>1</v>
      </c>
      <c r="F30" s="12">
        <v>4</v>
      </c>
      <c r="G30" s="1">
        <v>3.69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>
        <v>1303.1199951171875</v>
      </c>
      <c r="N30">
        <v>9.8206701278686523</v>
      </c>
      <c r="O30">
        <v>20.861499786376953</v>
      </c>
      <c r="P30">
        <v>33.840801239013672</v>
      </c>
      <c r="Q30">
        <v>4.7225298881530762</v>
      </c>
      <c r="R30">
        <v>9.8191204071044922</v>
      </c>
      <c r="S30">
        <v>16.865499496459961</v>
      </c>
      <c r="T30">
        <v>0.4470050036907196</v>
      </c>
      <c r="U30">
        <v>0.29731500148773193</v>
      </c>
      <c r="V30">
        <v>250.60899353027344</v>
      </c>
      <c r="W30">
        <v>188.6510009765625</v>
      </c>
      <c r="X30">
        <v>10.436100006103516</v>
      </c>
      <c r="Y30">
        <v>0.79542702436447144</v>
      </c>
      <c r="Z30">
        <v>3137.97998046875</v>
      </c>
      <c r="AA30">
        <v>0.86474164133738607</v>
      </c>
      <c r="AB30">
        <v>910.52465924895512</v>
      </c>
      <c r="AC30">
        <v>9</v>
      </c>
      <c r="AD30">
        <v>0</v>
      </c>
      <c r="AE30">
        <v>0.1111111111111111</v>
      </c>
      <c r="AF30">
        <v>0.33333333333333331</v>
      </c>
      <c r="AG30">
        <v>0.55555555555555558</v>
      </c>
      <c r="AH30">
        <v>3</v>
      </c>
      <c r="AI30" t="s">
        <v>210</v>
      </c>
    </row>
    <row r="31" spans="1:35" x14ac:dyDescent="0.25">
      <c r="A31" s="1">
        <v>5</v>
      </c>
      <c r="B31" s="1">
        <v>2</v>
      </c>
      <c r="C31" s="1">
        <v>3</v>
      </c>
      <c r="D31" s="12">
        <v>1</v>
      </c>
      <c r="E31" s="12">
        <v>1</v>
      </c>
      <c r="F31" s="12">
        <v>4</v>
      </c>
      <c r="G31" s="1">
        <v>3.68</v>
      </c>
      <c r="H31" s="1">
        <v>1</v>
      </c>
      <c r="I31" s="1">
        <v>2</v>
      </c>
      <c r="J31" s="1">
        <v>3</v>
      </c>
      <c r="K31" s="1">
        <v>0</v>
      </c>
      <c r="L31" s="1">
        <v>1</v>
      </c>
      <c r="M31" s="5">
        <v>1232.260009765625</v>
      </c>
      <c r="N31" s="5">
        <v>10.253499984741211</v>
      </c>
      <c r="O31" s="5">
        <v>18.699100494384766</v>
      </c>
      <c r="P31" s="5">
        <v>30.495199203491211</v>
      </c>
      <c r="Q31" s="5">
        <v>5.0245199203491211</v>
      </c>
      <c r="R31" s="5">
        <v>9.597900390625</v>
      </c>
      <c r="S31" s="5">
        <v>15.677300453186035</v>
      </c>
      <c r="T31" s="5">
        <v>0.46377599239349365</v>
      </c>
      <c r="U31" s="5">
        <v>0.32749098539352417</v>
      </c>
      <c r="V31" s="5">
        <v>255.20199584960938</v>
      </c>
      <c r="W31" s="5">
        <v>81.778297424316406</v>
      </c>
      <c r="X31" s="5">
        <v>37.319400787353516</v>
      </c>
      <c r="Y31" s="5">
        <v>0.83575701713562012</v>
      </c>
      <c r="Z31" s="5">
        <v>3107.760009765625</v>
      </c>
      <c r="AA31">
        <v>0.40953947368421051</v>
      </c>
      <c r="AB31">
        <v>841.33585535465772</v>
      </c>
      <c r="AC31">
        <v>9</v>
      </c>
      <c r="AD31">
        <v>0</v>
      </c>
      <c r="AE31">
        <v>0.55555555555555558</v>
      </c>
      <c r="AF31">
        <v>0.33333333333333331</v>
      </c>
      <c r="AG31">
        <v>0.1111111111111111</v>
      </c>
      <c r="AH31">
        <v>2</v>
      </c>
      <c r="AI31" t="s">
        <v>211</v>
      </c>
    </row>
    <row r="32" spans="1:35" x14ac:dyDescent="0.25">
      <c r="A32" s="1">
        <v>5</v>
      </c>
      <c r="B32" s="1">
        <v>3</v>
      </c>
      <c r="C32" s="1">
        <v>1</v>
      </c>
      <c r="D32" s="12">
        <v>1</v>
      </c>
      <c r="E32" s="12">
        <v>0</v>
      </c>
      <c r="F32" s="12">
        <v>3</v>
      </c>
      <c r="G32" s="1">
        <v>2.94</v>
      </c>
      <c r="H32" s="1">
        <v>1</v>
      </c>
      <c r="I32" s="1">
        <v>1</v>
      </c>
      <c r="J32" s="1">
        <v>2</v>
      </c>
      <c r="K32" s="1">
        <v>0</v>
      </c>
      <c r="L32" s="1">
        <v>1</v>
      </c>
      <c r="M32">
        <v>1382.3499755859375</v>
      </c>
      <c r="N32">
        <v>11.967700004577637</v>
      </c>
      <c r="O32">
        <v>20.541799545288086</v>
      </c>
      <c r="P32">
        <v>29.511899948120117</v>
      </c>
      <c r="Q32">
        <v>6.226560115814209</v>
      </c>
      <c r="R32">
        <v>10.344099998474121</v>
      </c>
      <c r="S32">
        <v>15.229499816894531</v>
      </c>
      <c r="T32">
        <v>0.48694398999214172</v>
      </c>
      <c r="U32">
        <v>0.36477300524711609</v>
      </c>
      <c r="V32">
        <v>56.610000610351563</v>
      </c>
      <c r="W32">
        <v>300.22698974609375</v>
      </c>
      <c r="X32">
        <v>48.434101104736328</v>
      </c>
      <c r="Y32">
        <v>0.88879698514938354</v>
      </c>
      <c r="Z32">
        <v>4049.510009765625</v>
      </c>
      <c r="AA32">
        <v>0.40953947368421051</v>
      </c>
      <c r="AB32">
        <v>841.33585535465772</v>
      </c>
      <c r="AC32">
        <v>11</v>
      </c>
      <c r="AD32">
        <v>9.0909090909090912E-2</v>
      </c>
      <c r="AE32">
        <v>0.45454545454545453</v>
      </c>
      <c r="AF32">
        <v>0.18181818181818182</v>
      </c>
      <c r="AG32">
        <v>0.27272727272727271</v>
      </c>
      <c r="AH32">
        <v>2</v>
      </c>
      <c r="AI32" t="s">
        <v>241</v>
      </c>
    </row>
    <row r="33" spans="1:35" x14ac:dyDescent="0.25">
      <c r="A33" s="1">
        <v>5</v>
      </c>
      <c r="B33" s="1">
        <v>3</v>
      </c>
      <c r="C33" s="1">
        <v>2</v>
      </c>
      <c r="D33" s="12">
        <v>0</v>
      </c>
      <c r="E33" s="12">
        <v>0</v>
      </c>
      <c r="F33" s="12">
        <v>1</v>
      </c>
      <c r="G33" s="1">
        <v>3.17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3">
        <v>940.0579833984375</v>
      </c>
      <c r="N33" s="3">
        <v>12.273200035095215</v>
      </c>
      <c r="O33" s="3">
        <v>16.977100372314453</v>
      </c>
      <c r="P33" s="3">
        <v>24.182300567626953</v>
      </c>
      <c r="Q33" s="3">
        <v>6.0784997940063477</v>
      </c>
      <c r="R33" s="3">
        <v>8.3576803207397461</v>
      </c>
      <c r="S33" s="3">
        <v>11.724300384521484</v>
      </c>
      <c r="T33" s="3">
        <v>0.43367299437522888</v>
      </c>
      <c r="U33" s="3">
        <v>0.4231249988079071</v>
      </c>
      <c r="V33" s="3">
        <v>45.515899658203125</v>
      </c>
      <c r="W33" s="3">
        <v>235.94400024414062</v>
      </c>
      <c r="X33" s="3">
        <v>45.526500701904297</v>
      </c>
      <c r="Y33" s="3">
        <v>0.929298996925354</v>
      </c>
      <c r="Z33" s="3">
        <v>2427.93994140625</v>
      </c>
      <c r="AA33">
        <v>0.32307692307692304</v>
      </c>
      <c r="AB33">
        <v>809.50900556328077</v>
      </c>
      <c r="AC33">
        <v>9</v>
      </c>
      <c r="AD33">
        <v>0</v>
      </c>
      <c r="AE33">
        <v>0.1111111111111111</v>
      </c>
      <c r="AF33">
        <v>0.44444444444444442</v>
      </c>
      <c r="AG33">
        <v>0.44444444444444442</v>
      </c>
      <c r="AH33">
        <v>3</v>
      </c>
      <c r="AI33" t="s">
        <v>242</v>
      </c>
    </row>
    <row r="34" spans="1:35" x14ac:dyDescent="0.25">
      <c r="A34" s="1">
        <v>5</v>
      </c>
      <c r="B34" s="1">
        <v>3</v>
      </c>
      <c r="C34" s="1">
        <v>3</v>
      </c>
      <c r="D34" s="12">
        <v>1</v>
      </c>
      <c r="E34" s="12">
        <v>1</v>
      </c>
      <c r="F34" s="12">
        <v>4</v>
      </c>
      <c r="G34" s="1">
        <v>2.7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>
        <v>1003.0499877929687</v>
      </c>
      <c r="N34">
        <v>9.5210504531860352</v>
      </c>
      <c r="O34">
        <v>19.007099151611328</v>
      </c>
      <c r="P34">
        <v>27.329000473022461</v>
      </c>
      <c r="Q34">
        <v>4.7955899238586426</v>
      </c>
      <c r="R34">
        <v>9.0340595245361328</v>
      </c>
      <c r="S34">
        <v>13.310600280761719</v>
      </c>
      <c r="T34">
        <v>0.51864200830459595</v>
      </c>
      <c r="U34">
        <v>0.30987098813056946</v>
      </c>
      <c r="V34">
        <v>127.84799957275391</v>
      </c>
      <c r="W34">
        <v>214.38499450683594</v>
      </c>
      <c r="X34">
        <v>25.287500381469727</v>
      </c>
      <c r="Y34">
        <v>0.86209499835968018</v>
      </c>
      <c r="Z34">
        <v>2391.0400390625</v>
      </c>
      <c r="AA34">
        <v>0.38782051282051283</v>
      </c>
      <c r="AB34">
        <v>863.47627260083277</v>
      </c>
      <c r="AC34">
        <v>5</v>
      </c>
      <c r="AD34">
        <v>0</v>
      </c>
      <c r="AE34">
        <v>0.4</v>
      </c>
      <c r="AF34">
        <v>0.2</v>
      </c>
      <c r="AG34">
        <v>0.4</v>
      </c>
      <c r="AH34">
        <v>3</v>
      </c>
      <c r="AI34" t="s">
        <v>212</v>
      </c>
    </row>
    <row r="35" spans="1:35" x14ac:dyDescent="0.25">
      <c r="A35" s="1">
        <v>5</v>
      </c>
      <c r="B35" s="1">
        <v>3</v>
      </c>
      <c r="C35" s="1">
        <v>5</v>
      </c>
      <c r="D35" s="12">
        <v>1</v>
      </c>
      <c r="E35" s="12">
        <v>0</v>
      </c>
      <c r="F35" s="12">
        <v>3</v>
      </c>
      <c r="G35" s="1">
        <v>5.51</v>
      </c>
      <c r="H35" s="1">
        <v>1</v>
      </c>
      <c r="I35" s="1">
        <v>1</v>
      </c>
      <c r="J35" s="1">
        <v>2</v>
      </c>
      <c r="K35" s="1">
        <v>1</v>
      </c>
      <c r="L35" s="1">
        <v>1</v>
      </c>
      <c r="M35">
        <v>1555.4599609375</v>
      </c>
      <c r="N35">
        <v>11.830100059509277</v>
      </c>
      <c r="O35">
        <v>22.014699935913086</v>
      </c>
      <c r="P35">
        <v>34.581401824951172</v>
      </c>
      <c r="Q35">
        <v>5.9114499092102051</v>
      </c>
      <c r="R35">
        <v>10.457900047302246</v>
      </c>
      <c r="S35">
        <v>17.682899475097656</v>
      </c>
      <c r="T35">
        <v>0.43244099617004395</v>
      </c>
      <c r="U35">
        <v>0.37254101037979126</v>
      </c>
      <c r="V35">
        <v>125.39099884033203</v>
      </c>
      <c r="W35">
        <v>151.70799255371094</v>
      </c>
      <c r="X35">
        <v>36.011600494384766</v>
      </c>
      <c r="Y35">
        <v>0.83933800458908081</v>
      </c>
      <c r="Z35">
        <v>4435.759765625</v>
      </c>
      <c r="AA35">
        <v>0.40599001663893514</v>
      </c>
      <c r="AB35">
        <v>831.64942280945593</v>
      </c>
      <c r="AC35">
        <v>13</v>
      </c>
      <c r="AD35">
        <v>0</v>
      </c>
      <c r="AE35">
        <v>0.23076923076923078</v>
      </c>
      <c r="AF35">
        <v>0.46153846153846156</v>
      </c>
      <c r="AG35">
        <v>0.30769230769230771</v>
      </c>
      <c r="AH35">
        <v>2</v>
      </c>
      <c r="AI35" t="s">
        <v>243</v>
      </c>
    </row>
    <row r="36" spans="1:35" x14ac:dyDescent="0.25">
      <c r="A36" s="1">
        <v>5</v>
      </c>
      <c r="B36" s="1">
        <v>3</v>
      </c>
      <c r="C36" s="1">
        <v>6</v>
      </c>
      <c r="D36" s="12">
        <v>1</v>
      </c>
      <c r="E36" s="12">
        <v>1</v>
      </c>
      <c r="F36" s="12">
        <v>4</v>
      </c>
      <c r="G36" s="1">
        <v>4.1399999999999997</v>
      </c>
      <c r="H36" s="1">
        <v>2</v>
      </c>
      <c r="I36" s="1">
        <v>0</v>
      </c>
      <c r="J36" s="1">
        <v>2</v>
      </c>
      <c r="K36" s="1">
        <v>0</v>
      </c>
      <c r="L36" s="1">
        <v>0</v>
      </c>
      <c r="M36">
        <v>1397.9599609375</v>
      </c>
      <c r="N36">
        <v>13.354700088500977</v>
      </c>
      <c r="O36">
        <v>20.661300659179688</v>
      </c>
      <c r="P36">
        <v>32.515098571777344</v>
      </c>
      <c r="Q36">
        <v>6.2066202163696289</v>
      </c>
      <c r="R36">
        <v>10.244600296020508</v>
      </c>
      <c r="S36">
        <v>15.559499740600586</v>
      </c>
      <c r="T36">
        <v>0.4705510139465332</v>
      </c>
      <c r="U36">
        <v>0.37787601351737976</v>
      </c>
      <c r="V36">
        <v>188.906005859375</v>
      </c>
      <c r="W36">
        <v>142.15499877929687</v>
      </c>
      <c r="X36">
        <v>74.283302307128906</v>
      </c>
      <c r="Y36">
        <v>0.87575697898864746</v>
      </c>
      <c r="Z36">
        <v>4028.010009765625</v>
      </c>
      <c r="AA36">
        <v>0.35038759689922477</v>
      </c>
      <c r="AB36">
        <v>892.53557023643771</v>
      </c>
      <c r="AC36">
        <v>6</v>
      </c>
      <c r="AD36">
        <v>0</v>
      </c>
      <c r="AE36">
        <v>0.33333333333333331</v>
      </c>
      <c r="AF36">
        <v>0.5</v>
      </c>
      <c r="AG36">
        <v>0.16666666666666666</v>
      </c>
      <c r="AH36">
        <v>2</v>
      </c>
      <c r="AI36" t="s">
        <v>213</v>
      </c>
    </row>
    <row r="37" spans="1:35" x14ac:dyDescent="0.25">
      <c r="A37" s="1">
        <v>5</v>
      </c>
      <c r="B37" s="1">
        <v>3</v>
      </c>
      <c r="C37" s="1">
        <v>7</v>
      </c>
      <c r="D37" s="12">
        <v>1</v>
      </c>
      <c r="E37" s="12">
        <v>1</v>
      </c>
      <c r="F37" s="12">
        <v>4</v>
      </c>
      <c r="G37" s="1">
        <v>3.63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>
        <v>934.20501708984375</v>
      </c>
      <c r="N37">
        <v>9.571040153503418</v>
      </c>
      <c r="O37">
        <v>17.89900016784668</v>
      </c>
      <c r="P37">
        <v>25.823600769042969</v>
      </c>
      <c r="Q37">
        <v>4.8102197647094727</v>
      </c>
      <c r="R37">
        <v>9.0932197570800781</v>
      </c>
      <c r="S37">
        <v>12.376899719238281</v>
      </c>
      <c r="T37">
        <v>0.5635560154914856</v>
      </c>
      <c r="U37">
        <v>0.28624799847602844</v>
      </c>
      <c r="V37">
        <v>313.5050048828125</v>
      </c>
      <c r="W37">
        <v>92.3031005859375</v>
      </c>
      <c r="X37">
        <v>21.231500625610352</v>
      </c>
      <c r="Y37">
        <v>0.86711901426315308</v>
      </c>
      <c r="Z37">
        <v>2167.97998046875</v>
      </c>
      <c r="AA37">
        <v>0.77808988764044951</v>
      </c>
      <c r="AB37">
        <v>985.24856745479633</v>
      </c>
      <c r="AC37">
        <v>7</v>
      </c>
      <c r="AD37">
        <v>0</v>
      </c>
      <c r="AE37">
        <v>0.2857142857142857</v>
      </c>
      <c r="AF37">
        <v>0.42857142857142855</v>
      </c>
      <c r="AG37">
        <v>0.2857142857142857</v>
      </c>
      <c r="AH37">
        <v>3</v>
      </c>
      <c r="AI37" t="s">
        <v>214</v>
      </c>
    </row>
    <row r="38" spans="1:35" x14ac:dyDescent="0.25">
      <c r="A38" s="1">
        <v>5</v>
      </c>
      <c r="B38" s="1">
        <v>3</v>
      </c>
      <c r="C38" s="1">
        <v>8</v>
      </c>
      <c r="D38" s="12">
        <v>1</v>
      </c>
      <c r="E38" s="12">
        <v>1</v>
      </c>
      <c r="F38" s="12">
        <v>4</v>
      </c>
      <c r="G38" s="1">
        <v>1.64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2">
        <v>798.22198486328125</v>
      </c>
      <c r="N38" s="2">
        <v>12.321200370788574</v>
      </c>
      <c r="O38" s="2">
        <v>15.296799659729004</v>
      </c>
      <c r="P38" s="2">
        <v>21.640100479125977</v>
      </c>
      <c r="Q38" s="2">
        <v>5.804419994354248</v>
      </c>
      <c r="R38" s="2">
        <v>7.7248501777648926</v>
      </c>
      <c r="S38" s="2">
        <v>10.521100044250488</v>
      </c>
      <c r="T38" s="2">
        <v>0.42345899343490601</v>
      </c>
      <c r="U38" s="2">
        <v>0.4173470139503479</v>
      </c>
      <c r="V38" s="2">
        <v>116.33699798583984</v>
      </c>
      <c r="W38" s="2">
        <v>216.74699401855469</v>
      </c>
      <c r="X38" s="2">
        <v>46.093601226806641</v>
      </c>
      <c r="Y38" s="2">
        <v>0.93753498792648315</v>
      </c>
      <c r="Z38" s="2">
        <v>1925.0400390625</v>
      </c>
      <c r="AA38">
        <v>0.84992101105845186</v>
      </c>
      <c r="AB38">
        <v>875.93025730180636</v>
      </c>
      <c r="AC38">
        <v>6</v>
      </c>
      <c r="AD38">
        <v>0</v>
      </c>
      <c r="AE38">
        <v>0.16666666666666666</v>
      </c>
      <c r="AF38">
        <v>0.5</v>
      </c>
      <c r="AG38">
        <v>0.33333333333333331</v>
      </c>
      <c r="AH38">
        <v>3</v>
      </c>
      <c r="AI38" t="s">
        <v>215</v>
      </c>
    </row>
    <row r="39" spans="1:35" x14ac:dyDescent="0.25">
      <c r="A39" s="1">
        <v>5</v>
      </c>
      <c r="B39" s="1">
        <v>4</v>
      </c>
      <c r="C39" s="1">
        <v>1</v>
      </c>
      <c r="D39" s="12">
        <v>1</v>
      </c>
      <c r="E39" s="12">
        <v>1</v>
      </c>
      <c r="F39" s="12">
        <v>4</v>
      </c>
      <c r="G39" s="1">
        <v>3.33</v>
      </c>
      <c r="H39" s="1">
        <v>2</v>
      </c>
      <c r="I39" s="1">
        <v>1</v>
      </c>
      <c r="J39" s="1">
        <v>3</v>
      </c>
      <c r="K39" s="1">
        <v>0</v>
      </c>
      <c r="L39" s="1">
        <v>0</v>
      </c>
      <c r="M39">
        <v>1087.1400146484375</v>
      </c>
      <c r="N39">
        <v>10.442099571228027</v>
      </c>
      <c r="O39">
        <v>19.120599746704102</v>
      </c>
      <c r="P39">
        <v>28.603399276733398</v>
      </c>
      <c r="Q39">
        <v>5.2194199562072754</v>
      </c>
      <c r="R39">
        <v>9.7173299789428711</v>
      </c>
      <c r="S39">
        <v>13.387599945068359</v>
      </c>
      <c r="T39">
        <v>0.55271297693252563</v>
      </c>
      <c r="U39">
        <v>0.29581299424171448</v>
      </c>
      <c r="V39">
        <v>151.05499267578125</v>
      </c>
      <c r="W39">
        <v>324.31600952148437</v>
      </c>
      <c r="X39">
        <v>16.812900543212891</v>
      </c>
      <c r="Y39">
        <v>0.86657601594924927</v>
      </c>
      <c r="Z39">
        <v>2719.02001953125</v>
      </c>
      <c r="AA39">
        <v>0.77808988764044951</v>
      </c>
      <c r="AB39">
        <v>985.24856745479633</v>
      </c>
      <c r="AC39">
        <v>6</v>
      </c>
      <c r="AD39">
        <v>0</v>
      </c>
      <c r="AE39">
        <v>0</v>
      </c>
      <c r="AF39">
        <v>0.5</v>
      </c>
      <c r="AG39">
        <v>0.5</v>
      </c>
      <c r="AH39">
        <v>3</v>
      </c>
      <c r="AI39" t="s">
        <v>216</v>
      </c>
    </row>
    <row r="40" spans="1:35" x14ac:dyDescent="0.25">
      <c r="A40" s="1">
        <v>5</v>
      </c>
      <c r="B40" s="1">
        <v>4</v>
      </c>
      <c r="C40" s="1">
        <v>2</v>
      </c>
      <c r="D40" s="12">
        <v>1</v>
      </c>
      <c r="E40" s="12">
        <v>1</v>
      </c>
      <c r="F40" s="12">
        <v>4</v>
      </c>
      <c r="G40" s="1">
        <v>3.1</v>
      </c>
      <c r="H40" s="1">
        <v>1</v>
      </c>
      <c r="I40" s="1">
        <v>0</v>
      </c>
      <c r="J40" s="1">
        <v>1</v>
      </c>
      <c r="K40" s="1">
        <v>0</v>
      </c>
      <c r="L40" s="1">
        <v>0</v>
      </c>
      <c r="M40">
        <v>1089.22998046875</v>
      </c>
      <c r="N40">
        <v>14.118000030517578</v>
      </c>
      <c r="O40">
        <v>19.043699264526367</v>
      </c>
      <c r="P40">
        <v>24.068000793457031</v>
      </c>
      <c r="Q40">
        <v>7.1291098594665527</v>
      </c>
      <c r="R40">
        <v>9.4377098083496094</v>
      </c>
      <c r="S40">
        <v>11.382100105285645</v>
      </c>
      <c r="T40">
        <v>0.43597701191902161</v>
      </c>
      <c r="U40">
        <v>0.3342989981174469</v>
      </c>
      <c r="V40">
        <v>45.073299407958984</v>
      </c>
      <c r="W40">
        <v>255.11300659179687</v>
      </c>
      <c r="X40">
        <v>72.283096313476562</v>
      </c>
      <c r="Y40">
        <v>0.95450001955032349</v>
      </c>
      <c r="Z40">
        <v>3152.2099609375</v>
      </c>
      <c r="AA40">
        <v>0.55284552845528456</v>
      </c>
      <c r="AB40">
        <v>851.02228789985929</v>
      </c>
      <c r="AC40">
        <v>7</v>
      </c>
      <c r="AD40">
        <v>0</v>
      </c>
      <c r="AE40">
        <v>0.14285714285714285</v>
      </c>
      <c r="AF40">
        <v>0.2857142857142857</v>
      </c>
      <c r="AG40">
        <v>0.5714285714285714</v>
      </c>
      <c r="AH40">
        <v>3</v>
      </c>
      <c r="AI40" t="s">
        <v>217</v>
      </c>
    </row>
    <row r="41" spans="1:35" x14ac:dyDescent="0.25">
      <c r="A41" s="1">
        <v>5</v>
      </c>
      <c r="B41" s="1">
        <v>4</v>
      </c>
      <c r="C41" s="1">
        <v>5</v>
      </c>
      <c r="D41" s="12">
        <v>1</v>
      </c>
      <c r="E41" s="12">
        <v>1</v>
      </c>
      <c r="F41" s="12">
        <v>4</v>
      </c>
      <c r="G41" s="1">
        <v>3.32</v>
      </c>
      <c r="H41" s="1">
        <v>1</v>
      </c>
      <c r="I41" s="1">
        <v>0</v>
      </c>
      <c r="J41" s="1">
        <v>1</v>
      </c>
      <c r="K41" s="1">
        <v>0</v>
      </c>
      <c r="L41" s="1">
        <v>1</v>
      </c>
      <c r="M41">
        <v>996.71002197265625</v>
      </c>
      <c r="N41">
        <v>11.404399871826172</v>
      </c>
      <c r="O41">
        <v>18.673000335693359</v>
      </c>
      <c r="P41">
        <v>25.809700012207031</v>
      </c>
      <c r="Q41">
        <v>5.5885701179504395</v>
      </c>
      <c r="R41">
        <v>8.8529901504516602</v>
      </c>
      <c r="S41">
        <v>12.432900428771973</v>
      </c>
      <c r="T41">
        <v>0.49245700240135193</v>
      </c>
      <c r="U41">
        <v>0.36784198880195618</v>
      </c>
      <c r="V41">
        <v>135.46400451660156</v>
      </c>
      <c r="W41">
        <v>74.640899658203125</v>
      </c>
      <c r="X41">
        <v>11.723600387573242</v>
      </c>
      <c r="Y41">
        <v>0.9012560248374939</v>
      </c>
      <c r="Z41">
        <v>2531.6201171875</v>
      </c>
      <c r="AA41">
        <v>0.69129720853858789</v>
      </c>
      <c r="AB41">
        <v>842.71963143254357</v>
      </c>
      <c r="AC41">
        <v>7</v>
      </c>
      <c r="AD41">
        <v>0</v>
      </c>
      <c r="AE41">
        <v>0.14285714285714285</v>
      </c>
      <c r="AF41">
        <v>0.5714285714285714</v>
      </c>
      <c r="AG41">
        <v>0.2857142857142857</v>
      </c>
      <c r="AH41">
        <v>3</v>
      </c>
      <c r="AI41" t="s">
        <v>218</v>
      </c>
    </row>
    <row r="42" spans="1:35" x14ac:dyDescent="0.25">
      <c r="A42" s="1">
        <v>5</v>
      </c>
      <c r="B42" s="1">
        <v>4</v>
      </c>
      <c r="C42" s="1">
        <v>6</v>
      </c>
      <c r="D42" s="12">
        <v>1</v>
      </c>
      <c r="E42" s="12">
        <v>1</v>
      </c>
      <c r="F42" s="12">
        <v>4</v>
      </c>
      <c r="G42" s="1">
        <v>4.01</v>
      </c>
      <c r="H42" s="1">
        <v>1</v>
      </c>
      <c r="I42" s="1">
        <v>1</v>
      </c>
      <c r="J42" s="1">
        <v>2</v>
      </c>
      <c r="K42" s="1">
        <v>0</v>
      </c>
      <c r="L42" s="1">
        <v>1</v>
      </c>
      <c r="M42">
        <v>1149.030029296875</v>
      </c>
      <c r="N42">
        <v>12.370200157165527</v>
      </c>
      <c r="O42">
        <v>18.49220085144043</v>
      </c>
      <c r="P42">
        <v>28.254899978637695</v>
      </c>
      <c r="Q42">
        <v>6.1373600959777832</v>
      </c>
      <c r="R42">
        <v>9.1551799774169922</v>
      </c>
      <c r="S42">
        <v>13.807399749755859</v>
      </c>
      <c r="T42">
        <v>0.44312998652458191</v>
      </c>
      <c r="U42">
        <v>0.42253598570823669</v>
      </c>
      <c r="V42">
        <v>174.85600280761719</v>
      </c>
      <c r="W42">
        <v>92.789901733398438</v>
      </c>
      <c r="X42">
        <v>39.144100189208984</v>
      </c>
      <c r="Y42">
        <v>0.88848298788070679</v>
      </c>
      <c r="Z42">
        <v>3067.219970703125</v>
      </c>
      <c r="AA42">
        <v>0.52639751552795022</v>
      </c>
      <c r="AB42">
        <v>891.15179415855187</v>
      </c>
      <c r="AC42">
        <v>9</v>
      </c>
      <c r="AD42">
        <v>0</v>
      </c>
      <c r="AE42">
        <v>0.22222222222222221</v>
      </c>
      <c r="AF42">
        <v>0.33333333333333331</v>
      </c>
      <c r="AG42">
        <v>0.44444444444444442</v>
      </c>
      <c r="AH42">
        <v>3</v>
      </c>
      <c r="AI42" t="s">
        <v>219</v>
      </c>
    </row>
    <row r="43" spans="1:35" x14ac:dyDescent="0.25">
      <c r="A43" s="1">
        <v>5</v>
      </c>
      <c r="B43" s="1">
        <v>5</v>
      </c>
      <c r="C43" s="1">
        <v>1</v>
      </c>
      <c r="D43" s="12">
        <v>1</v>
      </c>
      <c r="E43" s="12">
        <v>1</v>
      </c>
      <c r="F43" s="12">
        <v>4</v>
      </c>
      <c r="G43" s="1">
        <v>4.07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>
        <v>1241.510009765625</v>
      </c>
      <c r="N43">
        <v>11.517999649047852</v>
      </c>
      <c r="O43">
        <v>19.59320068359375</v>
      </c>
      <c r="P43">
        <v>30.305900573730469</v>
      </c>
      <c r="Q43">
        <v>5.8051600456237793</v>
      </c>
      <c r="R43">
        <v>9.6668100357055664</v>
      </c>
      <c r="S43">
        <v>14.742400169372559</v>
      </c>
      <c r="T43">
        <v>0.47094601392745972</v>
      </c>
      <c r="U43">
        <v>0.37503498792648315</v>
      </c>
      <c r="V43">
        <v>127.65799713134766</v>
      </c>
      <c r="W43">
        <v>257.97198486328125</v>
      </c>
      <c r="X43">
        <v>16.101299285888672</v>
      </c>
      <c r="Y43">
        <v>0.87238198518753052</v>
      </c>
      <c r="Z43">
        <v>3351.659912109375</v>
      </c>
      <c r="AA43">
        <v>0.5608628659476117</v>
      </c>
      <c r="AB43">
        <v>898.07067454798153</v>
      </c>
      <c r="AC43">
        <v>12</v>
      </c>
      <c r="AD43">
        <v>0</v>
      </c>
      <c r="AE43">
        <v>0.25</v>
      </c>
      <c r="AF43">
        <v>0.33333333333333331</v>
      </c>
      <c r="AG43">
        <v>0.41666666666666669</v>
      </c>
      <c r="AH43">
        <v>2</v>
      </c>
      <c r="AI43" t="s">
        <v>220</v>
      </c>
    </row>
    <row r="44" spans="1:35" x14ac:dyDescent="0.25">
      <c r="A44" s="1">
        <v>5</v>
      </c>
      <c r="B44" s="1">
        <v>5</v>
      </c>
      <c r="C44" s="1">
        <v>2</v>
      </c>
      <c r="D44" s="12">
        <v>1</v>
      </c>
      <c r="E44" s="12">
        <v>1</v>
      </c>
      <c r="F44" s="12">
        <v>4</v>
      </c>
      <c r="G44" s="1">
        <v>3.62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>
        <v>1132.1300048828125</v>
      </c>
      <c r="N44">
        <v>10.486499786376953</v>
      </c>
      <c r="O44">
        <v>19.152500152587891</v>
      </c>
      <c r="P44">
        <v>28.392599105834961</v>
      </c>
      <c r="Q44">
        <v>5.181610107421875</v>
      </c>
      <c r="R44">
        <v>9.3524799346923828</v>
      </c>
      <c r="S44">
        <v>14.534099578857422</v>
      </c>
      <c r="T44">
        <v>0.48036700487136841</v>
      </c>
      <c r="U44">
        <v>0.3426240086555481</v>
      </c>
      <c r="V44">
        <v>186.45199584960937</v>
      </c>
      <c r="W44">
        <v>202.5050048828125</v>
      </c>
      <c r="X44">
        <v>38.281700134277344</v>
      </c>
      <c r="Y44">
        <v>0.85877001285552979</v>
      </c>
      <c r="Z44">
        <v>2850.590087890625</v>
      </c>
      <c r="AA44">
        <v>9.682299546142209E-2</v>
      </c>
      <c r="AB44">
        <v>914.67598748261298</v>
      </c>
      <c r="AC44">
        <v>11</v>
      </c>
      <c r="AD44">
        <v>0</v>
      </c>
      <c r="AE44">
        <v>0.27272727272727271</v>
      </c>
      <c r="AF44">
        <v>0.45454545454545453</v>
      </c>
      <c r="AG44">
        <v>0.27272727272727271</v>
      </c>
      <c r="AH44">
        <v>2</v>
      </c>
      <c r="AI44" t="s">
        <v>221</v>
      </c>
    </row>
    <row r="45" spans="1:35" x14ac:dyDescent="0.25">
      <c r="A45" s="1">
        <v>5</v>
      </c>
      <c r="B45" s="1">
        <v>5</v>
      </c>
      <c r="C45" s="1">
        <v>3</v>
      </c>
      <c r="D45" s="12">
        <v>1</v>
      </c>
      <c r="E45" s="12">
        <v>1</v>
      </c>
      <c r="F45" s="12">
        <v>4</v>
      </c>
      <c r="G45" s="1">
        <v>5.21</v>
      </c>
      <c r="H45" s="1">
        <v>3</v>
      </c>
      <c r="I45" s="1">
        <v>0</v>
      </c>
      <c r="J45" s="1">
        <v>3</v>
      </c>
      <c r="K45" s="1">
        <v>0</v>
      </c>
      <c r="L45" s="1">
        <v>1</v>
      </c>
      <c r="M45">
        <v>1355.3599853515625</v>
      </c>
      <c r="N45">
        <v>13.368900299072266</v>
      </c>
      <c r="O45">
        <v>21.828100204467773</v>
      </c>
      <c r="P45">
        <v>28.124599456787109</v>
      </c>
      <c r="Q45">
        <v>6.3793702125549316</v>
      </c>
      <c r="R45">
        <v>10.882800102233887</v>
      </c>
      <c r="S45">
        <v>14.066399574279785</v>
      </c>
      <c r="T45">
        <v>0.55617398023605347</v>
      </c>
      <c r="U45">
        <v>0.30580100417137146</v>
      </c>
      <c r="V45">
        <v>206.0679931640625</v>
      </c>
      <c r="W45">
        <v>145.42500305175781</v>
      </c>
      <c r="X45">
        <v>40.247100830078125</v>
      </c>
      <c r="Y45">
        <v>0.89361298084259033</v>
      </c>
      <c r="Z45">
        <v>3963.530029296875</v>
      </c>
      <c r="AA45">
        <v>0.61145510835913308</v>
      </c>
      <c r="AB45">
        <v>893.91934631432378</v>
      </c>
      <c r="AC45">
        <v>11</v>
      </c>
      <c r="AD45">
        <v>0</v>
      </c>
      <c r="AE45">
        <v>0.18181818181818182</v>
      </c>
      <c r="AF45">
        <v>0.54545454545454541</v>
      </c>
      <c r="AG45">
        <v>0.27272727272727271</v>
      </c>
      <c r="AH45">
        <v>2</v>
      </c>
      <c r="AI45" t="s">
        <v>222</v>
      </c>
    </row>
    <row r="46" spans="1:35" x14ac:dyDescent="0.25">
      <c r="A46" s="1">
        <v>5</v>
      </c>
      <c r="B46" s="1">
        <v>5</v>
      </c>
      <c r="C46" s="1">
        <v>5</v>
      </c>
      <c r="D46" s="12">
        <v>1</v>
      </c>
      <c r="E46" s="12">
        <v>1</v>
      </c>
      <c r="F46" s="12">
        <v>4</v>
      </c>
      <c r="G46" s="1">
        <v>3.46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>
        <v>942.5679931640625</v>
      </c>
      <c r="N46">
        <v>9.1557998657226562</v>
      </c>
      <c r="O46">
        <v>17.682600021362305</v>
      </c>
      <c r="P46">
        <v>26.230800628662109</v>
      </c>
      <c r="Q46">
        <v>4.6319599151611328</v>
      </c>
      <c r="R46">
        <v>8.6111602783203125</v>
      </c>
      <c r="S46">
        <v>13.279199600219727</v>
      </c>
      <c r="T46">
        <v>0.49063599109649658</v>
      </c>
      <c r="U46">
        <v>0.32714599370956421</v>
      </c>
      <c r="V46">
        <v>294.85198974609375</v>
      </c>
      <c r="W46">
        <v>182.01800537109375</v>
      </c>
      <c r="X46">
        <v>7.8834099769592285</v>
      </c>
      <c r="Y46">
        <v>0.85970801115036011</v>
      </c>
      <c r="Z46">
        <v>2169.050048828125</v>
      </c>
      <c r="AA46">
        <v>0.61495844875346262</v>
      </c>
      <c r="AB46">
        <v>999.08632823365588</v>
      </c>
      <c r="AC46">
        <v>9</v>
      </c>
      <c r="AD46">
        <v>0</v>
      </c>
      <c r="AE46">
        <v>0.22222222222222221</v>
      </c>
      <c r="AF46">
        <v>0.44444444444444442</v>
      </c>
      <c r="AG46">
        <v>0.33333333333333331</v>
      </c>
      <c r="AH46">
        <v>3</v>
      </c>
      <c r="AI46" t="s">
        <v>223</v>
      </c>
    </row>
    <row r="47" spans="1:35" x14ac:dyDescent="0.25">
      <c r="A47" s="1">
        <v>6</v>
      </c>
      <c r="B47" s="1">
        <v>2</v>
      </c>
      <c r="C47" s="1">
        <v>1</v>
      </c>
      <c r="D47" s="12">
        <v>1</v>
      </c>
      <c r="E47" s="12">
        <v>1</v>
      </c>
      <c r="F47" s="12">
        <v>4</v>
      </c>
      <c r="G47" s="1">
        <v>6.01</v>
      </c>
      <c r="H47" s="1">
        <v>3</v>
      </c>
      <c r="I47" s="1">
        <v>0</v>
      </c>
      <c r="J47" s="1">
        <v>3</v>
      </c>
      <c r="K47" s="1">
        <v>1</v>
      </c>
      <c r="L47" s="1">
        <v>1</v>
      </c>
      <c r="M47">
        <v>1513.68994140625</v>
      </c>
      <c r="N47">
        <v>11.928400039672852</v>
      </c>
      <c r="O47">
        <v>24.049100875854492</v>
      </c>
      <c r="P47">
        <v>30.181800842285156</v>
      </c>
      <c r="Q47">
        <v>5.8121199607849121</v>
      </c>
      <c r="R47">
        <v>12.221199989318848</v>
      </c>
      <c r="S47">
        <v>15.181099891662598</v>
      </c>
      <c r="T47">
        <v>0.6465650200843811</v>
      </c>
      <c r="U47">
        <v>0.22233399748802185</v>
      </c>
      <c r="V47">
        <v>196.94200134277344</v>
      </c>
      <c r="W47">
        <v>245.81500244140625</v>
      </c>
      <c r="X47">
        <v>21.840900421142578</v>
      </c>
      <c r="Y47">
        <v>0.85269200801849365</v>
      </c>
      <c r="Z47">
        <v>4360.2998046875</v>
      </c>
      <c r="AA47">
        <v>0.77808988764044951</v>
      </c>
      <c r="AB47">
        <v>985.24856745479633</v>
      </c>
      <c r="AC47">
        <v>11</v>
      </c>
      <c r="AD47">
        <v>9.0909090909090912E-2</v>
      </c>
      <c r="AE47">
        <v>0.18181818181818182</v>
      </c>
      <c r="AF47">
        <v>0.45454545454545453</v>
      </c>
      <c r="AG47">
        <v>0.27272727272727271</v>
      </c>
      <c r="AH47">
        <v>1</v>
      </c>
      <c r="AI47" t="s">
        <v>224</v>
      </c>
    </row>
    <row r="48" spans="1:35" x14ac:dyDescent="0.25">
      <c r="A48" s="1">
        <v>6</v>
      </c>
      <c r="B48" s="1">
        <v>2</v>
      </c>
      <c r="C48" s="1">
        <v>2</v>
      </c>
      <c r="D48" s="12">
        <v>1</v>
      </c>
      <c r="E48" s="12">
        <v>1</v>
      </c>
      <c r="F48" s="12">
        <v>4</v>
      </c>
      <c r="G48" s="1">
        <v>4.49</v>
      </c>
      <c r="H48" s="1">
        <v>1</v>
      </c>
      <c r="I48" s="1">
        <v>0</v>
      </c>
      <c r="J48" s="1">
        <v>1</v>
      </c>
      <c r="K48" s="1">
        <v>1</v>
      </c>
      <c r="L48" s="1">
        <v>0</v>
      </c>
      <c r="M48">
        <v>1797.4599609375</v>
      </c>
      <c r="N48">
        <v>13.04580020904541</v>
      </c>
      <c r="O48">
        <v>28.969499588012695</v>
      </c>
      <c r="P48">
        <v>34.911701202392578</v>
      </c>
      <c r="Q48">
        <v>5.9522299766540527</v>
      </c>
      <c r="R48">
        <v>13.15839958190918</v>
      </c>
      <c r="S48">
        <v>16.999000549316406</v>
      </c>
      <c r="T48">
        <v>0.63446098566055298</v>
      </c>
      <c r="U48">
        <v>0.21712000668048859</v>
      </c>
      <c r="V48">
        <v>96.034400939941406</v>
      </c>
      <c r="W48">
        <v>204.34500122070312</v>
      </c>
      <c r="X48">
        <v>27.409500122070313</v>
      </c>
      <c r="Y48">
        <v>0.82231599092483521</v>
      </c>
      <c r="Z48">
        <v>5343.419921875</v>
      </c>
      <c r="AA48">
        <v>0.39314845024469819</v>
      </c>
      <c r="AB48">
        <v>848.25473574408738</v>
      </c>
      <c r="AC48">
        <v>13</v>
      </c>
      <c r="AD48">
        <v>7.6923076923076927E-2</v>
      </c>
      <c r="AE48">
        <v>0.15384615384615385</v>
      </c>
      <c r="AF48">
        <v>0.38461538461538464</v>
      </c>
      <c r="AG48">
        <v>0.38461538461538464</v>
      </c>
      <c r="AH48">
        <v>2</v>
      </c>
      <c r="AI48" t="s">
        <v>225</v>
      </c>
    </row>
    <row r="49" spans="1:35" x14ac:dyDescent="0.25">
      <c r="A49" s="1">
        <v>6</v>
      </c>
      <c r="B49" s="1">
        <v>3</v>
      </c>
      <c r="C49" s="1">
        <v>1</v>
      </c>
      <c r="D49" s="12">
        <v>1</v>
      </c>
      <c r="E49" s="12">
        <v>0</v>
      </c>
      <c r="F49" s="12">
        <v>3</v>
      </c>
      <c r="G49" s="1">
        <v>6.33</v>
      </c>
      <c r="H49" s="1">
        <v>4</v>
      </c>
      <c r="I49" s="1">
        <v>1</v>
      </c>
      <c r="J49" s="1">
        <v>5</v>
      </c>
      <c r="K49" s="1">
        <v>0</v>
      </c>
      <c r="L49" s="1">
        <v>0</v>
      </c>
      <c r="M49">
        <v>1598.06005859375</v>
      </c>
      <c r="N49">
        <v>12.719300270080566</v>
      </c>
      <c r="O49">
        <v>24.677600860595703</v>
      </c>
      <c r="P49">
        <v>32.741798400878906</v>
      </c>
      <c r="Q49">
        <v>6.4437198638916016</v>
      </c>
      <c r="R49">
        <v>11.454400062561035</v>
      </c>
      <c r="S49">
        <v>16.374399185180664</v>
      </c>
      <c r="T49">
        <v>0.5204700231552124</v>
      </c>
      <c r="U49">
        <v>0.32592201232910156</v>
      </c>
      <c r="V49">
        <v>198.84700012207031</v>
      </c>
      <c r="W49">
        <v>300.90798950195313</v>
      </c>
      <c r="X49">
        <v>31.075300216674805</v>
      </c>
      <c r="Y49">
        <v>0.86917698383331299</v>
      </c>
      <c r="Z49">
        <v>4867.7001953125</v>
      </c>
      <c r="AA49">
        <v>0.84992101105845186</v>
      </c>
      <c r="AB49">
        <v>875.93025730180636</v>
      </c>
      <c r="AC49">
        <v>9</v>
      </c>
      <c r="AD49">
        <v>0</v>
      </c>
      <c r="AE49">
        <v>0.1111111111111111</v>
      </c>
      <c r="AF49">
        <v>0.44444444444444442</v>
      </c>
      <c r="AG49">
        <v>0.44444444444444442</v>
      </c>
      <c r="AH49">
        <v>1</v>
      </c>
      <c r="AI49" t="s">
        <v>244</v>
      </c>
    </row>
    <row r="50" spans="1:35" x14ac:dyDescent="0.25">
      <c r="A50" s="1">
        <v>6</v>
      </c>
      <c r="B50" s="1">
        <v>3</v>
      </c>
      <c r="C50" s="1">
        <v>2</v>
      </c>
      <c r="D50" s="12">
        <v>1</v>
      </c>
      <c r="E50" s="12">
        <v>1</v>
      </c>
      <c r="F50" s="12">
        <v>4</v>
      </c>
      <c r="G50" s="1">
        <v>4.38</v>
      </c>
      <c r="H50" s="1">
        <v>1</v>
      </c>
      <c r="I50" s="1">
        <v>2</v>
      </c>
      <c r="J50" s="1">
        <v>3</v>
      </c>
      <c r="K50" s="1">
        <v>0</v>
      </c>
      <c r="L50" s="1">
        <v>0</v>
      </c>
      <c r="M50" s="2">
        <v>1375.8199462890625</v>
      </c>
      <c r="N50" s="2">
        <v>14.133500099182129</v>
      </c>
      <c r="O50" s="2">
        <v>21.657199859619141</v>
      </c>
      <c r="P50" s="2">
        <v>28.156099319458008</v>
      </c>
      <c r="Q50" s="2">
        <v>6.6723699569702148</v>
      </c>
      <c r="R50" s="2">
        <v>10.755100250244141</v>
      </c>
      <c r="S50" s="2">
        <v>14.201000213623047</v>
      </c>
      <c r="T50" s="2">
        <v>0.52445900440216064</v>
      </c>
      <c r="U50" s="2">
        <v>0.33507800102233887</v>
      </c>
      <c r="V50" s="2">
        <v>121.84400177001953</v>
      </c>
      <c r="W50" s="2">
        <v>130.6199951171875</v>
      </c>
      <c r="X50" s="2">
        <v>25.937999725341797</v>
      </c>
      <c r="Y50" s="2">
        <v>0.88360297679901123</v>
      </c>
      <c r="Z50" s="2">
        <v>3985.679931640625</v>
      </c>
      <c r="AA50">
        <v>0.38782051282051283</v>
      </c>
      <c r="AB50">
        <v>863.47627260083277</v>
      </c>
      <c r="AC50">
        <v>9</v>
      </c>
      <c r="AD50">
        <v>0</v>
      </c>
      <c r="AE50">
        <v>0.44444444444444442</v>
      </c>
      <c r="AF50">
        <v>0.33333333333333331</v>
      </c>
      <c r="AG50">
        <v>0.22222222222222221</v>
      </c>
      <c r="AH50">
        <v>2</v>
      </c>
      <c r="AI50" t="s">
        <v>226</v>
      </c>
    </row>
    <row r="51" spans="1:35" x14ac:dyDescent="0.25">
      <c r="A51" s="11">
        <v>6</v>
      </c>
      <c r="B51" s="11">
        <v>4</v>
      </c>
      <c r="C51" s="11">
        <v>3</v>
      </c>
      <c r="D51" s="13">
        <v>1</v>
      </c>
      <c r="E51" s="13">
        <v>1</v>
      </c>
      <c r="F51" s="12">
        <v>4</v>
      </c>
      <c r="G51" s="11">
        <v>5.13</v>
      </c>
      <c r="H51" s="11">
        <v>0</v>
      </c>
      <c r="I51" s="11">
        <v>2</v>
      </c>
      <c r="J51" s="1">
        <v>2</v>
      </c>
      <c r="K51" s="1">
        <v>0</v>
      </c>
      <c r="L51" s="1">
        <v>0</v>
      </c>
      <c r="M51" s="10">
        <v>1256.68994140625</v>
      </c>
      <c r="N51" s="10">
        <v>12.929900169372559</v>
      </c>
      <c r="O51" s="10">
        <v>20.544300079345703</v>
      </c>
      <c r="P51" s="10">
        <v>28.376199722290039</v>
      </c>
      <c r="Q51" s="10">
        <v>6.391049861907959</v>
      </c>
      <c r="R51" s="10">
        <v>10.365900039672852</v>
      </c>
      <c r="S51" s="10">
        <v>13.416399955749512</v>
      </c>
      <c r="T51" s="10">
        <v>0.535148024559021</v>
      </c>
      <c r="U51" s="10">
        <v>0.32394200563430786</v>
      </c>
      <c r="V51" s="10">
        <v>187.802001953125</v>
      </c>
      <c r="W51" s="10">
        <v>121.27500152587891</v>
      </c>
      <c r="X51" s="10">
        <v>11.406200408935547</v>
      </c>
      <c r="Y51" s="10">
        <v>0.90341401100158691</v>
      </c>
      <c r="Z51" s="10">
        <v>3597.0400390625</v>
      </c>
      <c r="AA51">
        <v>0.32307692307692304</v>
      </c>
      <c r="AB51">
        <v>809.50900556328077</v>
      </c>
      <c r="AC51">
        <v>6</v>
      </c>
      <c r="AD51">
        <v>0</v>
      </c>
      <c r="AE51">
        <v>0.33333333333333331</v>
      </c>
      <c r="AF51">
        <v>0.33333333333333331</v>
      </c>
      <c r="AG51">
        <v>0.33333333333333331</v>
      </c>
      <c r="AH51">
        <v>2</v>
      </c>
      <c r="AI51" t="s">
        <v>227</v>
      </c>
    </row>
    <row r="52" spans="1:35" x14ac:dyDescent="0.25">
      <c r="A52" s="1">
        <v>7</v>
      </c>
      <c r="B52" s="1">
        <v>2</v>
      </c>
      <c r="C52" s="1">
        <v>3</v>
      </c>
      <c r="D52" s="12">
        <v>1</v>
      </c>
      <c r="E52" s="12">
        <v>1</v>
      </c>
      <c r="F52" s="12">
        <v>4</v>
      </c>
      <c r="G52" s="1">
        <v>4.4400000000000004</v>
      </c>
      <c r="H52" s="1">
        <v>1</v>
      </c>
      <c r="I52" s="1">
        <v>0</v>
      </c>
      <c r="J52" s="1">
        <v>1</v>
      </c>
      <c r="K52" s="1">
        <v>1</v>
      </c>
      <c r="L52" s="1">
        <v>0</v>
      </c>
      <c r="M52" s="2">
        <v>1374.3214612917488</v>
      </c>
      <c r="N52" s="2">
        <v>12.926919917179857</v>
      </c>
      <c r="O52" s="2">
        <v>22.275907212577081</v>
      </c>
      <c r="P52" s="2">
        <v>30.303147473710101</v>
      </c>
      <c r="Q52" s="2">
        <v>6.0826051204297267</v>
      </c>
      <c r="R52" s="2">
        <v>10.965988225372461</v>
      </c>
      <c r="S52" s="2">
        <v>14.392638715910829</v>
      </c>
      <c r="T52" s="2">
        <v>0.59209299087524414</v>
      </c>
      <c r="U52" s="2">
        <v>0.2616870105266571</v>
      </c>
      <c r="V52" s="2">
        <v>156.31300354003906</v>
      </c>
      <c r="W52" s="2">
        <v>121.81999969482422</v>
      </c>
      <c r="X52" s="2">
        <v>18.238899230957031</v>
      </c>
      <c r="Y52" s="2">
        <v>0.88055098056793213</v>
      </c>
      <c r="Z52" s="2">
        <v>4009.0898845678034</v>
      </c>
      <c r="AA52">
        <v>0.43316831683168316</v>
      </c>
      <c r="AB52">
        <v>808</v>
      </c>
      <c r="AC52">
        <v>9</v>
      </c>
      <c r="AD52">
        <v>0</v>
      </c>
      <c r="AE52">
        <v>0.1111111111111111</v>
      </c>
      <c r="AF52">
        <v>0.55555555555555558</v>
      </c>
      <c r="AG52">
        <v>0.33333333333333331</v>
      </c>
      <c r="AH52">
        <v>2</v>
      </c>
      <c r="AI52" t="s">
        <v>228</v>
      </c>
    </row>
    <row r="53" spans="1:35" x14ac:dyDescent="0.25">
      <c r="A53" s="1">
        <v>7</v>
      </c>
      <c r="B53" s="1">
        <v>2</v>
      </c>
      <c r="C53" s="1">
        <v>4</v>
      </c>
      <c r="D53" s="12">
        <v>1</v>
      </c>
      <c r="E53" s="12">
        <v>1</v>
      </c>
      <c r="F53" s="12">
        <v>4</v>
      </c>
      <c r="G53" s="1">
        <v>4.01</v>
      </c>
      <c r="H53" s="1">
        <v>1</v>
      </c>
      <c r="I53" s="1">
        <v>1</v>
      </c>
      <c r="J53" s="1">
        <v>2</v>
      </c>
      <c r="K53" s="1">
        <v>0</v>
      </c>
      <c r="L53" s="1">
        <v>1</v>
      </c>
      <c r="M53" s="2">
        <v>1152.1495804482731</v>
      </c>
      <c r="N53" s="2">
        <v>10.569210510757658</v>
      </c>
      <c r="O53" s="2">
        <v>20.334078969493476</v>
      </c>
      <c r="P53" s="2">
        <v>28.530045342091448</v>
      </c>
      <c r="Q53" s="2">
        <v>5.7327898521669081</v>
      </c>
      <c r="R53" s="2">
        <v>9.5583507962392247</v>
      </c>
      <c r="S53" s="2">
        <v>13.578275902916154</v>
      </c>
      <c r="T53" s="2">
        <v>0.52721297740936279</v>
      </c>
      <c r="U53" s="2">
        <v>0.31517800688743591</v>
      </c>
      <c r="V53" s="2">
        <v>274.7650146484375</v>
      </c>
      <c r="W53" s="2">
        <v>222.802001953125</v>
      </c>
      <c r="X53" s="2">
        <v>4.1789097785949707</v>
      </c>
      <c r="Y53" s="2">
        <v>0.84931397438049316</v>
      </c>
      <c r="Z53" s="2">
        <v>2915.0712853423202</v>
      </c>
      <c r="AA53">
        <v>0.79172229639519354</v>
      </c>
      <c r="AB53">
        <v>749</v>
      </c>
      <c r="AC53">
        <v>6</v>
      </c>
      <c r="AD53">
        <v>0</v>
      </c>
      <c r="AE53">
        <v>0.16666666666666666</v>
      </c>
      <c r="AF53">
        <v>0.5</v>
      </c>
      <c r="AG53">
        <v>0.33333333333333331</v>
      </c>
      <c r="AH53">
        <v>3</v>
      </c>
      <c r="AI53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R31" workbookViewId="0">
      <selection activeCell="AH1" sqref="AH1"/>
    </sheetView>
  </sheetViews>
  <sheetFormatPr defaultRowHeight="15" x14ac:dyDescent="0.25"/>
  <cols>
    <col min="4" max="32" width="9.140625" customWidth="1"/>
    <col min="33" max="33" width="12" customWidth="1"/>
    <col min="34" max="34" width="12.28515625" bestFit="1" customWidth="1"/>
    <col min="35" max="35" width="9.5703125" bestFit="1" customWidth="1"/>
  </cols>
  <sheetData>
    <row r="1" spans="1:35" x14ac:dyDescent="0.25">
      <c r="A1" s="37" t="s">
        <v>41</v>
      </c>
      <c r="B1" s="37" t="s">
        <v>42</v>
      </c>
      <c r="C1" s="37" t="s">
        <v>43</v>
      </c>
      <c r="D1" s="30" t="s">
        <v>103</v>
      </c>
      <c r="E1" s="30" t="s">
        <v>104</v>
      </c>
      <c r="F1" s="30" t="s">
        <v>101</v>
      </c>
      <c r="G1" s="30" t="s">
        <v>109</v>
      </c>
      <c r="H1" s="30" t="s">
        <v>112</v>
      </c>
      <c r="I1" s="30" t="s">
        <v>113</v>
      </c>
      <c r="J1" s="37" t="s">
        <v>183</v>
      </c>
      <c r="K1" s="37" t="s">
        <v>102</v>
      </c>
      <c r="L1" s="37" t="s">
        <v>69</v>
      </c>
      <c r="M1" s="30" t="s">
        <v>7</v>
      </c>
      <c r="N1" s="30" t="s">
        <v>114</v>
      </c>
      <c r="O1" s="30" t="s">
        <v>115</v>
      </c>
      <c r="P1" s="30" t="s">
        <v>116</v>
      </c>
      <c r="Q1" s="30" t="s">
        <v>117</v>
      </c>
      <c r="R1" s="30" t="s">
        <v>118</v>
      </c>
      <c r="S1" s="30" t="s">
        <v>119</v>
      </c>
      <c r="T1" s="30" t="s">
        <v>110</v>
      </c>
      <c r="U1" s="30" t="s">
        <v>111</v>
      </c>
      <c r="V1" s="30" t="s">
        <v>120</v>
      </c>
      <c r="W1" s="30" t="s">
        <v>121</v>
      </c>
      <c r="X1" s="30" t="s">
        <v>122</v>
      </c>
      <c r="Y1" s="30" t="s">
        <v>34</v>
      </c>
      <c r="Z1" s="30" t="s">
        <v>35</v>
      </c>
      <c r="AA1" s="37" t="s">
        <v>188</v>
      </c>
      <c r="AB1" s="37" t="s">
        <v>187</v>
      </c>
      <c r="AC1" s="18" t="s">
        <v>48</v>
      </c>
      <c r="AD1" s="38" t="s">
        <v>189</v>
      </c>
      <c r="AE1" s="38" t="s">
        <v>190</v>
      </c>
      <c r="AF1" s="38" t="s">
        <v>191</v>
      </c>
      <c r="AG1" s="38" t="s">
        <v>192</v>
      </c>
      <c r="AH1" s="30" t="s">
        <v>246</v>
      </c>
      <c r="AI1" s="30" t="s">
        <v>245</v>
      </c>
    </row>
    <row r="2" spans="1:35" x14ac:dyDescent="0.25">
      <c r="A2" s="1">
        <v>1</v>
      </c>
      <c r="B2" s="1">
        <v>2</v>
      </c>
      <c r="C2" s="1">
        <v>3</v>
      </c>
      <c r="D2" s="12">
        <v>1</v>
      </c>
      <c r="E2" s="12">
        <v>1</v>
      </c>
      <c r="F2" s="12">
        <v>4</v>
      </c>
      <c r="G2" s="1">
        <v>3.95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>
        <v>1162.8599853515625</v>
      </c>
      <c r="N2">
        <v>8.6159400939941406</v>
      </c>
      <c r="O2">
        <v>19.077400207519531</v>
      </c>
      <c r="P2">
        <v>29.488199234008789</v>
      </c>
      <c r="Q2">
        <v>4.3179402351379395</v>
      </c>
      <c r="R2">
        <v>9.5977897644042969</v>
      </c>
      <c r="S2">
        <v>15.478799819946289</v>
      </c>
      <c r="T2">
        <v>0.49297401309013367</v>
      </c>
      <c r="U2">
        <v>0.25884199142456055</v>
      </c>
      <c r="V2">
        <v>169.80099487304687</v>
      </c>
      <c r="W2">
        <v>216.927001953125</v>
      </c>
      <c r="X2">
        <v>10.520199775695801</v>
      </c>
      <c r="Y2">
        <v>0.80147898197174072</v>
      </c>
      <c r="Z2">
        <v>2675.489990234375</v>
      </c>
      <c r="AA2">
        <v>0.71863117870722426</v>
      </c>
      <c r="AB2">
        <v>1091.7993254520147</v>
      </c>
      <c r="AC2">
        <v>7</v>
      </c>
      <c r="AD2">
        <v>0</v>
      </c>
      <c r="AE2">
        <v>0.2857142857142857</v>
      </c>
      <c r="AF2">
        <v>0.14285714285714285</v>
      </c>
      <c r="AG2">
        <v>0.5714285714285714</v>
      </c>
      <c r="AH2">
        <v>3</v>
      </c>
      <c r="AI2" t="s">
        <v>193</v>
      </c>
    </row>
    <row r="3" spans="1:35" x14ac:dyDescent="0.25">
      <c r="A3" s="1">
        <v>1</v>
      </c>
      <c r="B3" s="1">
        <v>2</v>
      </c>
      <c r="C3" s="1">
        <v>4</v>
      </c>
      <c r="D3" s="12">
        <v>1</v>
      </c>
      <c r="E3" s="12">
        <v>1</v>
      </c>
      <c r="F3" s="12">
        <v>4</v>
      </c>
      <c r="G3" s="1">
        <v>5.67</v>
      </c>
      <c r="H3" s="1">
        <v>1</v>
      </c>
      <c r="I3" s="1">
        <v>3</v>
      </c>
      <c r="J3" s="1">
        <v>4</v>
      </c>
      <c r="K3" s="1">
        <v>0</v>
      </c>
      <c r="L3" s="1">
        <v>0</v>
      </c>
      <c r="M3">
        <v>1243.6800537109375</v>
      </c>
      <c r="N3">
        <v>8.4634504318237305</v>
      </c>
      <c r="O3">
        <v>20.760099411010742</v>
      </c>
      <c r="P3">
        <v>30.474599838256836</v>
      </c>
      <c r="Q3">
        <v>4.3558897972106934</v>
      </c>
      <c r="R3">
        <v>10.171999931335449</v>
      </c>
      <c r="S3">
        <v>15.996700286865234</v>
      </c>
      <c r="T3">
        <v>0.51503902673721313</v>
      </c>
      <c r="U3">
        <v>0.2357729971408844</v>
      </c>
      <c r="V3">
        <v>225.78700256347656</v>
      </c>
      <c r="W3">
        <v>169.66600036621094</v>
      </c>
      <c r="X3">
        <v>13.133000373840332</v>
      </c>
      <c r="Y3">
        <v>0.78509700298309326</v>
      </c>
      <c r="Z3">
        <v>2868.93994140625</v>
      </c>
      <c r="AA3">
        <v>0.74624999999999997</v>
      </c>
      <c r="AB3">
        <v>1107.0208623087601</v>
      </c>
      <c r="AC3">
        <v>6</v>
      </c>
      <c r="AD3">
        <v>0</v>
      </c>
      <c r="AE3">
        <v>0.33333333333333331</v>
      </c>
      <c r="AF3">
        <v>0.16666666666666666</v>
      </c>
      <c r="AG3">
        <v>0.5</v>
      </c>
      <c r="AH3">
        <v>1</v>
      </c>
      <c r="AI3" t="s">
        <v>194</v>
      </c>
    </row>
    <row r="4" spans="1:35" x14ac:dyDescent="0.25">
      <c r="A4" s="1">
        <v>1</v>
      </c>
      <c r="B4" s="1">
        <v>3</v>
      </c>
      <c r="C4" s="1">
        <v>1</v>
      </c>
      <c r="D4" s="12">
        <v>1</v>
      </c>
      <c r="E4" s="12">
        <v>0</v>
      </c>
      <c r="F4" s="12">
        <v>3</v>
      </c>
      <c r="G4" s="1">
        <v>4.33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>
        <v>1435.31994628906</v>
      </c>
      <c r="N4">
        <v>11.36400032043457</v>
      </c>
      <c r="O4">
        <v>22.759099960327148</v>
      </c>
      <c r="P4">
        <v>36.027698516845703</v>
      </c>
      <c r="Q4">
        <v>5.7411999702453613</v>
      </c>
      <c r="R4">
        <v>10.792200088500977</v>
      </c>
      <c r="S4">
        <v>16.065000534057617</v>
      </c>
      <c r="T4">
        <v>0.51245397329330444</v>
      </c>
      <c r="U4">
        <v>0.31344100832939148</v>
      </c>
      <c r="V4">
        <v>99.078102111816406</v>
      </c>
      <c r="W4">
        <v>55.440601348876953</v>
      </c>
      <c r="X4">
        <v>49.458999633789063</v>
      </c>
      <c r="Y4">
        <v>0.84694099426269531</v>
      </c>
      <c r="Z4">
        <v>3985.429931640625</v>
      </c>
      <c r="AA4">
        <v>0.3530259365994235</v>
      </c>
      <c r="AB4">
        <v>960.34059805284971</v>
      </c>
      <c r="AC4">
        <v>8</v>
      </c>
      <c r="AD4">
        <v>0</v>
      </c>
      <c r="AE4">
        <v>0.125</v>
      </c>
      <c r="AF4">
        <v>0.5</v>
      </c>
      <c r="AG4">
        <v>0.375</v>
      </c>
      <c r="AH4">
        <v>2</v>
      </c>
      <c r="AI4" t="s">
        <v>230</v>
      </c>
    </row>
    <row r="5" spans="1:35" x14ac:dyDescent="0.25">
      <c r="A5" s="1">
        <v>1</v>
      </c>
      <c r="B5" s="1">
        <v>3</v>
      </c>
      <c r="C5" s="1">
        <v>3</v>
      </c>
      <c r="D5" s="12">
        <v>1</v>
      </c>
      <c r="E5" s="12">
        <v>1</v>
      </c>
      <c r="F5" s="12">
        <v>4</v>
      </c>
      <c r="G5" s="1">
        <v>4.9000000000000004</v>
      </c>
      <c r="H5" s="1">
        <v>3</v>
      </c>
      <c r="I5" s="1">
        <v>3</v>
      </c>
      <c r="J5" s="1">
        <v>6</v>
      </c>
      <c r="K5" s="1">
        <v>0</v>
      </c>
      <c r="L5" s="1">
        <v>0</v>
      </c>
      <c r="M5">
        <v>1507.76000976562</v>
      </c>
      <c r="N5">
        <v>14.930100440979004</v>
      </c>
      <c r="O5">
        <v>21.797500610351563</v>
      </c>
      <c r="P5">
        <v>33.967399597167969</v>
      </c>
      <c r="Q5">
        <v>5.9907498359680176</v>
      </c>
      <c r="R5">
        <v>10.274600028991699</v>
      </c>
      <c r="S5">
        <v>17.330499649047852</v>
      </c>
      <c r="T5">
        <v>0.42816901206970215</v>
      </c>
      <c r="U5">
        <v>0.3879300057888031</v>
      </c>
      <c r="V5">
        <v>102.97799682617187</v>
      </c>
      <c r="W5">
        <v>320.02499389648437</v>
      </c>
      <c r="X5">
        <v>16.71769905090332</v>
      </c>
      <c r="Y5">
        <v>0.82707899808883667</v>
      </c>
      <c r="Z5">
        <v>4140.8798828125</v>
      </c>
      <c r="AA5">
        <v>0.74624999999999997</v>
      </c>
      <c r="AB5">
        <v>1107.0208623087601</v>
      </c>
      <c r="AC5">
        <v>6</v>
      </c>
      <c r="AD5">
        <v>0</v>
      </c>
      <c r="AE5">
        <v>0.16666666666666666</v>
      </c>
      <c r="AF5">
        <v>0.5</v>
      </c>
      <c r="AG5">
        <v>0.33333333333333331</v>
      </c>
      <c r="AH5">
        <v>1</v>
      </c>
      <c r="AI5" t="s">
        <v>195</v>
      </c>
    </row>
    <row r="6" spans="1:35" x14ac:dyDescent="0.25">
      <c r="A6" s="1">
        <v>1</v>
      </c>
      <c r="B6" s="1">
        <v>3</v>
      </c>
      <c r="C6" s="1">
        <v>8</v>
      </c>
      <c r="D6" s="12">
        <v>1</v>
      </c>
      <c r="E6" s="12">
        <v>1</v>
      </c>
      <c r="F6" s="12">
        <v>4</v>
      </c>
      <c r="G6" s="1">
        <v>4.24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>
        <v>855.155029296875</v>
      </c>
      <c r="N6">
        <v>9.9457101821899414</v>
      </c>
      <c r="O6">
        <v>18.216100692749023</v>
      </c>
      <c r="P6">
        <v>24.107099533081055</v>
      </c>
      <c r="Q6">
        <v>5.0771698951721191</v>
      </c>
      <c r="R6">
        <v>8.6421499252319336</v>
      </c>
      <c r="S6">
        <v>11.264800071716309</v>
      </c>
      <c r="T6">
        <v>0.55148899555206299</v>
      </c>
      <c r="U6">
        <v>0.31003099679946899</v>
      </c>
      <c r="V6">
        <v>264.2659912109375</v>
      </c>
      <c r="W6">
        <v>70.411201477050781</v>
      </c>
      <c r="X6">
        <v>10.358499526977539</v>
      </c>
      <c r="Y6">
        <v>0.89969199895858765</v>
      </c>
      <c r="Z6">
        <v>2006.699951171875</v>
      </c>
      <c r="AA6">
        <v>0.82074263764404609</v>
      </c>
      <c r="AB6">
        <v>1080.7291168289271</v>
      </c>
      <c r="AC6">
        <v>8</v>
      </c>
      <c r="AD6">
        <v>0</v>
      </c>
      <c r="AE6">
        <v>0.125</v>
      </c>
      <c r="AF6">
        <v>0.5</v>
      </c>
      <c r="AG6">
        <v>0.375</v>
      </c>
      <c r="AH6">
        <v>3</v>
      </c>
      <c r="AI6" t="s">
        <v>196</v>
      </c>
    </row>
    <row r="7" spans="1:35" x14ac:dyDescent="0.25">
      <c r="A7" s="1">
        <v>1</v>
      </c>
      <c r="B7" s="1">
        <v>4</v>
      </c>
      <c r="C7" s="1">
        <v>1</v>
      </c>
      <c r="D7" s="12">
        <v>1</v>
      </c>
      <c r="E7" s="12">
        <v>1</v>
      </c>
      <c r="F7" s="12">
        <v>4</v>
      </c>
      <c r="G7" s="1">
        <v>5.36</v>
      </c>
      <c r="H7" s="1">
        <v>3</v>
      </c>
      <c r="I7" s="1">
        <v>1</v>
      </c>
      <c r="J7" s="1">
        <v>4</v>
      </c>
      <c r="K7" s="1">
        <v>0</v>
      </c>
      <c r="L7" s="1">
        <v>0</v>
      </c>
      <c r="M7">
        <v>1417.4599609375</v>
      </c>
      <c r="N7">
        <v>14.128100395202637</v>
      </c>
      <c r="O7">
        <v>19.613500595092773</v>
      </c>
      <c r="P7">
        <v>33.830001831054687</v>
      </c>
      <c r="Q7">
        <v>6.051459789276123</v>
      </c>
      <c r="R7">
        <v>9.9676303863525391</v>
      </c>
      <c r="S7">
        <v>16.210500717163086</v>
      </c>
      <c r="T7">
        <v>0.43773698806762695</v>
      </c>
      <c r="U7">
        <v>0.39927899837493896</v>
      </c>
      <c r="V7">
        <v>112.44200134277344</v>
      </c>
      <c r="W7">
        <v>247.95199584960937</v>
      </c>
      <c r="X7">
        <v>37.045501708984375</v>
      </c>
      <c r="Y7">
        <v>0.84646302461624146</v>
      </c>
      <c r="Z7">
        <v>3907.9599609375</v>
      </c>
      <c r="AA7">
        <v>0.83846153846153848</v>
      </c>
      <c r="AB7">
        <v>1079.345340751041</v>
      </c>
      <c r="AC7">
        <v>10</v>
      </c>
      <c r="AD7">
        <v>0</v>
      </c>
      <c r="AE7">
        <v>0.2</v>
      </c>
      <c r="AF7">
        <v>0.4</v>
      </c>
      <c r="AG7">
        <v>0.4</v>
      </c>
      <c r="AH7">
        <v>1</v>
      </c>
      <c r="AI7" t="s">
        <v>197</v>
      </c>
    </row>
    <row r="8" spans="1:35" x14ac:dyDescent="0.25">
      <c r="A8" s="1">
        <v>1</v>
      </c>
      <c r="B8" s="1">
        <v>4</v>
      </c>
      <c r="C8" s="1">
        <v>2</v>
      </c>
      <c r="D8" s="12">
        <v>1</v>
      </c>
      <c r="E8" s="12">
        <v>1</v>
      </c>
      <c r="F8" s="12">
        <v>4</v>
      </c>
      <c r="G8" s="1">
        <v>5.43</v>
      </c>
      <c r="H8" s="1">
        <v>1</v>
      </c>
      <c r="I8" s="1">
        <v>1</v>
      </c>
      <c r="J8" s="1">
        <v>2</v>
      </c>
      <c r="K8" s="1">
        <v>0</v>
      </c>
      <c r="L8" s="1">
        <v>0</v>
      </c>
      <c r="M8">
        <v>1386.4200439453125</v>
      </c>
      <c r="N8">
        <v>10.390700340270996</v>
      </c>
      <c r="O8">
        <v>18.96820068359375</v>
      </c>
      <c r="P8">
        <v>34.874698638916016</v>
      </c>
      <c r="Q8">
        <v>5.2271599769592285</v>
      </c>
      <c r="R8">
        <v>9.3892803192138672</v>
      </c>
      <c r="S8">
        <v>18.15519905090332</v>
      </c>
      <c r="T8">
        <v>0.3668380081653595</v>
      </c>
      <c r="U8">
        <v>0.39030799269676208</v>
      </c>
      <c r="V8">
        <v>148.11000061035156</v>
      </c>
      <c r="W8">
        <v>206.33700561523438</v>
      </c>
      <c r="X8">
        <v>28.847099304199219</v>
      </c>
      <c r="Y8">
        <v>0.81522101163864136</v>
      </c>
      <c r="Z8">
        <v>3572.969970703125</v>
      </c>
      <c r="AA8">
        <v>0.70611183355006502</v>
      </c>
      <c r="AB8">
        <v>1064.1238038942956</v>
      </c>
      <c r="AC8">
        <v>7</v>
      </c>
      <c r="AD8">
        <v>0</v>
      </c>
      <c r="AE8">
        <v>0.14285714285714285</v>
      </c>
      <c r="AF8">
        <v>0.5714285714285714</v>
      </c>
      <c r="AG8">
        <v>0.2857142857142857</v>
      </c>
      <c r="AH8">
        <v>1</v>
      </c>
      <c r="AI8" t="s">
        <v>198</v>
      </c>
    </row>
    <row r="9" spans="1:35" x14ac:dyDescent="0.25">
      <c r="A9" s="1">
        <v>1</v>
      </c>
      <c r="B9" s="1">
        <v>4</v>
      </c>
      <c r="C9" s="1">
        <v>3</v>
      </c>
      <c r="D9" s="12">
        <v>1</v>
      </c>
      <c r="E9" s="12">
        <v>1</v>
      </c>
      <c r="F9" s="12">
        <v>4</v>
      </c>
      <c r="G9" s="1">
        <v>4.0999999999999996</v>
      </c>
      <c r="H9" s="1">
        <v>2</v>
      </c>
      <c r="I9" s="1">
        <v>1</v>
      </c>
      <c r="J9" s="1">
        <v>3</v>
      </c>
      <c r="K9" s="1">
        <v>0</v>
      </c>
      <c r="L9" s="1">
        <v>0</v>
      </c>
      <c r="M9">
        <v>952.02099609375</v>
      </c>
      <c r="N9">
        <v>9.3294401168823242</v>
      </c>
      <c r="O9">
        <v>15.27340030670166</v>
      </c>
      <c r="P9">
        <v>30.162599563598633</v>
      </c>
      <c r="Q9">
        <v>4.6842198371887207</v>
      </c>
      <c r="R9">
        <v>7.5276298522949219</v>
      </c>
      <c r="S9">
        <v>14.917099952697754</v>
      </c>
      <c r="T9">
        <v>0.3421269953250885</v>
      </c>
      <c r="U9">
        <v>0.45966100692749023</v>
      </c>
      <c r="V9">
        <v>190.8800048828125</v>
      </c>
      <c r="W9">
        <v>245.35299682617187</v>
      </c>
      <c r="X9">
        <v>17.928199768066406</v>
      </c>
      <c r="Y9">
        <v>0.83621597290039063</v>
      </c>
      <c r="Z9">
        <v>2112.1298828125</v>
      </c>
      <c r="AA9">
        <v>0.80493827160493836</v>
      </c>
      <c r="AB9">
        <v>1120.8586230876194</v>
      </c>
      <c r="AC9">
        <v>5</v>
      </c>
      <c r="AD9">
        <v>0</v>
      </c>
      <c r="AE9">
        <v>0.2</v>
      </c>
      <c r="AF9">
        <v>0.2</v>
      </c>
      <c r="AG9">
        <v>0.6</v>
      </c>
      <c r="AH9">
        <v>3</v>
      </c>
      <c r="AI9" t="s">
        <v>199</v>
      </c>
    </row>
    <row r="10" spans="1:35" x14ac:dyDescent="0.25">
      <c r="A10" s="1">
        <v>1</v>
      </c>
      <c r="B10" s="1">
        <v>4</v>
      </c>
      <c r="C10" s="1">
        <v>4</v>
      </c>
      <c r="D10" s="12">
        <v>1</v>
      </c>
      <c r="E10" s="12">
        <v>1</v>
      </c>
      <c r="F10" s="12">
        <v>4</v>
      </c>
      <c r="G10" s="1">
        <v>3.5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>
        <v>1014.27001953125</v>
      </c>
      <c r="N10">
        <v>9.9937601089477539</v>
      </c>
      <c r="O10">
        <v>16.413799285888672</v>
      </c>
      <c r="P10">
        <v>29.441200256347656</v>
      </c>
      <c r="Q10">
        <v>4.9213600158691406</v>
      </c>
      <c r="R10">
        <v>8.2222299575805664</v>
      </c>
      <c r="S10">
        <v>14.4375</v>
      </c>
      <c r="T10">
        <v>0.40385898947715759</v>
      </c>
      <c r="U10">
        <v>0.41132700443267822</v>
      </c>
      <c r="V10">
        <v>138.85400390625</v>
      </c>
      <c r="W10">
        <v>141.49200439453125</v>
      </c>
      <c r="X10">
        <v>16.740699768066406</v>
      </c>
      <c r="Y10">
        <v>0.85975402593612671</v>
      </c>
      <c r="Z10">
        <v>2421.39990234375</v>
      </c>
      <c r="AA10">
        <v>0.80325644504748983</v>
      </c>
      <c r="AB10">
        <v>1019.8429694019452</v>
      </c>
      <c r="AC10">
        <v>4</v>
      </c>
      <c r="AD10">
        <v>0</v>
      </c>
      <c r="AE10">
        <v>0</v>
      </c>
      <c r="AF10">
        <v>0.25</v>
      </c>
      <c r="AG10">
        <v>0.75</v>
      </c>
      <c r="AH10">
        <v>3</v>
      </c>
      <c r="AI10" t="s">
        <v>200</v>
      </c>
    </row>
    <row r="11" spans="1:35" x14ac:dyDescent="0.25">
      <c r="A11" s="1">
        <v>2</v>
      </c>
      <c r="B11" s="1">
        <v>6</v>
      </c>
      <c r="C11" s="1">
        <v>4</v>
      </c>
      <c r="D11" s="12">
        <v>1</v>
      </c>
      <c r="E11" s="12">
        <v>1</v>
      </c>
      <c r="F11" s="12">
        <v>4</v>
      </c>
      <c r="G11" s="1">
        <v>3.84</v>
      </c>
      <c r="H11" s="1">
        <v>1</v>
      </c>
      <c r="I11" s="1">
        <v>1</v>
      </c>
      <c r="J11" s="1">
        <v>2</v>
      </c>
      <c r="K11" s="1">
        <v>0</v>
      </c>
      <c r="L11" s="1">
        <v>0</v>
      </c>
      <c r="M11">
        <v>834.47698974609375</v>
      </c>
      <c r="N11">
        <v>11.447500228881836</v>
      </c>
      <c r="O11">
        <v>15.734100341796875</v>
      </c>
      <c r="P11">
        <v>22.932500839233398</v>
      </c>
      <c r="Q11">
        <v>5.8789901733398437</v>
      </c>
      <c r="R11">
        <v>7.652550220489502</v>
      </c>
      <c r="S11">
        <v>11.11139965057373</v>
      </c>
      <c r="T11">
        <v>0.39909198880195618</v>
      </c>
      <c r="U11">
        <v>0.462350994348526</v>
      </c>
      <c r="V11">
        <v>105.43699645996094</v>
      </c>
      <c r="W11">
        <v>191.48599243164062</v>
      </c>
      <c r="X11">
        <v>35.998798370361328</v>
      </c>
      <c r="Y11">
        <v>0.93605697154998779</v>
      </c>
      <c r="Z11">
        <v>2052.81005859375</v>
      </c>
      <c r="AA11">
        <v>0.87590187590187596</v>
      </c>
      <c r="AB11">
        <v>958.9568219749633</v>
      </c>
      <c r="AC11">
        <v>10</v>
      </c>
      <c r="AD11">
        <v>0</v>
      </c>
      <c r="AE11">
        <v>0.2</v>
      </c>
      <c r="AF11">
        <v>0.6</v>
      </c>
      <c r="AG11">
        <v>0.2</v>
      </c>
      <c r="AH11">
        <v>3</v>
      </c>
      <c r="AI11" t="s">
        <v>201</v>
      </c>
    </row>
    <row r="12" spans="1:35" x14ac:dyDescent="0.25">
      <c r="A12" s="1">
        <v>2</v>
      </c>
      <c r="B12" s="1">
        <v>6</v>
      </c>
      <c r="C12" s="1">
        <v>5</v>
      </c>
      <c r="D12" s="12">
        <v>1</v>
      </c>
      <c r="E12" s="12">
        <v>0</v>
      </c>
      <c r="F12" s="12">
        <v>3</v>
      </c>
      <c r="G12" s="1">
        <v>4.12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>
        <v>1361.989990234375</v>
      </c>
      <c r="N12">
        <v>17.542299270629883</v>
      </c>
      <c r="O12">
        <v>23.1068000793457</v>
      </c>
      <c r="P12">
        <v>28.40839958190918</v>
      </c>
      <c r="Q12">
        <v>7.2605800628662109</v>
      </c>
      <c r="R12">
        <v>10.596099853515625</v>
      </c>
      <c r="S12">
        <v>13.348899841308594</v>
      </c>
      <c r="T12">
        <v>0.49247100949287415</v>
      </c>
      <c r="U12">
        <v>0.34316998720169067</v>
      </c>
      <c r="V12">
        <v>209.23100280761719</v>
      </c>
      <c r="W12">
        <v>175.19099426269531</v>
      </c>
      <c r="X12">
        <v>38.679298400878906</v>
      </c>
      <c r="Y12">
        <v>0.88657897710800171</v>
      </c>
      <c r="Z12">
        <v>3945.580078125</v>
      </c>
      <c r="AA12">
        <v>0.48475120385232739</v>
      </c>
      <c r="AB12">
        <v>862.09249652294693</v>
      </c>
      <c r="AC12">
        <v>6</v>
      </c>
      <c r="AD12">
        <v>0</v>
      </c>
      <c r="AE12">
        <v>0</v>
      </c>
      <c r="AF12">
        <v>0.83333333333333337</v>
      </c>
      <c r="AG12">
        <v>0.16666666666666666</v>
      </c>
      <c r="AH12">
        <v>2</v>
      </c>
      <c r="AI12" t="s">
        <v>231</v>
      </c>
    </row>
    <row r="13" spans="1:35" x14ac:dyDescent="0.25">
      <c r="A13" s="1">
        <v>2</v>
      </c>
      <c r="B13" s="1">
        <v>6</v>
      </c>
      <c r="C13" s="1">
        <v>6</v>
      </c>
      <c r="D13" s="12">
        <v>1</v>
      </c>
      <c r="E13" s="12">
        <v>0</v>
      </c>
      <c r="F13" s="12">
        <v>3</v>
      </c>
      <c r="G13" s="1">
        <v>3.47</v>
      </c>
      <c r="H13" s="1">
        <v>3</v>
      </c>
      <c r="I13" s="1">
        <v>1</v>
      </c>
      <c r="J13" s="1">
        <v>4</v>
      </c>
      <c r="K13" s="1">
        <v>0</v>
      </c>
      <c r="L13" s="1">
        <v>0</v>
      </c>
      <c r="M13">
        <v>956.75701904296875</v>
      </c>
      <c r="N13">
        <v>12.01200008392334</v>
      </c>
      <c r="O13">
        <v>17.238100051879883</v>
      </c>
      <c r="P13">
        <v>26.960699081420898</v>
      </c>
      <c r="Q13">
        <v>5.8460597991943359</v>
      </c>
      <c r="R13">
        <v>8.5534601211547852</v>
      </c>
      <c r="S13">
        <v>11.983499526977539</v>
      </c>
      <c r="T13">
        <v>0.46217301487922668</v>
      </c>
      <c r="U13">
        <v>0.39880898594856262</v>
      </c>
      <c r="V13">
        <v>129.13800048828125</v>
      </c>
      <c r="W13">
        <v>38.599300384521484</v>
      </c>
      <c r="X13">
        <v>47.450298309326172</v>
      </c>
      <c r="Y13">
        <v>0.91307097673416138</v>
      </c>
      <c r="Z13">
        <v>2427.909912109375</v>
      </c>
      <c r="AA13">
        <v>0.86258503401360542</v>
      </c>
      <c r="AB13">
        <v>1017.0754172461733</v>
      </c>
      <c r="AC13">
        <v>12</v>
      </c>
      <c r="AD13">
        <v>0</v>
      </c>
      <c r="AE13">
        <v>0.33333333333333331</v>
      </c>
      <c r="AF13">
        <v>0.41666666666666669</v>
      </c>
      <c r="AG13">
        <v>0.25</v>
      </c>
      <c r="AH13">
        <v>3</v>
      </c>
      <c r="AI13" t="s">
        <v>232</v>
      </c>
    </row>
    <row r="14" spans="1:35" x14ac:dyDescent="0.25">
      <c r="A14" s="1">
        <v>2</v>
      </c>
      <c r="B14" s="1">
        <v>7</v>
      </c>
      <c r="C14" s="1">
        <v>1</v>
      </c>
      <c r="D14" s="12">
        <v>1</v>
      </c>
      <c r="E14" s="12">
        <v>1</v>
      </c>
      <c r="F14" s="12">
        <v>4</v>
      </c>
      <c r="G14" s="1">
        <v>3.46</v>
      </c>
      <c r="H14" s="1">
        <v>3</v>
      </c>
      <c r="I14" s="1">
        <v>1</v>
      </c>
      <c r="J14" s="1">
        <v>4</v>
      </c>
      <c r="K14" s="1">
        <v>0</v>
      </c>
      <c r="L14" s="1">
        <v>0</v>
      </c>
      <c r="M14">
        <v>1001.7100219726562</v>
      </c>
      <c r="N14">
        <v>11.669400215148926</v>
      </c>
      <c r="O14">
        <v>17.739799499511719</v>
      </c>
      <c r="P14">
        <v>26.089799880981445</v>
      </c>
      <c r="Q14">
        <v>5.9461898803710937</v>
      </c>
      <c r="R14">
        <v>8.8148002624511719</v>
      </c>
      <c r="S14">
        <v>12.247500419616699</v>
      </c>
      <c r="T14">
        <v>0.47053000330924988</v>
      </c>
      <c r="U14">
        <v>0.38975700736045837</v>
      </c>
      <c r="V14">
        <v>18.714700698852539</v>
      </c>
      <c r="W14">
        <v>223.16900634765625</v>
      </c>
      <c r="X14">
        <v>37.694999694824219</v>
      </c>
      <c r="Y14">
        <v>0.91025698184967041</v>
      </c>
      <c r="Z14">
        <v>2589</v>
      </c>
      <c r="AA14">
        <v>0.86258503401360542</v>
      </c>
      <c r="AB14">
        <v>1017.0754172461733</v>
      </c>
      <c r="AC14">
        <v>11</v>
      </c>
      <c r="AD14">
        <v>0</v>
      </c>
      <c r="AE14">
        <v>0.27272727272727271</v>
      </c>
      <c r="AF14">
        <v>0.45454545454545453</v>
      </c>
      <c r="AG14">
        <v>0.27272727272727271</v>
      </c>
      <c r="AH14">
        <v>3</v>
      </c>
      <c r="AI14" t="s">
        <v>202</v>
      </c>
    </row>
    <row r="15" spans="1:35" x14ac:dyDescent="0.25">
      <c r="A15" s="1">
        <v>2</v>
      </c>
      <c r="B15" s="1">
        <v>7</v>
      </c>
      <c r="C15" s="1">
        <v>2</v>
      </c>
      <c r="D15" s="12">
        <v>1</v>
      </c>
      <c r="E15" s="12">
        <v>1</v>
      </c>
      <c r="F15" s="12">
        <v>4</v>
      </c>
      <c r="G15" s="1">
        <v>2.86</v>
      </c>
      <c r="H15" s="1">
        <v>0</v>
      </c>
      <c r="I15" s="1">
        <v>2</v>
      </c>
      <c r="J15" s="1">
        <v>2</v>
      </c>
      <c r="K15" s="1">
        <v>0</v>
      </c>
      <c r="L15" s="1">
        <v>0</v>
      </c>
      <c r="M15">
        <v>744.947021484375</v>
      </c>
      <c r="N15">
        <v>10.160699844360352</v>
      </c>
      <c r="O15">
        <v>14.172100067138672</v>
      </c>
      <c r="P15">
        <v>22.63170051574707</v>
      </c>
      <c r="Q15">
        <v>5.0292801856994629</v>
      </c>
      <c r="R15">
        <v>6.8969101905822754</v>
      </c>
      <c r="S15">
        <v>11.638299942016602</v>
      </c>
      <c r="T15">
        <v>0.37613299489021301</v>
      </c>
      <c r="U15">
        <v>0.50756102800369263</v>
      </c>
      <c r="V15">
        <v>161.86700439453125</v>
      </c>
      <c r="W15">
        <v>137.79100036621094</v>
      </c>
      <c r="X15">
        <v>24.370199203491211</v>
      </c>
      <c r="Y15">
        <v>0.90535402297973633</v>
      </c>
      <c r="Z15">
        <v>1646.97998046875</v>
      </c>
      <c r="AA15">
        <v>0.39296636085626907</v>
      </c>
      <c r="AB15">
        <v>904.98955493741141</v>
      </c>
      <c r="AC15">
        <v>8</v>
      </c>
      <c r="AD15">
        <v>0</v>
      </c>
      <c r="AE15">
        <v>0.25</v>
      </c>
      <c r="AF15">
        <v>0.25</v>
      </c>
      <c r="AG15">
        <v>0.5</v>
      </c>
      <c r="AH15">
        <v>3</v>
      </c>
      <c r="AI15" t="s">
        <v>203</v>
      </c>
    </row>
    <row r="16" spans="1:35" x14ac:dyDescent="0.25">
      <c r="A16" s="1">
        <v>2</v>
      </c>
      <c r="B16" s="1">
        <v>8</v>
      </c>
      <c r="C16" s="1">
        <v>2</v>
      </c>
      <c r="D16" s="12">
        <v>1</v>
      </c>
      <c r="E16" s="12">
        <v>1</v>
      </c>
      <c r="F16" s="12">
        <v>4</v>
      </c>
      <c r="G16" s="1">
        <v>2.9</v>
      </c>
      <c r="H16" s="1">
        <v>0</v>
      </c>
      <c r="I16" s="1">
        <v>2</v>
      </c>
      <c r="J16" s="1">
        <v>2</v>
      </c>
      <c r="K16" s="1">
        <v>0</v>
      </c>
      <c r="L16" s="1">
        <v>0</v>
      </c>
      <c r="M16">
        <v>877.0479736328125</v>
      </c>
      <c r="N16">
        <v>12.168000221252441</v>
      </c>
      <c r="O16">
        <v>16.940999984741211</v>
      </c>
      <c r="P16">
        <v>22.468299865722656</v>
      </c>
      <c r="Q16">
        <v>6.2300500869750977</v>
      </c>
      <c r="R16">
        <v>8.4039697647094727</v>
      </c>
      <c r="S16">
        <v>10.538800239562988</v>
      </c>
      <c r="T16">
        <v>0.44527900218963623</v>
      </c>
      <c r="U16">
        <v>0.35984501242637634</v>
      </c>
      <c r="V16">
        <v>55.964298248291016</v>
      </c>
      <c r="W16">
        <v>224.31900024414062</v>
      </c>
      <c r="X16">
        <v>77.402198791503906</v>
      </c>
      <c r="Y16">
        <v>0.94718301296234131</v>
      </c>
      <c r="Z16">
        <v>2251.43994140625</v>
      </c>
      <c r="AA16">
        <v>0.84263233190271825</v>
      </c>
      <c r="AB16">
        <v>967.25947844227903</v>
      </c>
      <c r="AC16">
        <v>7</v>
      </c>
      <c r="AD16">
        <v>0</v>
      </c>
      <c r="AE16">
        <v>0</v>
      </c>
      <c r="AF16">
        <v>0.7142857142857143</v>
      </c>
      <c r="AG16">
        <v>0.2857142857142857</v>
      </c>
      <c r="AH16">
        <v>3</v>
      </c>
      <c r="AI16" t="s">
        <v>204</v>
      </c>
    </row>
    <row r="17" spans="1:35" x14ac:dyDescent="0.25">
      <c r="A17" s="1">
        <v>2</v>
      </c>
      <c r="B17" s="1">
        <v>8</v>
      </c>
      <c r="C17" s="1">
        <v>4</v>
      </c>
      <c r="D17" s="12">
        <v>1</v>
      </c>
      <c r="E17" s="12">
        <v>0</v>
      </c>
      <c r="F17" s="12">
        <v>3</v>
      </c>
      <c r="G17" s="1">
        <v>3.91</v>
      </c>
      <c r="H17" s="1">
        <v>0</v>
      </c>
      <c r="I17" s="1">
        <v>1</v>
      </c>
      <c r="J17" s="1">
        <v>1</v>
      </c>
      <c r="K17" s="1">
        <v>0</v>
      </c>
      <c r="L17" s="1">
        <v>1</v>
      </c>
      <c r="M17">
        <v>921.6190185546875</v>
      </c>
      <c r="N17">
        <v>12.233499526977539</v>
      </c>
      <c r="O17">
        <v>16.834299087524414</v>
      </c>
      <c r="P17">
        <v>23.400299072265625</v>
      </c>
      <c r="Q17">
        <v>6.1133298873901367</v>
      </c>
      <c r="R17">
        <v>8.4963302612304687</v>
      </c>
      <c r="S17">
        <v>11.282999992370605</v>
      </c>
      <c r="T17">
        <v>0.45255199074745178</v>
      </c>
      <c r="U17">
        <v>0.38866499066352844</v>
      </c>
      <c r="V17">
        <v>215.16099548339844</v>
      </c>
      <c r="W17">
        <v>223.21800231933594</v>
      </c>
      <c r="X17">
        <v>56.675899505615234</v>
      </c>
      <c r="Y17">
        <v>0.93424898386001587</v>
      </c>
      <c r="Z17">
        <v>2375.719970703125</v>
      </c>
      <c r="AA17">
        <v>0.70538720538720534</v>
      </c>
      <c r="AB17">
        <v>821.96299026425436</v>
      </c>
      <c r="AC17">
        <v>6</v>
      </c>
      <c r="AD17">
        <v>0</v>
      </c>
      <c r="AE17">
        <v>0.16666666666666666</v>
      </c>
      <c r="AF17">
        <v>0.66666666666666663</v>
      </c>
      <c r="AG17">
        <v>0.16666666666666666</v>
      </c>
      <c r="AH17">
        <v>3</v>
      </c>
      <c r="AI17" t="s">
        <v>233</v>
      </c>
    </row>
    <row r="18" spans="1:35" x14ac:dyDescent="0.25">
      <c r="A18" s="1">
        <v>2</v>
      </c>
      <c r="B18" s="1">
        <v>8</v>
      </c>
      <c r="C18" s="1">
        <v>8</v>
      </c>
      <c r="D18" s="12">
        <v>1</v>
      </c>
      <c r="E18" s="12">
        <v>1</v>
      </c>
      <c r="F18" s="12">
        <v>4</v>
      </c>
      <c r="G18" s="1">
        <v>4.3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>
        <v>792.6820068359375</v>
      </c>
      <c r="N18">
        <v>11.005000114440918</v>
      </c>
      <c r="O18">
        <v>15.819000244140625</v>
      </c>
      <c r="P18">
        <v>22.946199417114258</v>
      </c>
      <c r="Q18">
        <v>5.5095601081848145</v>
      </c>
      <c r="R18">
        <v>7.611149787902832</v>
      </c>
      <c r="S18">
        <v>10.918000221252441</v>
      </c>
      <c r="T18">
        <v>0.42990100383758545</v>
      </c>
      <c r="U18">
        <v>0.43301600217819214</v>
      </c>
      <c r="V18">
        <v>127.36799621582031</v>
      </c>
      <c r="W18">
        <v>99.675399780273437</v>
      </c>
      <c r="X18">
        <v>101.64099884033203</v>
      </c>
      <c r="Y18">
        <v>0.92930197715759277</v>
      </c>
      <c r="Z18">
        <v>1880</v>
      </c>
      <c r="AA18">
        <v>0.80142857142857149</v>
      </c>
      <c r="AB18">
        <v>968.64325452016499</v>
      </c>
      <c r="AC18">
        <v>5</v>
      </c>
      <c r="AD18">
        <v>0</v>
      </c>
      <c r="AE18">
        <v>0.2</v>
      </c>
      <c r="AF18">
        <v>0.4</v>
      </c>
      <c r="AG18">
        <v>0.4</v>
      </c>
      <c r="AH18">
        <v>3</v>
      </c>
      <c r="AI18" t="s">
        <v>205</v>
      </c>
    </row>
    <row r="19" spans="1:35" x14ac:dyDescent="0.25">
      <c r="A19" s="1">
        <v>3</v>
      </c>
      <c r="B19" s="1">
        <v>2</v>
      </c>
      <c r="C19" s="1">
        <v>4</v>
      </c>
      <c r="D19" s="12">
        <v>1</v>
      </c>
      <c r="E19" s="12">
        <v>0</v>
      </c>
      <c r="F19" s="12">
        <v>3</v>
      </c>
      <c r="G19" s="1">
        <v>5.59</v>
      </c>
      <c r="H19" s="1">
        <v>2</v>
      </c>
      <c r="I19" s="1">
        <v>1</v>
      </c>
      <c r="J19" s="1">
        <v>3</v>
      </c>
      <c r="K19" s="1">
        <v>0</v>
      </c>
      <c r="L19" s="1">
        <v>1</v>
      </c>
      <c r="M19">
        <v>1271.75</v>
      </c>
      <c r="N19">
        <v>10.997599601745605</v>
      </c>
      <c r="O19">
        <v>19.947500228881836</v>
      </c>
      <c r="P19">
        <v>30.374000549316406</v>
      </c>
      <c r="Q19">
        <v>5.573540210723877</v>
      </c>
      <c r="R19">
        <v>9.9628801345825195</v>
      </c>
      <c r="S19">
        <v>15.015899658203125</v>
      </c>
      <c r="T19">
        <v>0.49436300992965698</v>
      </c>
      <c r="U19">
        <v>0.33895498514175415</v>
      </c>
      <c r="V19">
        <v>205.197998046875</v>
      </c>
      <c r="W19">
        <v>139.1199951171875</v>
      </c>
      <c r="X19">
        <v>13.174200057983398</v>
      </c>
      <c r="Y19">
        <v>0.86210697889328003</v>
      </c>
      <c r="Z19">
        <v>3413.64990234375</v>
      </c>
      <c r="AA19">
        <v>0.37397034596375617</v>
      </c>
      <c r="AB19">
        <v>839.95207927677166</v>
      </c>
      <c r="AC19">
        <v>8</v>
      </c>
      <c r="AD19">
        <v>0</v>
      </c>
      <c r="AE19">
        <v>0.25</v>
      </c>
      <c r="AF19">
        <v>0.375</v>
      </c>
      <c r="AG19">
        <v>0.375</v>
      </c>
      <c r="AH19">
        <v>2</v>
      </c>
      <c r="AI19" t="s">
        <v>234</v>
      </c>
    </row>
    <row r="20" spans="1:35" x14ac:dyDescent="0.25">
      <c r="A20" s="1">
        <v>3</v>
      </c>
      <c r="B20" s="1">
        <v>3</v>
      </c>
      <c r="C20" s="1">
        <v>7</v>
      </c>
      <c r="D20" s="12">
        <v>1</v>
      </c>
      <c r="E20" s="12">
        <v>1</v>
      </c>
      <c r="F20" s="12">
        <v>4</v>
      </c>
      <c r="G20" s="1">
        <v>4.41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3">
        <v>1237.7900390625</v>
      </c>
      <c r="N20" s="3">
        <v>13.300700187683105</v>
      </c>
      <c r="O20" s="3">
        <v>22.726999282836914</v>
      </c>
      <c r="P20" s="3">
        <v>27.776699066162109</v>
      </c>
      <c r="Q20" s="3">
        <v>6.4031100273132324</v>
      </c>
      <c r="R20" s="3">
        <v>10.628600120544434</v>
      </c>
      <c r="S20" s="3">
        <v>12.859999656677246</v>
      </c>
      <c r="T20" s="3">
        <v>0.57257598638534546</v>
      </c>
      <c r="U20" s="3">
        <v>0.28466799855232239</v>
      </c>
      <c r="V20" s="3">
        <v>268.36199951171875</v>
      </c>
      <c r="W20" s="3">
        <v>276.88101196289062</v>
      </c>
      <c r="X20" s="3">
        <v>57.834400177001953</v>
      </c>
      <c r="Y20" s="3">
        <v>0.91060799360275269</v>
      </c>
      <c r="Z20" s="3">
        <v>3558.300048828125</v>
      </c>
      <c r="AA20">
        <v>0.41941391941391937</v>
      </c>
      <c r="AB20">
        <v>755.54173852572876</v>
      </c>
      <c r="AC20">
        <v>7</v>
      </c>
      <c r="AD20">
        <v>0</v>
      </c>
      <c r="AE20">
        <v>0.14285714285714285</v>
      </c>
      <c r="AF20">
        <v>0.5714285714285714</v>
      </c>
      <c r="AG20">
        <v>0.2857142857142857</v>
      </c>
      <c r="AH20">
        <v>2</v>
      </c>
      <c r="AI20" t="s">
        <v>206</v>
      </c>
    </row>
    <row r="21" spans="1:35" x14ac:dyDescent="0.25">
      <c r="A21" s="1">
        <v>3</v>
      </c>
      <c r="B21" s="1">
        <v>3</v>
      </c>
      <c r="C21" s="1">
        <v>9</v>
      </c>
      <c r="D21" s="12">
        <v>1</v>
      </c>
      <c r="E21" s="12">
        <v>1</v>
      </c>
      <c r="F21" s="12">
        <v>4</v>
      </c>
      <c r="G21" s="1">
        <v>3.73</v>
      </c>
      <c r="H21" s="1">
        <v>0</v>
      </c>
      <c r="I21" s="1">
        <v>2</v>
      </c>
      <c r="J21" s="1">
        <v>2</v>
      </c>
      <c r="K21" s="1">
        <v>0</v>
      </c>
      <c r="L21" s="1">
        <v>1</v>
      </c>
      <c r="M21" s="3">
        <v>1201.8499755859375</v>
      </c>
      <c r="N21" s="3">
        <v>10.958900451660156</v>
      </c>
      <c r="O21" s="3">
        <v>21.965599060058594</v>
      </c>
      <c r="P21" s="3">
        <v>27.018199920654297</v>
      </c>
      <c r="Q21" s="3">
        <v>5.539830207824707</v>
      </c>
      <c r="R21" s="3">
        <v>11.090100288391113</v>
      </c>
      <c r="S21" s="3">
        <v>12.903200149536133</v>
      </c>
      <c r="T21" s="3">
        <v>0.66955900192260742</v>
      </c>
      <c r="U21" s="3">
        <v>0.21506500244140625</v>
      </c>
      <c r="V21" s="3">
        <v>292.98300170898437</v>
      </c>
      <c r="W21" s="3">
        <v>191.80499267578125</v>
      </c>
      <c r="X21" s="3">
        <v>29.849700927734375</v>
      </c>
      <c r="Y21" s="3">
        <v>0.87989002466201782</v>
      </c>
      <c r="Z21" s="3">
        <v>3233.639892578125</v>
      </c>
      <c r="AA21">
        <v>0.57064220183486236</v>
      </c>
      <c r="AB21">
        <v>754.15796244784269</v>
      </c>
      <c r="AC21">
        <v>9</v>
      </c>
      <c r="AD21">
        <v>0.1111111111111111</v>
      </c>
      <c r="AE21">
        <v>0.1111111111111111</v>
      </c>
      <c r="AF21">
        <v>0.44444444444444442</v>
      </c>
      <c r="AG21">
        <v>0.33333333333333331</v>
      </c>
      <c r="AH21">
        <v>2</v>
      </c>
      <c r="AI21" t="s">
        <v>207</v>
      </c>
    </row>
    <row r="22" spans="1:35" x14ac:dyDescent="0.25">
      <c r="A22" s="1">
        <v>3</v>
      </c>
      <c r="B22" s="1">
        <v>3</v>
      </c>
      <c r="C22" s="1">
        <v>11</v>
      </c>
      <c r="D22" s="12">
        <v>1</v>
      </c>
      <c r="E22" s="12">
        <v>1</v>
      </c>
      <c r="F22" s="12">
        <v>4</v>
      </c>
      <c r="G22" s="1">
        <v>2.75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2">
        <v>923.5999755859375</v>
      </c>
      <c r="N22" s="2">
        <v>12.328300476074219</v>
      </c>
      <c r="O22" s="2">
        <v>19.159999847412109</v>
      </c>
      <c r="P22" s="2">
        <v>23.669599533081055</v>
      </c>
      <c r="Q22" s="2">
        <v>5.9759697914123535</v>
      </c>
      <c r="R22" s="2">
        <v>8.8135995864868164</v>
      </c>
      <c r="S22" s="2">
        <v>10.983099937438965</v>
      </c>
      <c r="T22" s="2">
        <v>0.50125700235366821</v>
      </c>
      <c r="U22" s="2">
        <v>0.33384200930595398</v>
      </c>
      <c r="V22" s="2">
        <v>205.36399841308594</v>
      </c>
      <c r="W22" s="2">
        <v>122.70200347900391</v>
      </c>
      <c r="X22" s="2">
        <v>69.529899597167969</v>
      </c>
      <c r="Y22" s="2">
        <v>0.92954099178314209</v>
      </c>
      <c r="Z22" s="2">
        <v>2365.389892578125</v>
      </c>
      <c r="AA22">
        <v>0.80936995153473346</v>
      </c>
      <c r="AB22">
        <v>856.557392211403</v>
      </c>
      <c r="AC22">
        <v>11</v>
      </c>
      <c r="AD22">
        <v>0</v>
      </c>
      <c r="AE22">
        <v>0.18181818181818182</v>
      </c>
      <c r="AF22">
        <v>0.27272727272727271</v>
      </c>
      <c r="AG22">
        <v>0.54545454545454541</v>
      </c>
      <c r="AH22">
        <v>3</v>
      </c>
      <c r="AI22" t="s">
        <v>208</v>
      </c>
    </row>
    <row r="23" spans="1:35" x14ac:dyDescent="0.25">
      <c r="A23" s="1">
        <v>3</v>
      </c>
      <c r="B23" s="1">
        <v>4</v>
      </c>
      <c r="C23" s="1">
        <v>7</v>
      </c>
      <c r="D23" s="12">
        <v>1</v>
      </c>
      <c r="E23" s="12">
        <v>0</v>
      </c>
      <c r="F23" s="12">
        <v>3</v>
      </c>
      <c r="G23" s="1">
        <v>4.4400000000000004</v>
      </c>
      <c r="H23" s="1">
        <v>2</v>
      </c>
      <c r="I23" s="1">
        <v>0</v>
      </c>
      <c r="J23" s="1">
        <v>2</v>
      </c>
      <c r="K23" s="1">
        <v>0</v>
      </c>
      <c r="L23" s="1">
        <v>0</v>
      </c>
      <c r="M23">
        <v>1599.1700439453125</v>
      </c>
      <c r="N23">
        <v>12.346699714660645</v>
      </c>
      <c r="O23">
        <v>21.827999114990234</v>
      </c>
      <c r="P23">
        <v>35.006900787353516</v>
      </c>
      <c r="Q23">
        <v>5.8285999298095703</v>
      </c>
      <c r="R23">
        <v>10.955599784851074</v>
      </c>
      <c r="S23">
        <v>17.798799514770508</v>
      </c>
      <c r="T23">
        <v>0.46405801177024841</v>
      </c>
      <c r="U23">
        <v>0.33397400379180908</v>
      </c>
      <c r="V23">
        <v>132.37300109863281</v>
      </c>
      <c r="W23">
        <v>329.4639892578125</v>
      </c>
      <c r="X23">
        <v>52.713100433349609</v>
      </c>
      <c r="Y23">
        <v>0.83431398868560791</v>
      </c>
      <c r="Z23">
        <v>4582.56005859375</v>
      </c>
      <c r="AA23">
        <v>0.23869801084990958</v>
      </c>
      <c r="AB23">
        <v>765.22817107093033</v>
      </c>
      <c r="AC23">
        <v>9</v>
      </c>
      <c r="AD23">
        <v>0</v>
      </c>
      <c r="AE23">
        <v>0.1111111111111111</v>
      </c>
      <c r="AF23">
        <v>0.44444444444444442</v>
      </c>
      <c r="AG23">
        <v>0.44444444444444442</v>
      </c>
      <c r="AH23">
        <v>2</v>
      </c>
      <c r="AI23" t="s">
        <v>235</v>
      </c>
    </row>
    <row r="24" spans="1:35" x14ac:dyDescent="0.25">
      <c r="A24" s="1">
        <v>4</v>
      </c>
      <c r="B24" s="1">
        <v>2</v>
      </c>
      <c r="C24" s="1">
        <v>1</v>
      </c>
      <c r="D24" s="12">
        <v>1</v>
      </c>
      <c r="E24" s="12">
        <v>0</v>
      </c>
      <c r="F24" s="12">
        <v>3</v>
      </c>
      <c r="G24" s="1">
        <v>4.1500000000000004</v>
      </c>
      <c r="H24" s="1">
        <v>0</v>
      </c>
      <c r="I24" s="1">
        <v>2</v>
      </c>
      <c r="J24" s="1">
        <v>2</v>
      </c>
      <c r="K24" s="1">
        <v>0</v>
      </c>
      <c r="L24" s="1">
        <v>0</v>
      </c>
      <c r="M24">
        <v>1527.85998535156</v>
      </c>
      <c r="N24">
        <v>12.070300102233887</v>
      </c>
      <c r="O24">
        <v>22.173999786376953</v>
      </c>
      <c r="P24">
        <v>34.085899353027344</v>
      </c>
      <c r="Q24">
        <v>6.0425100326538086</v>
      </c>
      <c r="R24">
        <v>10.692999839782715</v>
      </c>
      <c r="S24">
        <v>17.155799865722656</v>
      </c>
      <c r="T24">
        <v>0.45959299802780151</v>
      </c>
      <c r="U24">
        <v>0.36002099514007568</v>
      </c>
      <c r="V24">
        <v>78.851799011230469</v>
      </c>
      <c r="W24">
        <v>36.462699890136719</v>
      </c>
      <c r="X24">
        <v>24.712600708007813</v>
      </c>
      <c r="Y24">
        <v>0.85262900590896606</v>
      </c>
      <c r="Z24">
        <v>4421.2001953125</v>
      </c>
      <c r="AA24">
        <v>0.35018726591760302</v>
      </c>
      <c r="AB24">
        <v>738.9364255910973</v>
      </c>
      <c r="AC24">
        <v>12</v>
      </c>
      <c r="AD24">
        <v>8.3333333333333329E-2</v>
      </c>
      <c r="AE24">
        <v>0.16666666666666666</v>
      </c>
      <c r="AF24">
        <v>0.5</v>
      </c>
      <c r="AG24">
        <v>0.25</v>
      </c>
      <c r="AH24">
        <v>2</v>
      </c>
      <c r="AI24" t="s">
        <v>236</v>
      </c>
    </row>
    <row r="25" spans="1:35" x14ac:dyDescent="0.25">
      <c r="A25" s="1">
        <v>4</v>
      </c>
      <c r="B25" s="1">
        <v>2</v>
      </c>
      <c r="C25" s="1">
        <v>2</v>
      </c>
      <c r="D25" s="12">
        <v>1</v>
      </c>
      <c r="E25" s="12">
        <v>0</v>
      </c>
      <c r="F25" s="12">
        <v>3</v>
      </c>
      <c r="G25" s="1">
        <v>4.93</v>
      </c>
      <c r="H25" s="1">
        <v>1</v>
      </c>
      <c r="I25" s="1">
        <v>1</v>
      </c>
      <c r="J25" s="1">
        <v>2</v>
      </c>
      <c r="K25" s="1">
        <v>0</v>
      </c>
      <c r="L25" s="1">
        <v>1</v>
      </c>
      <c r="M25" s="3">
        <v>1573.1700439453125</v>
      </c>
      <c r="N25" s="3">
        <v>14.627300262451172</v>
      </c>
      <c r="O25" s="3">
        <v>23.282400131225586</v>
      </c>
      <c r="P25" s="3">
        <v>29.531099319458008</v>
      </c>
      <c r="Q25" s="3">
        <v>6.9263801574707031</v>
      </c>
      <c r="R25" s="3">
        <v>12.115699768066406</v>
      </c>
      <c r="S25" s="3">
        <v>14.683500289916992</v>
      </c>
      <c r="T25" s="3">
        <v>0.59561997652053833</v>
      </c>
      <c r="U25" s="3">
        <v>0.27013200521469116</v>
      </c>
      <c r="V25" s="3">
        <v>115.15899658203125</v>
      </c>
      <c r="W25" s="3">
        <v>62.225601196289063</v>
      </c>
      <c r="X25" s="3">
        <v>31.657400131225586</v>
      </c>
      <c r="Y25" s="3">
        <v>0.89545202255249023</v>
      </c>
      <c r="Z25" s="3">
        <v>4971.66015625</v>
      </c>
      <c r="AA25">
        <v>0.56952380952380954</v>
      </c>
      <c r="AB25">
        <v>726.48244089012371</v>
      </c>
      <c r="AC25">
        <v>11</v>
      </c>
      <c r="AD25">
        <v>0</v>
      </c>
      <c r="AE25">
        <v>0.27272727272727271</v>
      </c>
      <c r="AF25">
        <v>0.54545454545454541</v>
      </c>
      <c r="AG25">
        <v>0.18181818181818182</v>
      </c>
      <c r="AH25">
        <v>2</v>
      </c>
      <c r="AI25" t="s">
        <v>237</v>
      </c>
    </row>
    <row r="26" spans="1:35" x14ac:dyDescent="0.25">
      <c r="A26" s="1">
        <v>4</v>
      </c>
      <c r="B26" s="1">
        <v>2</v>
      </c>
      <c r="C26" s="1">
        <v>3</v>
      </c>
      <c r="D26" s="12">
        <v>1</v>
      </c>
      <c r="E26" s="12">
        <v>0</v>
      </c>
      <c r="F26" s="12">
        <v>3</v>
      </c>
      <c r="G26" s="1">
        <v>5.05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>
        <v>1407.8599853515625</v>
      </c>
      <c r="N26">
        <v>14.137200355529785</v>
      </c>
      <c r="O26">
        <v>21.974100112915039</v>
      </c>
      <c r="P26">
        <v>29.420000076293945</v>
      </c>
      <c r="Q26">
        <v>7.0823898315429687</v>
      </c>
      <c r="R26">
        <v>10.446599960327148</v>
      </c>
      <c r="S26">
        <v>14.358499526977539</v>
      </c>
      <c r="T26">
        <v>0.47198599576950073</v>
      </c>
      <c r="U26">
        <v>0.38649299740791321</v>
      </c>
      <c r="V26">
        <v>151.25799560546875</v>
      </c>
      <c r="W26">
        <v>185.75799560546875</v>
      </c>
      <c r="X26">
        <v>36.828300476074219</v>
      </c>
      <c r="Y26">
        <v>0.91654402017593384</v>
      </c>
      <c r="Z26">
        <v>4358.56005859375</v>
      </c>
      <c r="AA26">
        <v>0.31021194605009633</v>
      </c>
      <c r="AB26">
        <v>718.1797844228081</v>
      </c>
      <c r="AC26">
        <v>8</v>
      </c>
      <c r="AD26">
        <v>0</v>
      </c>
      <c r="AE26">
        <v>0.25</v>
      </c>
      <c r="AF26">
        <v>0.25</v>
      </c>
      <c r="AG26">
        <v>0.5</v>
      </c>
      <c r="AH26">
        <v>2</v>
      </c>
      <c r="AI26" t="s">
        <v>238</v>
      </c>
    </row>
    <row r="27" spans="1:35" x14ac:dyDescent="0.25">
      <c r="A27" s="1">
        <v>4</v>
      </c>
      <c r="B27" s="1">
        <v>2</v>
      </c>
      <c r="C27" s="1">
        <v>7</v>
      </c>
      <c r="D27" s="12">
        <v>1</v>
      </c>
      <c r="E27" s="12">
        <v>1</v>
      </c>
      <c r="F27" s="12">
        <v>4</v>
      </c>
      <c r="G27" s="1">
        <v>6.9</v>
      </c>
      <c r="H27" s="1">
        <v>2</v>
      </c>
      <c r="I27" s="1">
        <v>2</v>
      </c>
      <c r="J27" s="1">
        <v>4</v>
      </c>
      <c r="K27" s="1">
        <v>0</v>
      </c>
      <c r="L27" s="1">
        <v>0</v>
      </c>
      <c r="M27" s="2">
        <v>1626.3800048828125</v>
      </c>
      <c r="N27" s="2">
        <v>12.984299659729004</v>
      </c>
      <c r="O27" s="2">
        <v>23.231899261474609</v>
      </c>
      <c r="P27" s="2">
        <v>36.44329833984375</v>
      </c>
      <c r="Q27" s="2">
        <v>6.3198599815368652</v>
      </c>
      <c r="R27" s="2">
        <v>10.908300399780273</v>
      </c>
      <c r="S27" s="2">
        <v>17.692899703979492</v>
      </c>
      <c r="T27" s="2">
        <v>0.44899401068687439</v>
      </c>
      <c r="U27" s="2">
        <v>0.37502598762512207</v>
      </c>
      <c r="V27" s="2">
        <v>52.616901397705078</v>
      </c>
      <c r="W27" s="2">
        <v>109.58200073242187</v>
      </c>
      <c r="X27" s="2">
        <v>51.48590087890625</v>
      </c>
      <c r="Y27" s="2">
        <v>0.84351199865341187</v>
      </c>
      <c r="Z27" s="2">
        <v>4777.97998046875</v>
      </c>
      <c r="AA27">
        <v>0.65625</v>
      </c>
      <c r="AB27">
        <v>797.05502086230717</v>
      </c>
      <c r="AC27">
        <v>7</v>
      </c>
      <c r="AD27">
        <v>0</v>
      </c>
      <c r="AE27">
        <v>0.42857142857142855</v>
      </c>
      <c r="AF27">
        <v>0.42857142857142855</v>
      </c>
      <c r="AG27">
        <v>0.14285714285714285</v>
      </c>
      <c r="AH27">
        <v>1</v>
      </c>
      <c r="AI27" t="s">
        <v>209</v>
      </c>
    </row>
    <row r="28" spans="1:35" x14ac:dyDescent="0.25">
      <c r="A28" s="1">
        <v>4</v>
      </c>
      <c r="B28" s="1">
        <v>3</v>
      </c>
      <c r="C28" s="1">
        <v>1</v>
      </c>
      <c r="D28" s="12">
        <v>1</v>
      </c>
      <c r="E28" s="12">
        <v>0</v>
      </c>
      <c r="F28" s="12">
        <v>3</v>
      </c>
      <c r="G28" s="1">
        <v>4.18</v>
      </c>
      <c r="H28" s="1">
        <v>1</v>
      </c>
      <c r="I28" s="1">
        <v>2</v>
      </c>
      <c r="J28" s="1">
        <v>3</v>
      </c>
      <c r="K28" s="1">
        <v>0</v>
      </c>
      <c r="L28" s="1">
        <v>0</v>
      </c>
      <c r="M28">
        <v>1394.6600341796875</v>
      </c>
      <c r="N28">
        <v>13.539799690246582</v>
      </c>
      <c r="O28">
        <v>19.888399124145508</v>
      </c>
      <c r="P28">
        <v>31.105300903320313</v>
      </c>
      <c r="Q28">
        <v>6.6165199279785156</v>
      </c>
      <c r="R28">
        <v>9.9466896057128906</v>
      </c>
      <c r="S28">
        <v>15.420100212097168</v>
      </c>
      <c r="T28">
        <v>0.43484699726104736</v>
      </c>
      <c r="U28">
        <v>0.42939499020576477</v>
      </c>
      <c r="V28">
        <v>108.42500305175781</v>
      </c>
      <c r="W28">
        <v>36.002799987792969</v>
      </c>
      <c r="X28">
        <v>48.221199035644531</v>
      </c>
      <c r="Y28">
        <v>0.89304202795028687</v>
      </c>
      <c r="Z28">
        <v>4133.16015625</v>
      </c>
      <c r="AA28">
        <v>0.2638655462184874</v>
      </c>
      <c r="AB28">
        <v>823.3467663421402</v>
      </c>
      <c r="AC28">
        <v>9</v>
      </c>
      <c r="AD28">
        <v>0</v>
      </c>
      <c r="AE28">
        <v>0.33333333333333331</v>
      </c>
      <c r="AF28">
        <v>0.44444444444444442</v>
      </c>
      <c r="AG28">
        <v>0.22222222222222221</v>
      </c>
      <c r="AH28">
        <v>2</v>
      </c>
      <c r="AI28" t="s">
        <v>239</v>
      </c>
    </row>
    <row r="29" spans="1:35" x14ac:dyDescent="0.25">
      <c r="A29" s="1">
        <v>4</v>
      </c>
      <c r="B29" s="1">
        <v>3</v>
      </c>
      <c r="C29" s="1">
        <v>6</v>
      </c>
      <c r="D29" s="12">
        <v>1</v>
      </c>
      <c r="E29" s="12">
        <v>0</v>
      </c>
      <c r="F29" s="12">
        <v>3</v>
      </c>
      <c r="G29" s="1">
        <v>4.63</v>
      </c>
      <c r="H29" s="1">
        <v>0</v>
      </c>
      <c r="I29" s="1">
        <v>2</v>
      </c>
      <c r="J29" s="1">
        <v>2</v>
      </c>
      <c r="K29" s="1">
        <v>0</v>
      </c>
      <c r="L29" s="1">
        <v>0</v>
      </c>
      <c r="M29" s="3">
        <v>1588.7099609375</v>
      </c>
      <c r="N29" s="3">
        <v>11.996800422668457</v>
      </c>
      <c r="O29" s="3">
        <v>22.648700714111328</v>
      </c>
      <c r="P29" s="3">
        <v>34.150001525878906</v>
      </c>
      <c r="Q29" s="3">
        <v>6.0173201560974121</v>
      </c>
      <c r="R29" s="3">
        <v>10.968400001525879</v>
      </c>
      <c r="S29" s="3">
        <v>17.605100631713867</v>
      </c>
      <c r="T29" s="3">
        <v>0.46511700749397278</v>
      </c>
      <c r="U29" s="3">
        <v>0.34585699439048767</v>
      </c>
      <c r="V29" s="3">
        <v>290.80999755859375</v>
      </c>
      <c r="W29" s="3">
        <v>314.5469970703125</v>
      </c>
      <c r="X29" s="3">
        <v>36.205501556396484</v>
      </c>
      <c r="Y29" s="3">
        <v>0.84966200590133667</v>
      </c>
      <c r="Z29" s="3">
        <v>4663.490234375</v>
      </c>
      <c r="AA29">
        <v>0.35018726591760302</v>
      </c>
      <c r="AB29">
        <v>738.9364255910973</v>
      </c>
      <c r="AC29">
        <v>10</v>
      </c>
      <c r="AD29">
        <v>0</v>
      </c>
      <c r="AE29">
        <v>0.1</v>
      </c>
      <c r="AF29">
        <v>0.5</v>
      </c>
      <c r="AG29">
        <v>0.4</v>
      </c>
      <c r="AH29">
        <v>2</v>
      </c>
      <c r="AI29" t="s">
        <v>240</v>
      </c>
    </row>
    <row r="30" spans="1:35" x14ac:dyDescent="0.25">
      <c r="A30" s="1">
        <v>5</v>
      </c>
      <c r="B30" s="1">
        <v>2</v>
      </c>
      <c r="C30" s="1">
        <v>2</v>
      </c>
      <c r="D30" s="12">
        <v>1</v>
      </c>
      <c r="E30" s="12">
        <v>1</v>
      </c>
      <c r="F30" s="12">
        <v>4</v>
      </c>
      <c r="G30" s="1">
        <v>3.69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>
        <v>1303.1199951171875</v>
      </c>
      <c r="N30">
        <v>9.8206701278686523</v>
      </c>
      <c r="O30">
        <v>20.861499786376953</v>
      </c>
      <c r="P30">
        <v>33.840801239013672</v>
      </c>
      <c r="Q30">
        <v>4.7225298881530762</v>
      </c>
      <c r="R30">
        <v>9.8191204071044922</v>
      </c>
      <c r="S30">
        <v>16.865499496459961</v>
      </c>
      <c r="T30">
        <v>0.4470050036907196</v>
      </c>
      <c r="U30">
        <v>0.29731500148773193</v>
      </c>
      <c r="V30">
        <v>250.60899353027344</v>
      </c>
      <c r="W30">
        <v>188.6510009765625</v>
      </c>
      <c r="X30">
        <v>10.436100006103516</v>
      </c>
      <c r="Y30">
        <v>0.79542702436447144</v>
      </c>
      <c r="Z30">
        <v>3137.97998046875</v>
      </c>
      <c r="AA30">
        <v>0.86474164133738607</v>
      </c>
      <c r="AB30">
        <v>910.52465924895512</v>
      </c>
      <c r="AC30">
        <v>9</v>
      </c>
      <c r="AD30">
        <v>0</v>
      </c>
      <c r="AE30">
        <v>0.1111111111111111</v>
      </c>
      <c r="AF30">
        <v>0.33333333333333331</v>
      </c>
      <c r="AG30">
        <v>0.55555555555555558</v>
      </c>
      <c r="AH30">
        <v>3</v>
      </c>
      <c r="AI30" t="s">
        <v>210</v>
      </c>
    </row>
    <row r="31" spans="1:35" x14ac:dyDescent="0.25">
      <c r="A31" s="1">
        <v>5</v>
      </c>
      <c r="B31" s="1">
        <v>2</v>
      </c>
      <c r="C31" s="1">
        <v>3</v>
      </c>
      <c r="D31" s="12">
        <v>1</v>
      </c>
      <c r="E31" s="12">
        <v>1</v>
      </c>
      <c r="F31" s="12">
        <v>4</v>
      </c>
      <c r="G31" s="1">
        <v>3.68</v>
      </c>
      <c r="H31" s="1">
        <v>1</v>
      </c>
      <c r="I31" s="1">
        <v>2</v>
      </c>
      <c r="J31" s="1">
        <v>3</v>
      </c>
      <c r="K31" s="1">
        <v>0</v>
      </c>
      <c r="L31" s="1">
        <v>1</v>
      </c>
      <c r="M31" s="5">
        <v>1232.260009765625</v>
      </c>
      <c r="N31" s="5">
        <v>10.253499984741211</v>
      </c>
      <c r="O31" s="5">
        <v>18.699100494384766</v>
      </c>
      <c r="P31" s="5">
        <v>30.495199203491211</v>
      </c>
      <c r="Q31" s="5">
        <v>5.0245199203491211</v>
      </c>
      <c r="R31" s="5">
        <v>9.597900390625</v>
      </c>
      <c r="S31" s="5">
        <v>15.677300453186035</v>
      </c>
      <c r="T31" s="5">
        <v>0.46377599239349365</v>
      </c>
      <c r="U31" s="5">
        <v>0.32749098539352417</v>
      </c>
      <c r="V31" s="5">
        <v>255.20199584960938</v>
      </c>
      <c r="W31" s="5">
        <v>81.778297424316406</v>
      </c>
      <c r="X31" s="5">
        <v>37.319400787353516</v>
      </c>
      <c r="Y31" s="5">
        <v>0.83575701713562012</v>
      </c>
      <c r="Z31" s="5">
        <v>3107.760009765625</v>
      </c>
      <c r="AA31">
        <v>0.40953947368421051</v>
      </c>
      <c r="AB31">
        <v>841.33585535465772</v>
      </c>
      <c r="AC31">
        <v>9</v>
      </c>
      <c r="AD31">
        <v>0</v>
      </c>
      <c r="AE31">
        <v>0.55555555555555558</v>
      </c>
      <c r="AF31">
        <v>0.33333333333333331</v>
      </c>
      <c r="AG31">
        <v>0.1111111111111111</v>
      </c>
      <c r="AH31">
        <v>2</v>
      </c>
      <c r="AI31" t="s">
        <v>211</v>
      </c>
    </row>
    <row r="32" spans="1:35" x14ac:dyDescent="0.25">
      <c r="A32" s="1">
        <v>5</v>
      </c>
      <c r="B32" s="1">
        <v>3</v>
      </c>
      <c r="C32" s="1">
        <v>1</v>
      </c>
      <c r="D32" s="12">
        <v>1</v>
      </c>
      <c r="E32" s="12">
        <v>0</v>
      </c>
      <c r="F32" s="12">
        <v>3</v>
      </c>
      <c r="G32" s="1">
        <v>2.94</v>
      </c>
      <c r="H32" s="1">
        <v>1</v>
      </c>
      <c r="I32" s="1">
        <v>1</v>
      </c>
      <c r="J32" s="1">
        <v>2</v>
      </c>
      <c r="K32" s="1">
        <v>0</v>
      </c>
      <c r="L32" s="1">
        <v>1</v>
      </c>
      <c r="M32">
        <v>1382.3499755859375</v>
      </c>
      <c r="N32">
        <v>11.967700004577637</v>
      </c>
      <c r="O32">
        <v>20.541799545288086</v>
      </c>
      <c r="P32">
        <v>29.511899948120117</v>
      </c>
      <c r="Q32">
        <v>6.226560115814209</v>
      </c>
      <c r="R32">
        <v>10.344099998474121</v>
      </c>
      <c r="S32">
        <v>15.229499816894531</v>
      </c>
      <c r="T32">
        <v>0.48694398999214172</v>
      </c>
      <c r="U32">
        <v>0.36477300524711609</v>
      </c>
      <c r="V32">
        <v>56.610000610351563</v>
      </c>
      <c r="W32">
        <v>300.22698974609375</v>
      </c>
      <c r="X32">
        <v>48.434101104736328</v>
      </c>
      <c r="Y32">
        <v>0.88879698514938354</v>
      </c>
      <c r="Z32">
        <v>4049.510009765625</v>
      </c>
      <c r="AA32">
        <v>0.40953947368421051</v>
      </c>
      <c r="AB32">
        <v>841.33585535465772</v>
      </c>
      <c r="AC32">
        <v>11</v>
      </c>
      <c r="AD32">
        <v>9.0909090909090912E-2</v>
      </c>
      <c r="AE32">
        <v>0.45454545454545453</v>
      </c>
      <c r="AF32">
        <v>0.18181818181818182</v>
      </c>
      <c r="AG32">
        <v>0.27272727272727271</v>
      </c>
      <c r="AH32">
        <v>2</v>
      </c>
      <c r="AI32" t="s">
        <v>241</v>
      </c>
    </row>
    <row r="33" spans="1:35" x14ac:dyDescent="0.25">
      <c r="A33" s="1">
        <v>5</v>
      </c>
      <c r="B33" s="1">
        <v>3</v>
      </c>
      <c r="C33" s="1">
        <v>2</v>
      </c>
      <c r="D33" s="12">
        <v>0</v>
      </c>
      <c r="E33" s="12">
        <v>0</v>
      </c>
      <c r="F33" s="12">
        <v>1</v>
      </c>
      <c r="G33" s="1">
        <v>3.17</v>
      </c>
      <c r="H33" s="1">
        <v>1</v>
      </c>
      <c r="I33" s="1">
        <v>0</v>
      </c>
      <c r="J33" s="1">
        <v>1</v>
      </c>
      <c r="K33" s="1">
        <v>0</v>
      </c>
      <c r="L33" s="1">
        <v>0</v>
      </c>
      <c r="M33" s="3">
        <v>940.0579833984375</v>
      </c>
      <c r="N33" s="3">
        <v>12.273200035095215</v>
      </c>
      <c r="O33" s="3">
        <v>16.977100372314453</v>
      </c>
      <c r="P33" s="3">
        <v>24.182300567626953</v>
      </c>
      <c r="Q33" s="3">
        <v>6.0784997940063477</v>
      </c>
      <c r="R33" s="3">
        <v>8.3576803207397461</v>
      </c>
      <c r="S33" s="3">
        <v>11.724300384521484</v>
      </c>
      <c r="T33" s="3">
        <v>0.43367299437522888</v>
      </c>
      <c r="U33" s="3">
        <v>0.4231249988079071</v>
      </c>
      <c r="V33" s="3">
        <v>45.515899658203125</v>
      </c>
      <c r="W33" s="3">
        <v>235.94400024414062</v>
      </c>
      <c r="X33" s="3">
        <v>45.526500701904297</v>
      </c>
      <c r="Y33" s="3">
        <v>0.929298996925354</v>
      </c>
      <c r="Z33" s="3">
        <v>2427.93994140625</v>
      </c>
      <c r="AA33">
        <v>0.32307692307692304</v>
      </c>
      <c r="AB33">
        <v>809.50900556328077</v>
      </c>
      <c r="AC33">
        <v>9</v>
      </c>
      <c r="AD33">
        <v>0</v>
      </c>
      <c r="AE33">
        <v>0.1111111111111111</v>
      </c>
      <c r="AF33">
        <v>0.44444444444444442</v>
      </c>
      <c r="AG33">
        <v>0.44444444444444442</v>
      </c>
      <c r="AH33">
        <v>3</v>
      </c>
      <c r="AI33" t="s">
        <v>242</v>
      </c>
    </row>
    <row r="34" spans="1:35" x14ac:dyDescent="0.25">
      <c r="A34" s="1">
        <v>5</v>
      </c>
      <c r="B34" s="1">
        <v>3</v>
      </c>
      <c r="C34" s="1">
        <v>3</v>
      </c>
      <c r="D34" s="12">
        <v>1</v>
      </c>
      <c r="E34" s="12">
        <v>1</v>
      </c>
      <c r="F34" s="12">
        <v>4</v>
      </c>
      <c r="G34" s="1">
        <v>2.7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>
        <v>1003.0499877929687</v>
      </c>
      <c r="N34">
        <v>9.5210504531860352</v>
      </c>
      <c r="O34">
        <v>19.007099151611328</v>
      </c>
      <c r="P34">
        <v>27.329000473022461</v>
      </c>
      <c r="Q34">
        <v>4.7955899238586426</v>
      </c>
      <c r="R34">
        <v>9.0340595245361328</v>
      </c>
      <c r="S34">
        <v>13.310600280761719</v>
      </c>
      <c r="T34">
        <v>0.51864200830459595</v>
      </c>
      <c r="U34">
        <v>0.30987098813056946</v>
      </c>
      <c r="V34">
        <v>127.84799957275391</v>
      </c>
      <c r="W34">
        <v>214.38499450683594</v>
      </c>
      <c r="X34">
        <v>25.287500381469727</v>
      </c>
      <c r="Y34">
        <v>0.86209499835968018</v>
      </c>
      <c r="Z34">
        <v>2391.0400390625</v>
      </c>
      <c r="AA34">
        <v>0.38782051282051283</v>
      </c>
      <c r="AB34">
        <v>863.47627260083277</v>
      </c>
      <c r="AC34">
        <v>5</v>
      </c>
      <c r="AD34">
        <v>0</v>
      </c>
      <c r="AE34">
        <v>0.4</v>
      </c>
      <c r="AF34">
        <v>0.2</v>
      </c>
      <c r="AG34">
        <v>0.4</v>
      </c>
      <c r="AH34">
        <v>3</v>
      </c>
      <c r="AI34" t="s">
        <v>212</v>
      </c>
    </row>
    <row r="35" spans="1:35" x14ac:dyDescent="0.25">
      <c r="A35" s="1">
        <v>5</v>
      </c>
      <c r="B35" s="1">
        <v>3</v>
      </c>
      <c r="C35" s="1">
        <v>5</v>
      </c>
      <c r="D35" s="12">
        <v>1</v>
      </c>
      <c r="E35" s="12">
        <v>0</v>
      </c>
      <c r="F35" s="12">
        <v>3</v>
      </c>
      <c r="G35" s="1">
        <v>5.51</v>
      </c>
      <c r="H35" s="1">
        <v>1</v>
      </c>
      <c r="I35" s="1">
        <v>1</v>
      </c>
      <c r="J35" s="1">
        <v>2</v>
      </c>
      <c r="K35" s="1">
        <v>1</v>
      </c>
      <c r="L35" s="1">
        <v>1</v>
      </c>
      <c r="M35">
        <v>1555.4599609375</v>
      </c>
      <c r="N35">
        <v>11.830100059509277</v>
      </c>
      <c r="O35">
        <v>22.014699935913086</v>
      </c>
      <c r="P35">
        <v>34.581401824951172</v>
      </c>
      <c r="Q35">
        <v>5.9114499092102051</v>
      </c>
      <c r="R35">
        <v>10.457900047302246</v>
      </c>
      <c r="S35">
        <v>17.682899475097656</v>
      </c>
      <c r="T35">
        <v>0.43244099617004395</v>
      </c>
      <c r="U35">
        <v>0.37254101037979126</v>
      </c>
      <c r="V35">
        <v>125.39099884033203</v>
      </c>
      <c r="W35">
        <v>151.70799255371094</v>
      </c>
      <c r="X35">
        <v>36.011600494384766</v>
      </c>
      <c r="Y35">
        <v>0.83933800458908081</v>
      </c>
      <c r="Z35">
        <v>4435.759765625</v>
      </c>
      <c r="AA35">
        <v>0.40599001663893514</v>
      </c>
      <c r="AB35">
        <v>831.64942280945593</v>
      </c>
      <c r="AC35">
        <v>13</v>
      </c>
      <c r="AD35">
        <v>0</v>
      </c>
      <c r="AE35">
        <v>0.23076923076923078</v>
      </c>
      <c r="AF35">
        <v>0.46153846153846156</v>
      </c>
      <c r="AG35">
        <v>0.30769230769230771</v>
      </c>
      <c r="AH35">
        <v>2</v>
      </c>
      <c r="AI35" t="s">
        <v>243</v>
      </c>
    </row>
    <row r="36" spans="1:35" x14ac:dyDescent="0.25">
      <c r="A36" s="1">
        <v>5</v>
      </c>
      <c r="B36" s="1">
        <v>3</v>
      </c>
      <c r="C36" s="1">
        <v>6</v>
      </c>
      <c r="D36" s="12">
        <v>1</v>
      </c>
      <c r="E36" s="12">
        <v>1</v>
      </c>
      <c r="F36" s="12">
        <v>4</v>
      </c>
      <c r="G36" s="1">
        <v>4.1399999999999997</v>
      </c>
      <c r="H36" s="1">
        <v>2</v>
      </c>
      <c r="I36" s="1">
        <v>0</v>
      </c>
      <c r="J36" s="1">
        <v>2</v>
      </c>
      <c r="K36" s="1">
        <v>0</v>
      </c>
      <c r="L36" s="1">
        <v>0</v>
      </c>
      <c r="M36">
        <v>1397.9599609375</v>
      </c>
      <c r="N36">
        <v>13.354700088500977</v>
      </c>
      <c r="O36">
        <v>20.661300659179688</v>
      </c>
      <c r="P36">
        <v>32.515098571777344</v>
      </c>
      <c r="Q36">
        <v>6.2066202163696289</v>
      </c>
      <c r="R36">
        <v>10.244600296020508</v>
      </c>
      <c r="S36">
        <v>15.559499740600586</v>
      </c>
      <c r="T36">
        <v>0.4705510139465332</v>
      </c>
      <c r="U36">
        <v>0.37787601351737976</v>
      </c>
      <c r="V36">
        <v>188.906005859375</v>
      </c>
      <c r="W36">
        <v>142.15499877929687</v>
      </c>
      <c r="X36">
        <v>74.283302307128906</v>
      </c>
      <c r="Y36">
        <v>0.87575697898864746</v>
      </c>
      <c r="Z36">
        <v>4028.010009765625</v>
      </c>
      <c r="AA36">
        <v>0.35038759689922477</v>
      </c>
      <c r="AB36">
        <v>892.53557023643771</v>
      </c>
      <c r="AC36">
        <v>6</v>
      </c>
      <c r="AD36">
        <v>0</v>
      </c>
      <c r="AE36">
        <v>0.33333333333333331</v>
      </c>
      <c r="AF36">
        <v>0.5</v>
      </c>
      <c r="AG36">
        <v>0.16666666666666666</v>
      </c>
      <c r="AH36">
        <v>2</v>
      </c>
      <c r="AI36" t="s">
        <v>213</v>
      </c>
    </row>
    <row r="37" spans="1:35" x14ac:dyDescent="0.25">
      <c r="A37" s="1">
        <v>5</v>
      </c>
      <c r="B37" s="1">
        <v>3</v>
      </c>
      <c r="C37" s="1">
        <v>7</v>
      </c>
      <c r="D37" s="12">
        <v>1</v>
      </c>
      <c r="E37" s="12">
        <v>1</v>
      </c>
      <c r="F37" s="12">
        <v>4</v>
      </c>
      <c r="G37" s="1">
        <v>3.63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>
        <v>934.20501708984375</v>
      </c>
      <c r="N37">
        <v>9.571040153503418</v>
      </c>
      <c r="O37">
        <v>17.89900016784668</v>
      </c>
      <c r="P37">
        <v>25.823600769042969</v>
      </c>
      <c r="Q37">
        <v>4.8102197647094727</v>
      </c>
      <c r="R37">
        <v>9.0932197570800781</v>
      </c>
      <c r="S37">
        <v>12.376899719238281</v>
      </c>
      <c r="T37">
        <v>0.5635560154914856</v>
      </c>
      <c r="U37">
        <v>0.28624799847602844</v>
      </c>
      <c r="V37">
        <v>313.5050048828125</v>
      </c>
      <c r="W37">
        <v>92.3031005859375</v>
      </c>
      <c r="X37">
        <v>21.231500625610352</v>
      </c>
      <c r="Y37">
        <v>0.86711901426315308</v>
      </c>
      <c r="Z37">
        <v>2167.97998046875</v>
      </c>
      <c r="AA37">
        <v>0.77808988764044951</v>
      </c>
      <c r="AB37">
        <v>985.24856745479633</v>
      </c>
      <c r="AC37">
        <v>7</v>
      </c>
      <c r="AD37">
        <v>0</v>
      </c>
      <c r="AE37">
        <v>0.2857142857142857</v>
      </c>
      <c r="AF37">
        <v>0.42857142857142855</v>
      </c>
      <c r="AG37">
        <v>0.2857142857142857</v>
      </c>
      <c r="AH37">
        <v>3</v>
      </c>
      <c r="AI37" t="s">
        <v>214</v>
      </c>
    </row>
    <row r="38" spans="1:35" x14ac:dyDescent="0.25">
      <c r="A38" s="1">
        <v>5</v>
      </c>
      <c r="B38" s="1">
        <v>3</v>
      </c>
      <c r="C38" s="1">
        <v>8</v>
      </c>
      <c r="D38" s="12">
        <v>1</v>
      </c>
      <c r="E38" s="12">
        <v>1</v>
      </c>
      <c r="F38" s="12">
        <v>4</v>
      </c>
      <c r="G38" s="1">
        <v>1.64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2">
        <v>798.22198486328125</v>
      </c>
      <c r="N38" s="2">
        <v>12.321200370788574</v>
      </c>
      <c r="O38" s="2">
        <v>15.296799659729004</v>
      </c>
      <c r="P38" s="2">
        <v>21.640100479125977</v>
      </c>
      <c r="Q38" s="2">
        <v>5.804419994354248</v>
      </c>
      <c r="R38" s="2">
        <v>7.7248501777648926</v>
      </c>
      <c r="S38" s="2">
        <v>10.521100044250488</v>
      </c>
      <c r="T38" s="2">
        <v>0.42345899343490601</v>
      </c>
      <c r="U38" s="2">
        <v>0.4173470139503479</v>
      </c>
      <c r="V38" s="2">
        <v>116.33699798583984</v>
      </c>
      <c r="W38" s="2">
        <v>216.74699401855469</v>
      </c>
      <c r="X38" s="2">
        <v>46.093601226806641</v>
      </c>
      <c r="Y38" s="2">
        <v>0.93753498792648315</v>
      </c>
      <c r="Z38" s="2">
        <v>1925.0400390625</v>
      </c>
      <c r="AA38">
        <v>0.84992101105845186</v>
      </c>
      <c r="AB38">
        <v>875.93025730180636</v>
      </c>
      <c r="AC38">
        <v>6</v>
      </c>
      <c r="AD38">
        <v>0</v>
      </c>
      <c r="AE38">
        <v>0.16666666666666666</v>
      </c>
      <c r="AF38">
        <v>0.5</v>
      </c>
      <c r="AG38">
        <v>0.33333333333333331</v>
      </c>
      <c r="AH38">
        <v>3</v>
      </c>
      <c r="AI38" t="s">
        <v>215</v>
      </c>
    </row>
    <row r="39" spans="1:35" x14ac:dyDescent="0.25">
      <c r="A39" s="1">
        <v>5</v>
      </c>
      <c r="B39" s="1">
        <v>4</v>
      </c>
      <c r="C39" s="1">
        <v>1</v>
      </c>
      <c r="D39" s="12">
        <v>1</v>
      </c>
      <c r="E39" s="12">
        <v>1</v>
      </c>
      <c r="F39" s="12">
        <v>4</v>
      </c>
      <c r="G39" s="1">
        <v>3.33</v>
      </c>
      <c r="H39" s="1">
        <v>2</v>
      </c>
      <c r="I39" s="1">
        <v>1</v>
      </c>
      <c r="J39" s="1">
        <v>3</v>
      </c>
      <c r="K39" s="1">
        <v>0</v>
      </c>
      <c r="L39" s="1">
        <v>0</v>
      </c>
      <c r="M39">
        <v>1087.1400146484375</v>
      </c>
      <c r="N39">
        <v>10.442099571228027</v>
      </c>
      <c r="O39">
        <v>19.120599746704102</v>
      </c>
      <c r="P39">
        <v>28.603399276733398</v>
      </c>
      <c r="Q39">
        <v>5.2194199562072754</v>
      </c>
      <c r="R39">
        <v>9.7173299789428711</v>
      </c>
      <c r="S39">
        <v>13.387599945068359</v>
      </c>
      <c r="T39">
        <v>0.55271297693252563</v>
      </c>
      <c r="U39">
        <v>0.29581299424171448</v>
      </c>
      <c r="V39">
        <v>151.05499267578125</v>
      </c>
      <c r="W39">
        <v>324.31600952148437</v>
      </c>
      <c r="X39">
        <v>16.812900543212891</v>
      </c>
      <c r="Y39">
        <v>0.86657601594924927</v>
      </c>
      <c r="Z39">
        <v>2719.02001953125</v>
      </c>
      <c r="AA39">
        <v>0.77808988764044951</v>
      </c>
      <c r="AB39">
        <v>985.24856745479633</v>
      </c>
      <c r="AC39">
        <v>6</v>
      </c>
      <c r="AD39">
        <v>0</v>
      </c>
      <c r="AE39">
        <v>0</v>
      </c>
      <c r="AF39">
        <v>0.5</v>
      </c>
      <c r="AG39">
        <v>0.5</v>
      </c>
      <c r="AH39">
        <v>3</v>
      </c>
      <c r="AI39" t="s">
        <v>216</v>
      </c>
    </row>
    <row r="40" spans="1:35" x14ac:dyDescent="0.25">
      <c r="A40" s="1">
        <v>5</v>
      </c>
      <c r="B40" s="1">
        <v>4</v>
      </c>
      <c r="C40" s="1">
        <v>2</v>
      </c>
      <c r="D40" s="12">
        <v>1</v>
      </c>
      <c r="E40" s="12">
        <v>1</v>
      </c>
      <c r="F40" s="12">
        <v>4</v>
      </c>
      <c r="G40" s="1">
        <v>3.1</v>
      </c>
      <c r="H40" s="1">
        <v>1</v>
      </c>
      <c r="I40" s="1">
        <v>0</v>
      </c>
      <c r="J40" s="1">
        <v>1</v>
      </c>
      <c r="K40" s="1">
        <v>0</v>
      </c>
      <c r="L40" s="1">
        <v>0</v>
      </c>
      <c r="M40">
        <v>1089.22998046875</v>
      </c>
      <c r="N40">
        <v>14.118000030517578</v>
      </c>
      <c r="O40">
        <v>19.043699264526367</v>
      </c>
      <c r="P40">
        <v>24.068000793457031</v>
      </c>
      <c r="Q40">
        <v>7.1291098594665527</v>
      </c>
      <c r="R40">
        <v>9.4377098083496094</v>
      </c>
      <c r="S40">
        <v>11.382100105285645</v>
      </c>
      <c r="T40">
        <v>0.43597701191902161</v>
      </c>
      <c r="U40">
        <v>0.3342989981174469</v>
      </c>
      <c r="V40">
        <v>45.073299407958984</v>
      </c>
      <c r="W40">
        <v>255.11300659179687</v>
      </c>
      <c r="X40">
        <v>72.283096313476562</v>
      </c>
      <c r="Y40">
        <v>0.95450001955032349</v>
      </c>
      <c r="Z40">
        <v>3152.2099609375</v>
      </c>
      <c r="AA40">
        <v>0.55284552845528456</v>
      </c>
      <c r="AB40">
        <v>851.02228789985929</v>
      </c>
      <c r="AC40">
        <v>7</v>
      </c>
      <c r="AD40">
        <v>0</v>
      </c>
      <c r="AE40">
        <v>0.14285714285714285</v>
      </c>
      <c r="AF40">
        <v>0.2857142857142857</v>
      </c>
      <c r="AG40">
        <v>0.5714285714285714</v>
      </c>
      <c r="AH40">
        <v>3</v>
      </c>
      <c r="AI40" t="s">
        <v>217</v>
      </c>
    </row>
    <row r="41" spans="1:35" x14ac:dyDescent="0.25">
      <c r="A41" s="1">
        <v>5</v>
      </c>
      <c r="B41" s="1">
        <v>4</v>
      </c>
      <c r="C41" s="1">
        <v>5</v>
      </c>
      <c r="D41" s="12">
        <v>1</v>
      </c>
      <c r="E41" s="12">
        <v>1</v>
      </c>
      <c r="F41" s="12">
        <v>4</v>
      </c>
      <c r="G41" s="1">
        <v>3.32</v>
      </c>
      <c r="H41" s="1">
        <v>1</v>
      </c>
      <c r="I41" s="1">
        <v>0</v>
      </c>
      <c r="J41" s="1">
        <v>1</v>
      </c>
      <c r="K41" s="1">
        <v>0</v>
      </c>
      <c r="L41" s="1">
        <v>1</v>
      </c>
      <c r="M41">
        <v>996.71002197265625</v>
      </c>
      <c r="N41">
        <v>11.404399871826172</v>
      </c>
      <c r="O41">
        <v>18.673000335693359</v>
      </c>
      <c r="P41">
        <v>25.809700012207031</v>
      </c>
      <c r="Q41">
        <v>5.5885701179504395</v>
      </c>
      <c r="R41">
        <v>8.8529901504516602</v>
      </c>
      <c r="S41">
        <v>12.432900428771973</v>
      </c>
      <c r="T41">
        <v>0.49245700240135193</v>
      </c>
      <c r="U41">
        <v>0.36784198880195618</v>
      </c>
      <c r="V41">
        <v>135.46400451660156</v>
      </c>
      <c r="W41">
        <v>74.640899658203125</v>
      </c>
      <c r="X41">
        <v>11.723600387573242</v>
      </c>
      <c r="Y41">
        <v>0.9012560248374939</v>
      </c>
      <c r="Z41">
        <v>2531.6201171875</v>
      </c>
      <c r="AA41">
        <v>0.69129720853858789</v>
      </c>
      <c r="AB41">
        <v>842.71963143254357</v>
      </c>
      <c r="AC41">
        <v>7</v>
      </c>
      <c r="AD41">
        <v>0</v>
      </c>
      <c r="AE41">
        <v>0.14285714285714285</v>
      </c>
      <c r="AF41">
        <v>0.5714285714285714</v>
      </c>
      <c r="AG41">
        <v>0.2857142857142857</v>
      </c>
      <c r="AH41">
        <v>3</v>
      </c>
      <c r="AI41" t="s">
        <v>218</v>
      </c>
    </row>
    <row r="42" spans="1:35" x14ac:dyDescent="0.25">
      <c r="A42" s="1">
        <v>5</v>
      </c>
      <c r="B42" s="1">
        <v>4</v>
      </c>
      <c r="C42" s="1">
        <v>6</v>
      </c>
      <c r="D42" s="12">
        <v>1</v>
      </c>
      <c r="E42" s="12">
        <v>1</v>
      </c>
      <c r="F42" s="12">
        <v>4</v>
      </c>
      <c r="G42" s="1">
        <v>4.01</v>
      </c>
      <c r="H42" s="1">
        <v>1</v>
      </c>
      <c r="I42" s="1">
        <v>1</v>
      </c>
      <c r="J42" s="1">
        <v>2</v>
      </c>
      <c r="K42" s="1">
        <v>0</v>
      </c>
      <c r="L42" s="1">
        <v>1</v>
      </c>
      <c r="M42">
        <v>1149.030029296875</v>
      </c>
      <c r="N42">
        <v>12.370200157165527</v>
      </c>
      <c r="O42">
        <v>18.49220085144043</v>
      </c>
      <c r="P42">
        <v>28.254899978637695</v>
      </c>
      <c r="Q42">
        <v>6.1373600959777832</v>
      </c>
      <c r="R42">
        <v>9.1551799774169922</v>
      </c>
      <c r="S42">
        <v>13.807399749755859</v>
      </c>
      <c r="T42">
        <v>0.44312998652458191</v>
      </c>
      <c r="U42">
        <v>0.42253598570823669</v>
      </c>
      <c r="V42">
        <v>174.85600280761719</v>
      </c>
      <c r="W42">
        <v>92.789901733398438</v>
      </c>
      <c r="X42">
        <v>39.144100189208984</v>
      </c>
      <c r="Y42">
        <v>0.88848298788070679</v>
      </c>
      <c r="Z42">
        <v>3067.219970703125</v>
      </c>
      <c r="AA42">
        <v>0.52639751552795022</v>
      </c>
      <c r="AB42">
        <v>891.15179415855187</v>
      </c>
      <c r="AC42">
        <v>9</v>
      </c>
      <c r="AD42">
        <v>0</v>
      </c>
      <c r="AE42">
        <v>0.22222222222222221</v>
      </c>
      <c r="AF42">
        <v>0.33333333333333331</v>
      </c>
      <c r="AG42">
        <v>0.44444444444444442</v>
      </c>
      <c r="AH42">
        <v>3</v>
      </c>
      <c r="AI42" t="s">
        <v>219</v>
      </c>
    </row>
    <row r="43" spans="1:35" x14ac:dyDescent="0.25">
      <c r="A43" s="1">
        <v>5</v>
      </c>
      <c r="B43" s="1">
        <v>5</v>
      </c>
      <c r="C43" s="1">
        <v>1</v>
      </c>
      <c r="D43" s="12">
        <v>1</v>
      </c>
      <c r="E43" s="12">
        <v>1</v>
      </c>
      <c r="F43" s="12">
        <v>4</v>
      </c>
      <c r="G43" s="1">
        <v>4.07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>
        <v>1241.510009765625</v>
      </c>
      <c r="N43">
        <v>11.517999649047852</v>
      </c>
      <c r="O43">
        <v>19.59320068359375</v>
      </c>
      <c r="P43">
        <v>30.305900573730469</v>
      </c>
      <c r="Q43">
        <v>5.8051600456237793</v>
      </c>
      <c r="R43">
        <v>9.6668100357055664</v>
      </c>
      <c r="S43">
        <v>14.742400169372559</v>
      </c>
      <c r="T43">
        <v>0.47094601392745972</v>
      </c>
      <c r="U43">
        <v>0.37503498792648315</v>
      </c>
      <c r="V43">
        <v>127.65799713134766</v>
      </c>
      <c r="W43">
        <v>257.97198486328125</v>
      </c>
      <c r="X43">
        <v>16.101299285888672</v>
      </c>
      <c r="Y43">
        <v>0.87238198518753052</v>
      </c>
      <c r="Z43">
        <v>3351.659912109375</v>
      </c>
      <c r="AA43">
        <v>0.5608628659476117</v>
      </c>
      <c r="AB43">
        <v>898.07067454798153</v>
      </c>
      <c r="AC43">
        <v>12</v>
      </c>
      <c r="AD43">
        <v>0</v>
      </c>
      <c r="AE43">
        <v>0.25</v>
      </c>
      <c r="AF43">
        <v>0.33333333333333331</v>
      </c>
      <c r="AG43">
        <v>0.41666666666666669</v>
      </c>
      <c r="AH43">
        <v>2</v>
      </c>
      <c r="AI43" t="s">
        <v>220</v>
      </c>
    </row>
    <row r="44" spans="1:35" x14ac:dyDescent="0.25">
      <c r="A44" s="1">
        <v>5</v>
      </c>
      <c r="B44" s="1">
        <v>5</v>
      </c>
      <c r="C44" s="1">
        <v>2</v>
      </c>
      <c r="D44" s="12">
        <v>1</v>
      </c>
      <c r="E44" s="12">
        <v>1</v>
      </c>
      <c r="F44" s="12">
        <v>4</v>
      </c>
      <c r="G44" s="1">
        <v>3.62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>
        <v>1132.1300048828125</v>
      </c>
      <c r="N44">
        <v>10.486499786376953</v>
      </c>
      <c r="O44">
        <v>19.152500152587891</v>
      </c>
      <c r="P44">
        <v>28.392599105834961</v>
      </c>
      <c r="Q44">
        <v>5.181610107421875</v>
      </c>
      <c r="R44">
        <v>9.3524799346923828</v>
      </c>
      <c r="S44">
        <v>14.534099578857422</v>
      </c>
      <c r="T44">
        <v>0.48036700487136841</v>
      </c>
      <c r="U44">
        <v>0.3426240086555481</v>
      </c>
      <c r="V44">
        <v>186.45199584960937</v>
      </c>
      <c r="W44">
        <v>202.5050048828125</v>
      </c>
      <c r="X44">
        <v>38.281700134277344</v>
      </c>
      <c r="Y44">
        <v>0.85877001285552979</v>
      </c>
      <c r="Z44">
        <v>2850.590087890625</v>
      </c>
      <c r="AA44">
        <v>9.682299546142209E-2</v>
      </c>
      <c r="AB44">
        <v>914.67598748261298</v>
      </c>
      <c r="AC44">
        <v>11</v>
      </c>
      <c r="AD44">
        <v>0</v>
      </c>
      <c r="AE44">
        <v>0.27272727272727271</v>
      </c>
      <c r="AF44">
        <v>0.45454545454545453</v>
      </c>
      <c r="AG44">
        <v>0.27272727272727271</v>
      </c>
      <c r="AH44">
        <v>2</v>
      </c>
      <c r="AI44" t="s">
        <v>221</v>
      </c>
    </row>
    <row r="45" spans="1:35" x14ac:dyDescent="0.25">
      <c r="A45" s="1">
        <v>5</v>
      </c>
      <c r="B45" s="1">
        <v>5</v>
      </c>
      <c r="C45" s="1">
        <v>3</v>
      </c>
      <c r="D45" s="12">
        <v>1</v>
      </c>
      <c r="E45" s="12">
        <v>1</v>
      </c>
      <c r="F45" s="12">
        <v>4</v>
      </c>
      <c r="G45" s="1">
        <v>5.21</v>
      </c>
      <c r="H45" s="1">
        <v>3</v>
      </c>
      <c r="I45" s="1">
        <v>0</v>
      </c>
      <c r="J45" s="1">
        <v>3</v>
      </c>
      <c r="K45" s="1">
        <v>0</v>
      </c>
      <c r="L45" s="1">
        <v>1</v>
      </c>
      <c r="M45">
        <v>1355.3599853515625</v>
      </c>
      <c r="N45">
        <v>13.368900299072266</v>
      </c>
      <c r="O45">
        <v>21.828100204467773</v>
      </c>
      <c r="P45">
        <v>28.124599456787109</v>
      </c>
      <c r="Q45">
        <v>6.3793702125549316</v>
      </c>
      <c r="R45">
        <v>10.882800102233887</v>
      </c>
      <c r="S45">
        <v>14.066399574279785</v>
      </c>
      <c r="T45">
        <v>0.55617398023605347</v>
      </c>
      <c r="U45">
        <v>0.30580100417137146</v>
      </c>
      <c r="V45">
        <v>206.0679931640625</v>
      </c>
      <c r="W45">
        <v>145.42500305175781</v>
      </c>
      <c r="X45">
        <v>40.247100830078125</v>
      </c>
      <c r="Y45">
        <v>0.89361298084259033</v>
      </c>
      <c r="Z45">
        <v>3963.530029296875</v>
      </c>
      <c r="AA45">
        <v>0.61145510835913308</v>
      </c>
      <c r="AB45">
        <v>893.91934631432378</v>
      </c>
      <c r="AC45">
        <v>11</v>
      </c>
      <c r="AD45">
        <v>0</v>
      </c>
      <c r="AE45">
        <v>0.18181818181818182</v>
      </c>
      <c r="AF45">
        <v>0.54545454545454541</v>
      </c>
      <c r="AG45">
        <v>0.27272727272727271</v>
      </c>
      <c r="AH45">
        <v>2</v>
      </c>
      <c r="AI45" t="s">
        <v>222</v>
      </c>
    </row>
    <row r="46" spans="1:35" x14ac:dyDescent="0.25">
      <c r="A46" s="1">
        <v>5</v>
      </c>
      <c r="B46" s="1">
        <v>5</v>
      </c>
      <c r="C46" s="1">
        <v>5</v>
      </c>
      <c r="D46" s="12">
        <v>1</v>
      </c>
      <c r="E46" s="12">
        <v>1</v>
      </c>
      <c r="F46" s="12">
        <v>4</v>
      </c>
      <c r="G46" s="1">
        <v>3.46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>
        <v>942.5679931640625</v>
      </c>
      <c r="N46">
        <v>9.1557998657226562</v>
      </c>
      <c r="O46">
        <v>17.682600021362305</v>
      </c>
      <c r="P46">
        <v>26.230800628662109</v>
      </c>
      <c r="Q46">
        <v>4.6319599151611328</v>
      </c>
      <c r="R46">
        <v>8.6111602783203125</v>
      </c>
      <c r="S46">
        <v>13.279199600219727</v>
      </c>
      <c r="T46">
        <v>0.49063599109649658</v>
      </c>
      <c r="U46">
        <v>0.32714599370956421</v>
      </c>
      <c r="V46">
        <v>294.85198974609375</v>
      </c>
      <c r="W46">
        <v>182.01800537109375</v>
      </c>
      <c r="X46">
        <v>7.8834099769592285</v>
      </c>
      <c r="Y46">
        <v>0.85970801115036011</v>
      </c>
      <c r="Z46">
        <v>2169.050048828125</v>
      </c>
      <c r="AA46">
        <v>0.61495844875346262</v>
      </c>
      <c r="AB46">
        <v>999.08632823365588</v>
      </c>
      <c r="AC46">
        <v>9</v>
      </c>
      <c r="AD46">
        <v>0</v>
      </c>
      <c r="AE46">
        <v>0.22222222222222221</v>
      </c>
      <c r="AF46">
        <v>0.44444444444444442</v>
      </c>
      <c r="AG46">
        <v>0.33333333333333331</v>
      </c>
      <c r="AH46">
        <v>3</v>
      </c>
      <c r="AI46" t="s">
        <v>223</v>
      </c>
    </row>
    <row r="47" spans="1:35" x14ac:dyDescent="0.25">
      <c r="A47" s="1">
        <v>6</v>
      </c>
      <c r="B47" s="1">
        <v>2</v>
      </c>
      <c r="C47" s="1">
        <v>1</v>
      </c>
      <c r="D47" s="12">
        <v>1</v>
      </c>
      <c r="E47" s="12">
        <v>1</v>
      </c>
      <c r="F47" s="12">
        <v>4</v>
      </c>
      <c r="G47" s="1">
        <v>6.01</v>
      </c>
      <c r="H47" s="1">
        <v>3</v>
      </c>
      <c r="I47" s="1">
        <v>0</v>
      </c>
      <c r="J47" s="1">
        <v>3</v>
      </c>
      <c r="K47" s="1">
        <v>1</v>
      </c>
      <c r="L47" s="1">
        <v>1</v>
      </c>
      <c r="M47">
        <v>1513.68994140625</v>
      </c>
      <c r="N47">
        <v>11.928400039672852</v>
      </c>
      <c r="O47">
        <v>24.049100875854492</v>
      </c>
      <c r="P47">
        <v>30.181800842285156</v>
      </c>
      <c r="Q47">
        <v>5.8121199607849121</v>
      </c>
      <c r="R47">
        <v>12.221199989318848</v>
      </c>
      <c r="S47">
        <v>15.181099891662598</v>
      </c>
      <c r="T47">
        <v>0.6465650200843811</v>
      </c>
      <c r="U47">
        <v>0.22233399748802185</v>
      </c>
      <c r="V47">
        <v>196.94200134277344</v>
      </c>
      <c r="W47">
        <v>245.81500244140625</v>
      </c>
      <c r="X47">
        <v>21.840900421142578</v>
      </c>
      <c r="Y47">
        <v>0.85269200801849365</v>
      </c>
      <c r="Z47">
        <v>4360.2998046875</v>
      </c>
      <c r="AA47">
        <v>0.77808988764044951</v>
      </c>
      <c r="AB47">
        <v>985.24856745479633</v>
      </c>
      <c r="AC47">
        <v>11</v>
      </c>
      <c r="AD47">
        <v>9.0909090909090912E-2</v>
      </c>
      <c r="AE47">
        <v>0.18181818181818182</v>
      </c>
      <c r="AF47">
        <v>0.45454545454545453</v>
      </c>
      <c r="AG47">
        <v>0.27272727272727271</v>
      </c>
      <c r="AH47">
        <v>1</v>
      </c>
      <c r="AI47" t="s">
        <v>224</v>
      </c>
    </row>
    <row r="48" spans="1:35" x14ac:dyDescent="0.25">
      <c r="A48" s="1">
        <v>6</v>
      </c>
      <c r="B48" s="1">
        <v>2</v>
      </c>
      <c r="C48" s="1">
        <v>2</v>
      </c>
      <c r="D48" s="12">
        <v>1</v>
      </c>
      <c r="E48" s="12">
        <v>1</v>
      </c>
      <c r="F48" s="12">
        <v>4</v>
      </c>
      <c r="G48" s="1">
        <v>4.49</v>
      </c>
      <c r="H48" s="1">
        <v>1</v>
      </c>
      <c r="I48" s="1">
        <v>0</v>
      </c>
      <c r="J48" s="1">
        <v>1</v>
      </c>
      <c r="K48" s="1">
        <v>1</v>
      </c>
      <c r="L48" s="1">
        <v>0</v>
      </c>
      <c r="M48">
        <v>1797.4599609375</v>
      </c>
      <c r="N48">
        <v>13.04580020904541</v>
      </c>
      <c r="O48">
        <v>28.969499588012695</v>
      </c>
      <c r="P48">
        <v>34.911701202392578</v>
      </c>
      <c r="Q48">
        <v>5.9522299766540527</v>
      </c>
      <c r="R48">
        <v>13.15839958190918</v>
      </c>
      <c r="S48">
        <v>16.999000549316406</v>
      </c>
      <c r="T48">
        <v>0.63446098566055298</v>
      </c>
      <c r="U48">
        <v>0.21712000668048859</v>
      </c>
      <c r="V48">
        <v>96.034400939941406</v>
      </c>
      <c r="W48">
        <v>204.34500122070312</v>
      </c>
      <c r="X48">
        <v>27.409500122070313</v>
      </c>
      <c r="Y48">
        <v>0.82231599092483521</v>
      </c>
      <c r="Z48">
        <v>5343.419921875</v>
      </c>
      <c r="AA48">
        <v>0.39314845024469819</v>
      </c>
      <c r="AB48">
        <v>848.25473574408738</v>
      </c>
      <c r="AC48">
        <v>13</v>
      </c>
      <c r="AD48">
        <v>7.6923076923076927E-2</v>
      </c>
      <c r="AE48">
        <v>0.15384615384615385</v>
      </c>
      <c r="AF48">
        <v>0.38461538461538464</v>
      </c>
      <c r="AG48">
        <v>0.38461538461538464</v>
      </c>
      <c r="AH48">
        <v>2</v>
      </c>
      <c r="AI48" t="s">
        <v>225</v>
      </c>
    </row>
    <row r="49" spans="1:35" x14ac:dyDescent="0.25">
      <c r="A49" s="1">
        <v>6</v>
      </c>
      <c r="B49" s="1">
        <v>3</v>
      </c>
      <c r="C49" s="1">
        <v>1</v>
      </c>
      <c r="D49" s="12">
        <v>1</v>
      </c>
      <c r="E49" s="12">
        <v>0</v>
      </c>
      <c r="F49" s="12">
        <v>3</v>
      </c>
      <c r="G49" s="1">
        <v>6.33</v>
      </c>
      <c r="H49" s="1">
        <v>4</v>
      </c>
      <c r="I49" s="1">
        <v>1</v>
      </c>
      <c r="J49" s="1">
        <v>5</v>
      </c>
      <c r="K49" s="1">
        <v>0</v>
      </c>
      <c r="L49" s="1">
        <v>0</v>
      </c>
      <c r="M49">
        <v>1598.06005859375</v>
      </c>
      <c r="N49">
        <v>12.719300270080566</v>
      </c>
      <c r="O49">
        <v>24.677600860595703</v>
      </c>
      <c r="P49">
        <v>32.741798400878906</v>
      </c>
      <c r="Q49">
        <v>6.4437198638916016</v>
      </c>
      <c r="R49">
        <v>11.454400062561035</v>
      </c>
      <c r="S49">
        <v>16.374399185180664</v>
      </c>
      <c r="T49">
        <v>0.5204700231552124</v>
      </c>
      <c r="U49">
        <v>0.32592201232910156</v>
      </c>
      <c r="V49">
        <v>198.84700012207031</v>
      </c>
      <c r="W49">
        <v>300.90798950195313</v>
      </c>
      <c r="X49">
        <v>31.075300216674805</v>
      </c>
      <c r="Y49">
        <v>0.86917698383331299</v>
      </c>
      <c r="Z49">
        <v>4867.7001953125</v>
      </c>
      <c r="AA49">
        <v>0.84992101105845186</v>
      </c>
      <c r="AB49">
        <v>875.93025730180636</v>
      </c>
      <c r="AC49">
        <v>9</v>
      </c>
      <c r="AD49">
        <v>0</v>
      </c>
      <c r="AE49">
        <v>0.1111111111111111</v>
      </c>
      <c r="AF49">
        <v>0.44444444444444442</v>
      </c>
      <c r="AG49">
        <v>0.44444444444444442</v>
      </c>
      <c r="AH49">
        <v>1</v>
      </c>
      <c r="AI49" t="s">
        <v>244</v>
      </c>
    </row>
    <row r="50" spans="1:35" x14ac:dyDescent="0.25">
      <c r="A50" s="1">
        <v>6</v>
      </c>
      <c r="B50" s="1">
        <v>3</v>
      </c>
      <c r="C50" s="1">
        <v>2</v>
      </c>
      <c r="D50" s="12">
        <v>1</v>
      </c>
      <c r="E50" s="12">
        <v>1</v>
      </c>
      <c r="F50" s="12">
        <v>4</v>
      </c>
      <c r="G50" s="1">
        <v>4.38</v>
      </c>
      <c r="H50" s="1">
        <v>1</v>
      </c>
      <c r="I50" s="1">
        <v>2</v>
      </c>
      <c r="J50" s="1">
        <v>3</v>
      </c>
      <c r="K50" s="1">
        <v>0</v>
      </c>
      <c r="L50" s="1">
        <v>0</v>
      </c>
      <c r="M50" s="2">
        <v>1375.8199462890625</v>
      </c>
      <c r="N50" s="2">
        <v>14.133500099182129</v>
      </c>
      <c r="O50" s="2">
        <v>21.657199859619141</v>
      </c>
      <c r="P50" s="2">
        <v>28.156099319458008</v>
      </c>
      <c r="Q50" s="2">
        <v>6.6723699569702148</v>
      </c>
      <c r="R50" s="2">
        <v>10.755100250244141</v>
      </c>
      <c r="S50" s="2">
        <v>14.201000213623047</v>
      </c>
      <c r="T50" s="2">
        <v>0.52445900440216064</v>
      </c>
      <c r="U50" s="2">
        <v>0.33507800102233887</v>
      </c>
      <c r="V50" s="2">
        <v>121.84400177001953</v>
      </c>
      <c r="W50" s="2">
        <v>130.6199951171875</v>
      </c>
      <c r="X50" s="2">
        <v>25.937999725341797</v>
      </c>
      <c r="Y50" s="2">
        <v>0.88360297679901123</v>
      </c>
      <c r="Z50" s="2">
        <v>3985.679931640625</v>
      </c>
      <c r="AA50">
        <v>0.38782051282051283</v>
      </c>
      <c r="AB50">
        <v>863.47627260083277</v>
      </c>
      <c r="AC50">
        <v>9</v>
      </c>
      <c r="AD50">
        <v>0</v>
      </c>
      <c r="AE50">
        <v>0.44444444444444442</v>
      </c>
      <c r="AF50">
        <v>0.33333333333333331</v>
      </c>
      <c r="AG50">
        <v>0.22222222222222221</v>
      </c>
      <c r="AH50">
        <v>2</v>
      </c>
      <c r="AI50" t="s">
        <v>226</v>
      </c>
    </row>
    <row r="51" spans="1:35" x14ac:dyDescent="0.25">
      <c r="A51" s="11">
        <v>6</v>
      </c>
      <c r="B51" s="11">
        <v>4</v>
      </c>
      <c r="C51" s="11">
        <v>3</v>
      </c>
      <c r="D51" s="13">
        <v>1</v>
      </c>
      <c r="E51" s="13">
        <v>1</v>
      </c>
      <c r="F51" s="12">
        <v>4</v>
      </c>
      <c r="G51" s="11">
        <v>5.13</v>
      </c>
      <c r="H51" s="11">
        <v>0</v>
      </c>
      <c r="I51" s="11">
        <v>2</v>
      </c>
      <c r="J51" s="1">
        <v>2</v>
      </c>
      <c r="K51" s="1">
        <v>0</v>
      </c>
      <c r="L51" s="1">
        <v>0</v>
      </c>
      <c r="M51" s="10">
        <v>1256.68994140625</v>
      </c>
      <c r="N51" s="10">
        <v>12.929900169372559</v>
      </c>
      <c r="O51" s="10">
        <v>20.544300079345703</v>
      </c>
      <c r="P51" s="10">
        <v>28.376199722290039</v>
      </c>
      <c r="Q51" s="10">
        <v>6.391049861907959</v>
      </c>
      <c r="R51" s="10">
        <v>10.365900039672852</v>
      </c>
      <c r="S51" s="10">
        <v>13.416399955749512</v>
      </c>
      <c r="T51" s="10">
        <v>0.535148024559021</v>
      </c>
      <c r="U51" s="10">
        <v>0.32394200563430786</v>
      </c>
      <c r="V51" s="10">
        <v>187.802001953125</v>
      </c>
      <c r="W51" s="10">
        <v>121.27500152587891</v>
      </c>
      <c r="X51" s="10">
        <v>11.406200408935547</v>
      </c>
      <c r="Y51" s="10">
        <v>0.90341401100158691</v>
      </c>
      <c r="Z51" s="10">
        <v>3597.0400390625</v>
      </c>
      <c r="AA51">
        <v>0.32307692307692304</v>
      </c>
      <c r="AB51">
        <v>809.50900556328077</v>
      </c>
      <c r="AC51">
        <v>6</v>
      </c>
      <c r="AD51">
        <v>0</v>
      </c>
      <c r="AE51">
        <v>0.33333333333333331</v>
      </c>
      <c r="AF51">
        <v>0.33333333333333331</v>
      </c>
      <c r="AG51">
        <v>0.33333333333333331</v>
      </c>
      <c r="AH51">
        <v>2</v>
      </c>
      <c r="AI51" t="s">
        <v>227</v>
      </c>
    </row>
    <row r="52" spans="1:35" x14ac:dyDescent="0.25">
      <c r="A52" s="1">
        <v>7</v>
      </c>
      <c r="B52" s="1">
        <v>2</v>
      </c>
      <c r="C52" s="1">
        <v>3</v>
      </c>
      <c r="D52" s="12">
        <v>1</v>
      </c>
      <c r="E52" s="12">
        <v>1</v>
      </c>
      <c r="F52" s="12">
        <v>4</v>
      </c>
      <c r="G52" s="1">
        <v>4.4400000000000004</v>
      </c>
      <c r="H52" s="1">
        <v>1</v>
      </c>
      <c r="I52" s="1">
        <v>0</v>
      </c>
      <c r="J52" s="1">
        <v>1</v>
      </c>
      <c r="K52" s="1">
        <v>1</v>
      </c>
      <c r="L52" s="1">
        <v>0</v>
      </c>
      <c r="M52" s="2">
        <v>1374.3214612917488</v>
      </c>
      <c r="N52" s="2">
        <v>12.926919917179857</v>
      </c>
      <c r="O52" s="2">
        <v>22.275907212577081</v>
      </c>
      <c r="P52" s="2">
        <v>30.303147473710101</v>
      </c>
      <c r="Q52" s="2">
        <v>6.0826051204297267</v>
      </c>
      <c r="R52" s="2">
        <v>10.965988225372461</v>
      </c>
      <c r="S52" s="2">
        <v>14.392638715910829</v>
      </c>
      <c r="T52" s="2">
        <v>0.59209299087524414</v>
      </c>
      <c r="U52" s="2">
        <v>0.2616870105266571</v>
      </c>
      <c r="V52" s="2">
        <v>156.31300354003906</v>
      </c>
      <c r="W52" s="2">
        <v>121.81999969482422</v>
      </c>
      <c r="X52" s="2">
        <v>18.238899230957031</v>
      </c>
      <c r="Y52" s="2">
        <v>0.88055098056793213</v>
      </c>
      <c r="Z52" s="2">
        <v>4009.0898845678034</v>
      </c>
      <c r="AA52">
        <v>0.43316831683168316</v>
      </c>
      <c r="AB52">
        <v>808</v>
      </c>
      <c r="AC52">
        <v>9</v>
      </c>
      <c r="AD52">
        <v>0</v>
      </c>
      <c r="AE52">
        <v>0.1111111111111111</v>
      </c>
      <c r="AF52">
        <v>0.55555555555555558</v>
      </c>
      <c r="AG52">
        <v>0.33333333333333331</v>
      </c>
      <c r="AH52">
        <v>2</v>
      </c>
      <c r="AI52" t="s">
        <v>228</v>
      </c>
    </row>
    <row r="53" spans="1:35" x14ac:dyDescent="0.25">
      <c r="A53" s="1">
        <v>7</v>
      </c>
      <c r="B53" s="1">
        <v>2</v>
      </c>
      <c r="C53" s="1">
        <v>4</v>
      </c>
      <c r="D53" s="12">
        <v>1</v>
      </c>
      <c r="E53" s="12">
        <v>1</v>
      </c>
      <c r="F53" s="12">
        <v>4</v>
      </c>
      <c r="G53" s="1">
        <v>4.01</v>
      </c>
      <c r="H53" s="1">
        <v>1</v>
      </c>
      <c r="I53" s="1">
        <v>1</v>
      </c>
      <c r="J53" s="1">
        <v>2</v>
      </c>
      <c r="K53" s="1">
        <v>0</v>
      </c>
      <c r="L53" s="1">
        <v>1</v>
      </c>
      <c r="M53" s="2">
        <v>1152.1495804482731</v>
      </c>
      <c r="N53" s="2">
        <v>10.569210510757658</v>
      </c>
      <c r="O53" s="2">
        <v>20.334078969493476</v>
      </c>
      <c r="P53" s="2">
        <v>28.530045342091448</v>
      </c>
      <c r="Q53" s="2">
        <v>5.7327898521669081</v>
      </c>
      <c r="R53" s="2">
        <v>9.5583507962392247</v>
      </c>
      <c r="S53" s="2">
        <v>13.578275902916154</v>
      </c>
      <c r="T53" s="2">
        <v>0.52721297740936279</v>
      </c>
      <c r="U53" s="2">
        <v>0.31517800688743591</v>
      </c>
      <c r="V53" s="2">
        <v>274.7650146484375</v>
      </c>
      <c r="W53" s="2">
        <v>222.802001953125</v>
      </c>
      <c r="X53" s="2">
        <v>4.1789097785949707</v>
      </c>
      <c r="Y53" s="2">
        <v>0.84931397438049316</v>
      </c>
      <c r="Z53" s="2">
        <v>2915.0712853423202</v>
      </c>
      <c r="AA53">
        <v>0.79172229639519354</v>
      </c>
      <c r="AB53">
        <v>749</v>
      </c>
      <c r="AC53">
        <v>6</v>
      </c>
      <c r="AD53">
        <v>0</v>
      </c>
      <c r="AE53">
        <v>0.16666666666666666</v>
      </c>
      <c r="AF53">
        <v>0.5</v>
      </c>
      <c r="AG53">
        <v>0.33333333333333331</v>
      </c>
      <c r="AH53">
        <v>3</v>
      </c>
      <c r="AI53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155"/>
  <sheetViews>
    <sheetView topLeftCell="V1" zoomScaleNormal="100" workbookViewId="0">
      <pane ySplit="1" topLeftCell="A2" activePane="bottomLeft" state="frozen"/>
      <selection activeCell="G1" sqref="G1"/>
      <selection pane="bottomLeft" activeCell="AD106" sqref="AD106"/>
    </sheetView>
  </sheetViews>
  <sheetFormatPr defaultRowHeight="15" x14ac:dyDescent="0.25"/>
  <cols>
    <col min="1" max="3" width="9.140625" style="1"/>
    <col min="4" max="4" width="15" style="12" customWidth="1"/>
    <col min="5" max="6" width="16.28515625" style="12" customWidth="1"/>
    <col min="7" max="7" width="9.140625" style="1" customWidth="1"/>
    <col min="8" max="8" width="13" style="1" bestFit="1" customWidth="1"/>
    <col min="9" max="9" width="13.42578125" style="1" bestFit="1" customWidth="1"/>
    <col min="10" max="10" width="13" style="1" bestFit="1" customWidth="1"/>
    <col min="11" max="12" width="13" style="1" customWidth="1"/>
    <col min="13" max="26" width="9.140625" customWidth="1"/>
    <col min="27" max="27" width="12" bestFit="1" customWidth="1"/>
    <col min="28" max="28" width="9.140625" customWidth="1"/>
    <col min="29" max="29" width="12.5703125" bestFit="1" customWidth="1"/>
    <col min="30" max="33" width="10.28515625" customWidth="1"/>
    <col min="34" max="36" width="10.28515625" style="9" customWidth="1"/>
    <col min="37" max="37" width="9.5703125" style="9" bestFit="1" customWidth="1"/>
    <col min="38" max="57" width="9.140625" style="1"/>
  </cols>
  <sheetData>
    <row r="1" spans="1:57" s="30" customFormat="1" x14ac:dyDescent="0.25">
      <c r="A1" s="37" t="s">
        <v>41</v>
      </c>
      <c r="B1" s="37" t="s">
        <v>42</v>
      </c>
      <c r="C1" s="37" t="s">
        <v>43</v>
      </c>
      <c r="D1" s="30" t="s">
        <v>103</v>
      </c>
      <c r="E1" s="30" t="s">
        <v>104</v>
      </c>
      <c r="F1" s="30" t="s">
        <v>101</v>
      </c>
      <c r="G1" s="30" t="s">
        <v>109</v>
      </c>
      <c r="H1" s="30" t="s">
        <v>112</v>
      </c>
      <c r="I1" s="30" t="s">
        <v>113</v>
      </c>
      <c r="J1" s="37" t="s">
        <v>183</v>
      </c>
      <c r="K1" s="37" t="s">
        <v>102</v>
      </c>
      <c r="L1" s="37" t="s">
        <v>69</v>
      </c>
      <c r="M1" s="30" t="s">
        <v>7</v>
      </c>
      <c r="N1" s="30" t="s">
        <v>114</v>
      </c>
      <c r="O1" s="30" t="s">
        <v>115</v>
      </c>
      <c r="P1" s="30" t="s">
        <v>116</v>
      </c>
      <c r="Q1" s="30" t="s">
        <v>117</v>
      </c>
      <c r="R1" s="30" t="s">
        <v>118</v>
      </c>
      <c r="S1" s="30" t="s">
        <v>119</v>
      </c>
      <c r="T1" s="30" t="s">
        <v>110</v>
      </c>
      <c r="U1" s="30" t="s">
        <v>111</v>
      </c>
      <c r="V1" s="30" t="s">
        <v>120</v>
      </c>
      <c r="W1" s="30" t="s">
        <v>121</v>
      </c>
      <c r="X1" s="30" t="s">
        <v>122</v>
      </c>
      <c r="Y1" s="30" t="s">
        <v>34</v>
      </c>
      <c r="Z1" s="30" t="s">
        <v>35</v>
      </c>
      <c r="AA1" s="37" t="s">
        <v>188</v>
      </c>
      <c r="AB1" s="37" t="s">
        <v>187</v>
      </c>
      <c r="AC1" s="18" t="s">
        <v>48</v>
      </c>
      <c r="AD1" s="38" t="s">
        <v>189</v>
      </c>
      <c r="AE1" s="38" t="s">
        <v>190</v>
      </c>
      <c r="AF1" s="38" t="s">
        <v>191</v>
      </c>
      <c r="AG1" s="38" t="s">
        <v>192</v>
      </c>
      <c r="AH1" s="19" t="s">
        <v>95</v>
      </c>
      <c r="AI1" s="19" t="s">
        <v>96</v>
      </c>
      <c r="AJ1" s="19" t="s">
        <v>97</v>
      </c>
      <c r="AK1" s="19" t="s">
        <v>98</v>
      </c>
      <c r="AL1" s="37" t="s">
        <v>62</v>
      </c>
      <c r="AM1" s="37" t="s">
        <v>63</v>
      </c>
      <c r="AN1" s="37" t="s">
        <v>64</v>
      </c>
      <c r="AO1" s="37" t="s">
        <v>78</v>
      </c>
      <c r="AP1" s="37" t="s">
        <v>79</v>
      </c>
      <c r="AQ1" s="37" t="s">
        <v>80</v>
      </c>
      <c r="AR1" s="37" t="s">
        <v>81</v>
      </c>
      <c r="AS1" s="37" t="s">
        <v>82</v>
      </c>
      <c r="AT1" s="37" t="s">
        <v>83</v>
      </c>
      <c r="AU1" s="37" t="s">
        <v>84</v>
      </c>
      <c r="AV1" s="37" t="s">
        <v>85</v>
      </c>
      <c r="AW1" s="37" t="s">
        <v>86</v>
      </c>
      <c r="AX1" s="37" t="s">
        <v>87</v>
      </c>
      <c r="AY1" s="37" t="s">
        <v>88</v>
      </c>
      <c r="AZ1" s="37" t="s">
        <v>89</v>
      </c>
      <c r="BA1" s="37" t="s">
        <v>90</v>
      </c>
      <c r="BB1" s="37" t="s">
        <v>91</v>
      </c>
      <c r="BC1" s="37" t="s">
        <v>92</v>
      </c>
      <c r="BD1" s="37" t="s">
        <v>93</v>
      </c>
      <c r="BE1" s="37" t="s">
        <v>94</v>
      </c>
    </row>
    <row r="2" spans="1:57" hidden="1" x14ac:dyDescent="0.25">
      <c r="D2" s="12" t="s">
        <v>46</v>
      </c>
      <c r="E2" s="12" t="s">
        <v>46</v>
      </c>
      <c r="G2" s="1" t="s">
        <v>38</v>
      </c>
      <c r="H2" s="1" t="s">
        <v>47</v>
      </c>
      <c r="I2" s="1" t="s">
        <v>47</v>
      </c>
      <c r="M2" t="s">
        <v>37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39</v>
      </c>
      <c r="U2" t="s">
        <v>39</v>
      </c>
      <c r="V2" t="s">
        <v>38</v>
      </c>
      <c r="W2" t="s">
        <v>38</v>
      </c>
      <c r="X2" t="s">
        <v>38</v>
      </c>
      <c r="Y2" t="s">
        <v>39</v>
      </c>
      <c r="Z2" t="s">
        <v>40</v>
      </c>
      <c r="AA2" t="s">
        <v>186</v>
      </c>
      <c r="AB2" t="s">
        <v>38</v>
      </c>
      <c r="AC2" t="s">
        <v>185</v>
      </c>
      <c r="AD2" t="s">
        <v>99</v>
      </c>
      <c r="AE2" t="s">
        <v>99</v>
      </c>
      <c r="AF2" t="s">
        <v>99</v>
      </c>
      <c r="AG2" t="s">
        <v>99</v>
      </c>
      <c r="AH2" s="9" t="s">
        <v>100</v>
      </c>
      <c r="AI2" s="9" t="s">
        <v>100</v>
      </c>
      <c r="AJ2" s="9" t="s">
        <v>100</v>
      </c>
      <c r="AK2" s="9" t="s">
        <v>100</v>
      </c>
    </row>
    <row r="3" spans="1:57" hidden="1" x14ac:dyDescent="0.25">
      <c r="A3" s="1">
        <v>1</v>
      </c>
      <c r="B3" s="1">
        <v>2</v>
      </c>
      <c r="C3" s="1">
        <v>1</v>
      </c>
      <c r="D3" s="12">
        <v>1</v>
      </c>
      <c r="E3" s="12">
        <v>1</v>
      </c>
      <c r="F3" s="12">
        <f t="shared" ref="F3:F68" si="0">BIN2DEC(CONCATENATE(D3,E3))+1</f>
        <v>4</v>
      </c>
      <c r="G3" s="1">
        <v>4.95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M3">
        <v>1014.2899780273437</v>
      </c>
      <c r="N3">
        <v>9.8825902938842773</v>
      </c>
      <c r="O3">
        <v>19.362300872802734</v>
      </c>
      <c r="P3">
        <v>27.53070068359375</v>
      </c>
      <c r="Q3">
        <v>4.6139397621154785</v>
      </c>
      <c r="R3">
        <v>9.4666204452514648</v>
      </c>
      <c r="S3">
        <v>13.175299644470215</v>
      </c>
      <c r="T3">
        <v>0.570809006690979</v>
      </c>
      <c r="U3">
        <v>0.26126599311828613</v>
      </c>
      <c r="V3">
        <v>94.107398986816406</v>
      </c>
      <c r="W3">
        <v>207.13699340820312</v>
      </c>
      <c r="X3">
        <v>27.84589958190918</v>
      </c>
      <c r="Y3">
        <v>0.84042799472808838</v>
      </c>
      <c r="Z3">
        <v>2340.280029296875</v>
      </c>
      <c r="AC3">
        <f>SUM(AH3:AK3)</f>
        <v>7</v>
      </c>
      <c r="AD3">
        <f t="shared" ref="AD3:AD34" si="1">AH3/$AC3</f>
        <v>0</v>
      </c>
      <c r="AE3">
        <f t="shared" ref="AE3:AE34" si="2">AI3/$AC3</f>
        <v>0.14285714285714285</v>
      </c>
      <c r="AF3">
        <f t="shared" ref="AF3:AF34" si="3">AJ3/$AC3</f>
        <v>0.42857142857142855</v>
      </c>
      <c r="AG3">
        <f t="shared" ref="AG3:AG34" si="4">AK3/$AC3</f>
        <v>0.42857142857142855</v>
      </c>
      <c r="AH3" s="9">
        <f>COUNTIF($AL3:$BE3,"&gt;=0")-COUNTIF($AL3:$BE3,"&gt;45")</f>
        <v>0</v>
      </c>
      <c r="AI3" s="9">
        <f>COUNTIF($AL3:$BE3,"&gt;=45")-COUNTIF($AL3:$BE3,"&gt;90")</f>
        <v>1</v>
      </c>
      <c r="AJ3" s="9">
        <f>COUNTIF($AL3:$BE3,"&gt;=90")-COUNTIF($AL3:$BE3,"&gt;135")</f>
        <v>3</v>
      </c>
      <c r="AK3" s="9">
        <f>COUNTIF($AL3:$BE3,"&gt;=135")-COUNTIF($AL3:$BE3,"&gt;180")</f>
        <v>3</v>
      </c>
      <c r="AL3" s="1">
        <v>54.137199401855398</v>
      </c>
      <c r="AM3" s="1">
        <v>122.50199890136719</v>
      </c>
      <c r="AN3" s="1">
        <v>139.94999694824219</v>
      </c>
      <c r="AO3" s="1">
        <v>174.56399536132812</v>
      </c>
      <c r="AP3" s="1">
        <v>114.89700317382813</v>
      </c>
      <c r="AQ3" s="1">
        <v>124.72100067138672</v>
      </c>
      <c r="AR3" s="1">
        <v>160.74200439453125</v>
      </c>
    </row>
    <row r="4" spans="1:57" hidden="1" x14ac:dyDescent="0.25">
      <c r="A4" s="1">
        <v>1</v>
      </c>
      <c r="B4" s="1">
        <v>2</v>
      </c>
      <c r="C4" s="1">
        <v>2</v>
      </c>
      <c r="D4" s="12">
        <v>1</v>
      </c>
      <c r="E4" s="12">
        <v>1</v>
      </c>
      <c r="F4" s="12">
        <f t="shared" si="0"/>
        <v>4</v>
      </c>
      <c r="G4" s="1">
        <v>3.99</v>
      </c>
      <c r="H4" s="1">
        <v>2</v>
      </c>
      <c r="I4" s="1">
        <v>1</v>
      </c>
      <c r="J4" s="1">
        <f t="shared" ref="J4:J66" si="5">H4+I4</f>
        <v>3</v>
      </c>
      <c r="K4" s="1">
        <v>0</v>
      </c>
      <c r="L4" s="1">
        <v>0</v>
      </c>
      <c r="M4">
        <v>954.77001953125</v>
      </c>
      <c r="N4">
        <v>10.593199729919434</v>
      </c>
      <c r="O4">
        <v>19.316999435424805</v>
      </c>
      <c r="P4">
        <v>23.002199172973633</v>
      </c>
      <c r="Q4">
        <v>5.0858101844787598</v>
      </c>
      <c r="R4">
        <v>9.6923198699951172</v>
      </c>
      <c r="S4">
        <v>11.443400382995605</v>
      </c>
      <c r="T4">
        <v>0.64326000213623047</v>
      </c>
      <c r="U4">
        <v>0.23426799476146698</v>
      </c>
      <c r="V4">
        <v>60.205699920654297</v>
      </c>
      <c r="W4">
        <v>287.61801147460937</v>
      </c>
      <c r="X4">
        <v>29.870000839233398</v>
      </c>
      <c r="Y4">
        <v>0.89120298624038696</v>
      </c>
      <c r="Z4">
        <v>2333.919921875</v>
      </c>
      <c r="AC4">
        <f t="shared" ref="AC4:AC67" si="6">SUM(AH4:AK4)</f>
        <v>9</v>
      </c>
      <c r="AD4">
        <f t="shared" si="1"/>
        <v>0</v>
      </c>
      <c r="AE4">
        <f t="shared" si="2"/>
        <v>0.1111111111111111</v>
      </c>
      <c r="AF4">
        <f t="shared" si="3"/>
        <v>0.66666666666666663</v>
      </c>
      <c r="AG4">
        <f t="shared" si="4"/>
        <v>0.22222222222222221</v>
      </c>
      <c r="AH4" s="9">
        <f t="shared" ref="AH4:AH67" si="7">COUNTIF($AL4:$BE4,"&gt;=0")-COUNTIF($AL4:$BE4,"&gt;45")</f>
        <v>0</v>
      </c>
      <c r="AI4" s="9">
        <f t="shared" ref="AI4:AI67" si="8">COUNTIF($AL4:$BE4,"&gt;=45")-COUNTIF($AL4:$BE4,"&gt;90")</f>
        <v>1</v>
      </c>
      <c r="AJ4" s="9">
        <f t="shared" ref="AJ4:AJ67" si="9">COUNTIF($AL4:$BE4,"&gt;=90")-COUNTIF($AL4:$BE4,"&gt;135")</f>
        <v>6</v>
      </c>
      <c r="AK4" s="9">
        <f t="shared" ref="AK4:AK67" si="10">COUNTIF($AL4:$BE4,"&gt;=135")-COUNTIF($AL4:$BE4,"&gt;180")</f>
        <v>2</v>
      </c>
      <c r="AL4" s="1">
        <v>117.91100311279297</v>
      </c>
      <c r="AM4" s="1">
        <v>121.09400177001953</v>
      </c>
      <c r="AN4" s="1">
        <v>115.18000030517578</v>
      </c>
      <c r="AO4" s="1">
        <v>165.00700378417969</v>
      </c>
      <c r="AP4" s="1">
        <v>136.5570068359375</v>
      </c>
      <c r="AQ4" s="1">
        <v>103.54299926757812</v>
      </c>
      <c r="AR4" s="1">
        <v>79.058097839355469</v>
      </c>
      <c r="AS4" s="1">
        <v>123.47699737548828</v>
      </c>
      <c r="AT4" s="1">
        <v>129.37199401855469</v>
      </c>
    </row>
    <row r="5" spans="1:57" x14ac:dyDescent="0.25">
      <c r="A5" s="1">
        <v>1</v>
      </c>
      <c r="B5" s="1">
        <v>2</v>
      </c>
      <c r="C5" s="1">
        <v>3</v>
      </c>
      <c r="D5" s="12">
        <v>1</v>
      </c>
      <c r="E5" s="12">
        <v>1</v>
      </c>
      <c r="F5" s="12">
        <f t="shared" si="0"/>
        <v>4</v>
      </c>
      <c r="G5" s="1">
        <v>3.95</v>
      </c>
      <c r="H5" s="1">
        <v>0</v>
      </c>
      <c r="I5" s="1">
        <v>0</v>
      </c>
      <c r="J5" s="1">
        <f t="shared" si="5"/>
        <v>0</v>
      </c>
      <c r="K5" s="1">
        <v>0</v>
      </c>
      <c r="L5" s="1">
        <v>0</v>
      </c>
      <c r="M5">
        <v>1162.8599853515625</v>
      </c>
      <c r="N5">
        <v>8.6159400939941406</v>
      </c>
      <c r="O5">
        <v>19.077400207519531</v>
      </c>
      <c r="P5">
        <v>29.488199234008789</v>
      </c>
      <c r="Q5">
        <v>4.3179402351379395</v>
      </c>
      <c r="R5">
        <v>9.5977897644042969</v>
      </c>
      <c r="S5">
        <v>15.478799819946289</v>
      </c>
      <c r="T5">
        <v>0.49297401309013367</v>
      </c>
      <c r="U5">
        <v>0.25884199142456055</v>
      </c>
      <c r="V5">
        <v>169.80099487304687</v>
      </c>
      <c r="W5">
        <v>216.927001953125</v>
      </c>
      <c r="X5">
        <v>10.520199775695801</v>
      </c>
      <c r="Y5">
        <v>0.80147898197174072</v>
      </c>
      <c r="Z5">
        <v>2675.489990234375</v>
      </c>
      <c r="AA5">
        <v>0.71863117870722426</v>
      </c>
      <c r="AB5">
        <v>1091.7993254520147</v>
      </c>
      <c r="AC5">
        <f t="shared" si="6"/>
        <v>7</v>
      </c>
      <c r="AD5">
        <f t="shared" si="1"/>
        <v>0</v>
      </c>
      <c r="AE5">
        <f t="shared" si="2"/>
        <v>0.2857142857142857</v>
      </c>
      <c r="AF5">
        <f t="shared" si="3"/>
        <v>0.14285714285714285</v>
      </c>
      <c r="AG5">
        <f t="shared" si="4"/>
        <v>0.5714285714285714</v>
      </c>
      <c r="AH5" s="9">
        <f t="shared" si="7"/>
        <v>0</v>
      </c>
      <c r="AI5" s="9">
        <f t="shared" si="8"/>
        <v>2</v>
      </c>
      <c r="AJ5" s="9">
        <f t="shared" si="9"/>
        <v>1</v>
      </c>
      <c r="AK5" s="9">
        <f t="shared" si="10"/>
        <v>4</v>
      </c>
      <c r="AL5" s="1">
        <v>134.93499755859375</v>
      </c>
      <c r="AM5" s="1">
        <v>146.625</v>
      </c>
      <c r="AN5" s="1">
        <v>164.82200622558594</v>
      </c>
      <c r="AO5" s="1">
        <v>158.97599792480469</v>
      </c>
      <c r="AP5" s="1">
        <v>145.90800476074219</v>
      </c>
      <c r="AQ5" s="1">
        <v>50.692001342773437</v>
      </c>
      <c r="AR5" s="1">
        <v>64.783203125</v>
      </c>
    </row>
    <row r="6" spans="1:57" x14ac:dyDescent="0.25">
      <c r="A6" s="1">
        <v>1</v>
      </c>
      <c r="B6" s="1">
        <v>2</v>
      </c>
      <c r="C6" s="1">
        <v>4</v>
      </c>
      <c r="D6" s="12">
        <v>1</v>
      </c>
      <c r="E6" s="12">
        <v>1</v>
      </c>
      <c r="F6" s="12">
        <f t="shared" si="0"/>
        <v>4</v>
      </c>
      <c r="G6" s="1">
        <v>5.67</v>
      </c>
      <c r="H6" s="1">
        <v>1</v>
      </c>
      <c r="I6" s="1">
        <v>3</v>
      </c>
      <c r="J6" s="1">
        <f t="shared" si="5"/>
        <v>4</v>
      </c>
      <c r="K6" s="1">
        <v>0</v>
      </c>
      <c r="L6" s="1">
        <v>0</v>
      </c>
      <c r="M6">
        <v>1243.6800537109375</v>
      </c>
      <c r="N6">
        <v>8.4634504318237305</v>
      </c>
      <c r="O6">
        <v>20.760099411010742</v>
      </c>
      <c r="P6">
        <v>30.474599838256836</v>
      </c>
      <c r="Q6">
        <v>4.3558897972106934</v>
      </c>
      <c r="R6">
        <v>10.171999931335449</v>
      </c>
      <c r="S6">
        <v>15.996700286865234</v>
      </c>
      <c r="T6">
        <v>0.51503902673721313</v>
      </c>
      <c r="U6">
        <v>0.2357729971408844</v>
      </c>
      <c r="V6">
        <v>225.78700256347656</v>
      </c>
      <c r="W6">
        <v>169.66600036621094</v>
      </c>
      <c r="X6">
        <v>13.133000373840332</v>
      </c>
      <c r="Y6">
        <v>0.78509700298309326</v>
      </c>
      <c r="Z6">
        <v>2868.93994140625</v>
      </c>
      <c r="AA6">
        <v>0.74624999999999997</v>
      </c>
      <c r="AB6">
        <v>1107.0208623087601</v>
      </c>
      <c r="AC6">
        <f t="shared" si="6"/>
        <v>6</v>
      </c>
      <c r="AD6">
        <f t="shared" si="1"/>
        <v>0</v>
      </c>
      <c r="AE6">
        <f t="shared" si="2"/>
        <v>0.33333333333333331</v>
      </c>
      <c r="AF6">
        <f t="shared" si="3"/>
        <v>0.16666666666666666</v>
      </c>
      <c r="AG6">
        <f t="shared" si="4"/>
        <v>0.5</v>
      </c>
      <c r="AH6" s="9">
        <f t="shared" si="7"/>
        <v>0</v>
      </c>
      <c r="AI6" s="9">
        <f t="shared" si="8"/>
        <v>2</v>
      </c>
      <c r="AJ6" s="9">
        <f t="shared" si="9"/>
        <v>1</v>
      </c>
      <c r="AK6" s="9">
        <f t="shared" si="10"/>
        <v>3</v>
      </c>
      <c r="AL6" s="1">
        <v>149.36000061035156</v>
      </c>
      <c r="AM6" s="1">
        <v>72.51409912109375</v>
      </c>
      <c r="AN6" s="1">
        <v>174.00599670410156</v>
      </c>
      <c r="AO6" s="1">
        <v>116.77700042724609</v>
      </c>
      <c r="AP6" s="1">
        <v>75.482498168945313</v>
      </c>
      <c r="AQ6" s="1">
        <v>151.28799438476562</v>
      </c>
    </row>
    <row r="7" spans="1:57" x14ac:dyDescent="0.25">
      <c r="A7" s="1">
        <v>1</v>
      </c>
      <c r="B7" s="1">
        <v>3</v>
      </c>
      <c r="C7" s="1">
        <v>1</v>
      </c>
      <c r="D7" s="12">
        <v>1</v>
      </c>
      <c r="E7" s="12">
        <v>0</v>
      </c>
      <c r="F7" s="12">
        <f t="shared" si="0"/>
        <v>3</v>
      </c>
      <c r="G7" s="1">
        <v>4.33</v>
      </c>
      <c r="H7" s="1">
        <v>1</v>
      </c>
      <c r="I7" s="1">
        <v>0</v>
      </c>
      <c r="J7" s="1">
        <f t="shared" si="5"/>
        <v>1</v>
      </c>
      <c r="K7" s="1">
        <v>0</v>
      </c>
      <c r="L7" s="1">
        <v>0</v>
      </c>
      <c r="M7">
        <v>1435.31994628906</v>
      </c>
      <c r="N7">
        <v>11.36400032043457</v>
      </c>
      <c r="O7">
        <v>22.759099960327148</v>
      </c>
      <c r="P7">
        <v>36.027698516845703</v>
      </c>
      <c r="Q7">
        <v>5.7411999702453613</v>
      </c>
      <c r="R7">
        <v>10.792200088500977</v>
      </c>
      <c r="S7">
        <v>16.065000534057617</v>
      </c>
      <c r="T7">
        <v>0.51245397329330444</v>
      </c>
      <c r="U7">
        <v>0.31344100832939148</v>
      </c>
      <c r="V7">
        <v>99.078102111816406</v>
      </c>
      <c r="W7">
        <v>55.440601348876953</v>
      </c>
      <c r="X7">
        <v>49.458999633789063</v>
      </c>
      <c r="Y7">
        <v>0.84694099426269531</v>
      </c>
      <c r="Z7">
        <v>3985.429931640625</v>
      </c>
      <c r="AA7">
        <v>0.3530259365994235</v>
      </c>
      <c r="AB7">
        <v>960.34059805284971</v>
      </c>
      <c r="AC7">
        <f t="shared" si="6"/>
        <v>8</v>
      </c>
      <c r="AD7">
        <f t="shared" si="1"/>
        <v>0</v>
      </c>
      <c r="AE7">
        <f t="shared" si="2"/>
        <v>0.125</v>
      </c>
      <c r="AF7">
        <f t="shared" si="3"/>
        <v>0.5</v>
      </c>
      <c r="AG7">
        <f t="shared" si="4"/>
        <v>0.375</v>
      </c>
      <c r="AH7" s="9">
        <f t="shared" si="7"/>
        <v>0</v>
      </c>
      <c r="AI7" s="9">
        <f t="shared" si="8"/>
        <v>1</v>
      </c>
      <c r="AJ7" s="9">
        <f t="shared" si="9"/>
        <v>4</v>
      </c>
      <c r="AK7" s="9">
        <f t="shared" si="10"/>
        <v>3</v>
      </c>
      <c r="AL7" s="1">
        <v>72.318496704101563</v>
      </c>
      <c r="AM7" s="1">
        <v>105.64099884033203</v>
      </c>
      <c r="AN7" s="1">
        <v>113.40200042724609</v>
      </c>
      <c r="AO7" s="1">
        <v>137.22999572753906</v>
      </c>
      <c r="AP7" s="1">
        <v>178.93800354003906</v>
      </c>
      <c r="AQ7" s="1">
        <v>165.83200073242187</v>
      </c>
      <c r="AR7" s="1">
        <v>125.54799652099609</v>
      </c>
      <c r="AS7" s="1">
        <v>120.94599914550781</v>
      </c>
    </row>
    <row r="8" spans="1:57" hidden="1" x14ac:dyDescent="0.25">
      <c r="A8" s="1">
        <v>1</v>
      </c>
      <c r="B8" s="1">
        <v>3</v>
      </c>
      <c r="C8" s="1">
        <v>2</v>
      </c>
      <c r="D8" s="12">
        <v>1</v>
      </c>
      <c r="E8" s="12">
        <v>0</v>
      </c>
      <c r="F8" s="12">
        <f t="shared" si="0"/>
        <v>3</v>
      </c>
      <c r="G8" s="1">
        <v>3.5</v>
      </c>
      <c r="H8" s="1">
        <v>1</v>
      </c>
      <c r="I8" s="1">
        <v>0</v>
      </c>
      <c r="J8" s="1">
        <f t="shared" si="5"/>
        <v>1</v>
      </c>
      <c r="K8" s="1">
        <v>0</v>
      </c>
      <c r="L8" s="1">
        <v>0</v>
      </c>
      <c r="M8">
        <v>1443.9599609375</v>
      </c>
      <c r="N8">
        <v>19.913999557495117</v>
      </c>
      <c r="O8">
        <v>17.482500076293945</v>
      </c>
      <c r="P8">
        <v>35.988300323486328</v>
      </c>
      <c r="Q8">
        <v>7.0153298377990723</v>
      </c>
      <c r="R8">
        <v>8.699549674987793</v>
      </c>
      <c r="S8">
        <v>16.931800842285156</v>
      </c>
      <c r="T8">
        <v>0.30424699187278748</v>
      </c>
      <c r="U8">
        <v>0.61641901731491089</v>
      </c>
      <c r="V8">
        <v>64.762100219726563</v>
      </c>
      <c r="W8">
        <v>97.031303405761719</v>
      </c>
      <c r="X8">
        <v>58.874099731445313</v>
      </c>
      <c r="Y8">
        <v>0.85489499568939209</v>
      </c>
      <c r="Z8">
        <v>4078.27001953125</v>
      </c>
      <c r="AC8">
        <f t="shared" si="6"/>
        <v>7</v>
      </c>
      <c r="AD8">
        <f t="shared" si="1"/>
        <v>0</v>
      </c>
      <c r="AE8">
        <f t="shared" si="2"/>
        <v>0.14285714285714285</v>
      </c>
      <c r="AF8">
        <f t="shared" si="3"/>
        <v>0.42857142857142855</v>
      </c>
      <c r="AG8">
        <f t="shared" si="4"/>
        <v>0.42857142857142855</v>
      </c>
      <c r="AH8" s="9">
        <f t="shared" si="7"/>
        <v>0</v>
      </c>
      <c r="AI8" s="9">
        <f t="shared" si="8"/>
        <v>1</v>
      </c>
      <c r="AJ8" s="9">
        <f t="shared" si="9"/>
        <v>3</v>
      </c>
      <c r="AK8" s="9">
        <f t="shared" si="10"/>
        <v>3</v>
      </c>
      <c r="AL8" s="1">
        <v>90.420501708984375</v>
      </c>
      <c r="AM8" s="1">
        <v>119.38200378417969</v>
      </c>
      <c r="AN8" s="1">
        <v>75.329696655273437</v>
      </c>
      <c r="AO8" s="1">
        <v>114.96299743652344</v>
      </c>
      <c r="AP8" s="1">
        <v>142.302001953125</v>
      </c>
      <c r="AQ8" s="1">
        <v>162.70700073242187</v>
      </c>
      <c r="AR8" s="1">
        <v>163.41400146484375</v>
      </c>
    </row>
    <row r="9" spans="1:57" x14ac:dyDescent="0.25">
      <c r="A9" s="1">
        <v>1</v>
      </c>
      <c r="B9" s="1">
        <v>3</v>
      </c>
      <c r="C9" s="1">
        <v>3</v>
      </c>
      <c r="D9" s="12">
        <v>1</v>
      </c>
      <c r="E9" s="12">
        <v>1</v>
      </c>
      <c r="F9" s="12">
        <f t="shared" si="0"/>
        <v>4</v>
      </c>
      <c r="G9" s="1">
        <v>4.9000000000000004</v>
      </c>
      <c r="H9" s="1">
        <v>3</v>
      </c>
      <c r="I9" s="1">
        <v>3</v>
      </c>
      <c r="J9" s="1">
        <f t="shared" si="5"/>
        <v>6</v>
      </c>
      <c r="K9" s="1">
        <v>0</v>
      </c>
      <c r="L9" s="1">
        <v>0</v>
      </c>
      <c r="M9">
        <v>1507.76000976562</v>
      </c>
      <c r="N9">
        <v>14.930100440979004</v>
      </c>
      <c r="O9">
        <v>21.797500610351563</v>
      </c>
      <c r="P9">
        <v>33.967399597167969</v>
      </c>
      <c r="Q9">
        <v>5.9907498359680176</v>
      </c>
      <c r="R9">
        <v>10.274600028991699</v>
      </c>
      <c r="S9">
        <v>17.330499649047852</v>
      </c>
      <c r="T9">
        <v>0.42816901206970215</v>
      </c>
      <c r="U9">
        <v>0.3879300057888031</v>
      </c>
      <c r="V9">
        <v>102.97799682617187</v>
      </c>
      <c r="W9">
        <v>320.02499389648437</v>
      </c>
      <c r="X9">
        <v>16.71769905090332</v>
      </c>
      <c r="Y9">
        <v>0.82707899808883667</v>
      </c>
      <c r="Z9">
        <v>4140.8798828125</v>
      </c>
      <c r="AA9">
        <v>0.74624999999999997</v>
      </c>
      <c r="AB9">
        <v>1107.0208623087601</v>
      </c>
      <c r="AC9">
        <f t="shared" si="6"/>
        <v>6</v>
      </c>
      <c r="AD9">
        <f t="shared" si="1"/>
        <v>0</v>
      </c>
      <c r="AE9">
        <f t="shared" si="2"/>
        <v>0.16666666666666666</v>
      </c>
      <c r="AF9">
        <f t="shared" si="3"/>
        <v>0.5</v>
      </c>
      <c r="AG9">
        <f t="shared" si="4"/>
        <v>0.33333333333333331</v>
      </c>
      <c r="AH9" s="9">
        <f t="shared" si="7"/>
        <v>0</v>
      </c>
      <c r="AI9" s="9">
        <f t="shared" si="8"/>
        <v>1</v>
      </c>
      <c r="AJ9" s="9">
        <f t="shared" si="9"/>
        <v>3</v>
      </c>
      <c r="AK9" s="9">
        <f t="shared" si="10"/>
        <v>2</v>
      </c>
      <c r="AL9" s="1">
        <v>83.508697509765625</v>
      </c>
      <c r="AM9" s="1">
        <v>110.24099731445312</v>
      </c>
      <c r="AN9" s="1">
        <v>161.38400268554687</v>
      </c>
      <c r="AO9" s="1">
        <v>139.13699340820312</v>
      </c>
      <c r="AP9" s="1">
        <v>98.635299682617188</v>
      </c>
      <c r="AQ9" s="1">
        <v>120.92500305175781</v>
      </c>
    </row>
    <row r="10" spans="1:57" hidden="1" x14ac:dyDescent="0.25">
      <c r="A10" s="1">
        <v>1</v>
      </c>
      <c r="B10" s="1">
        <v>3</v>
      </c>
      <c r="C10" s="1">
        <v>4</v>
      </c>
      <c r="D10" s="12">
        <v>1</v>
      </c>
      <c r="E10" s="12">
        <v>0</v>
      </c>
      <c r="F10" s="12">
        <f t="shared" si="0"/>
        <v>3</v>
      </c>
      <c r="G10" s="1">
        <v>4.8</v>
      </c>
      <c r="H10" s="1">
        <v>2</v>
      </c>
      <c r="I10" s="1">
        <v>1</v>
      </c>
      <c r="J10" s="1">
        <f t="shared" si="5"/>
        <v>3</v>
      </c>
      <c r="K10" s="1">
        <v>0</v>
      </c>
      <c r="L10" s="1">
        <v>0</v>
      </c>
      <c r="M10">
        <v>1468.969970703125</v>
      </c>
      <c r="N10">
        <v>12.355099678039551</v>
      </c>
      <c r="O10">
        <v>18.406299591064453</v>
      </c>
      <c r="P10">
        <v>36.551700592041016</v>
      </c>
      <c r="Q10">
        <v>5.8933901786804199</v>
      </c>
      <c r="R10">
        <v>8.8559598922729492</v>
      </c>
      <c r="S10">
        <v>19.056699752807617</v>
      </c>
      <c r="T10">
        <v>0.29933398962020874</v>
      </c>
      <c r="U10">
        <v>0.51821798086166382</v>
      </c>
      <c r="V10">
        <v>284.04800415039063</v>
      </c>
      <c r="W10">
        <v>52.389198303222656</v>
      </c>
      <c r="X10">
        <v>44.431198120117188</v>
      </c>
      <c r="Y10">
        <v>0.8357120156288147</v>
      </c>
      <c r="Z10">
        <v>4044.6201171875</v>
      </c>
      <c r="AC10">
        <f t="shared" si="6"/>
        <v>12</v>
      </c>
      <c r="AD10">
        <f t="shared" si="1"/>
        <v>0</v>
      </c>
      <c r="AE10">
        <f t="shared" si="2"/>
        <v>0.25</v>
      </c>
      <c r="AF10">
        <f t="shared" si="3"/>
        <v>0.5</v>
      </c>
      <c r="AG10">
        <f t="shared" si="4"/>
        <v>0.25</v>
      </c>
      <c r="AH10" s="9">
        <f t="shared" si="7"/>
        <v>0</v>
      </c>
      <c r="AI10" s="9">
        <f t="shared" si="8"/>
        <v>3</v>
      </c>
      <c r="AJ10" s="9">
        <f t="shared" si="9"/>
        <v>6</v>
      </c>
      <c r="AK10" s="9">
        <f t="shared" si="10"/>
        <v>3</v>
      </c>
      <c r="AL10" s="1">
        <v>124.22000122070312</v>
      </c>
      <c r="AM10" s="1">
        <v>50.099998474121094</v>
      </c>
      <c r="AN10" s="1">
        <v>56.875198364257813</v>
      </c>
      <c r="AO10" s="1">
        <v>99.255500793457031</v>
      </c>
      <c r="AP10" s="1">
        <v>83.409103393554688</v>
      </c>
      <c r="AQ10" s="1">
        <v>146.48300170898437</v>
      </c>
      <c r="AR10" s="1">
        <v>171.01800537109375</v>
      </c>
      <c r="AS10" s="1">
        <v>107.89900207519531</v>
      </c>
      <c r="AT10" s="1">
        <v>136.23899841308594</v>
      </c>
      <c r="AU10" s="1">
        <v>96.2958984375</v>
      </c>
      <c r="AV10" s="1">
        <v>110.43499755859375</v>
      </c>
      <c r="AW10" s="1">
        <v>132.31500244140625</v>
      </c>
    </row>
    <row r="11" spans="1:57" hidden="1" x14ac:dyDescent="0.25">
      <c r="A11" s="1">
        <v>1</v>
      </c>
      <c r="B11" s="1">
        <v>3</v>
      </c>
      <c r="C11" s="1">
        <v>5</v>
      </c>
      <c r="D11" s="12">
        <v>1</v>
      </c>
      <c r="E11" s="12">
        <v>1</v>
      </c>
      <c r="F11" s="12">
        <f t="shared" si="0"/>
        <v>4</v>
      </c>
      <c r="G11" s="1">
        <v>3</v>
      </c>
      <c r="H11" s="1">
        <v>1</v>
      </c>
      <c r="I11" s="1">
        <v>1</v>
      </c>
      <c r="J11" s="1">
        <f t="shared" si="5"/>
        <v>2</v>
      </c>
      <c r="K11" s="1">
        <v>0</v>
      </c>
      <c r="L11" s="1">
        <v>0</v>
      </c>
      <c r="M11">
        <v>1113.3399658203125</v>
      </c>
      <c r="N11">
        <v>12.331999778747559</v>
      </c>
      <c r="O11">
        <v>18.573699951171875</v>
      </c>
      <c r="P11">
        <v>30.582199096679687</v>
      </c>
      <c r="Q11">
        <v>5.5349302291870117</v>
      </c>
      <c r="R11">
        <v>8.7931404113769531</v>
      </c>
      <c r="S11">
        <v>14.506199836730957</v>
      </c>
      <c r="T11">
        <v>0.42297598719596863</v>
      </c>
      <c r="U11">
        <v>0.4219760000705719</v>
      </c>
      <c r="V11">
        <v>151.20500183105469</v>
      </c>
      <c r="W11">
        <v>179.13099670410156</v>
      </c>
      <c r="X11">
        <v>53.020599365234375</v>
      </c>
      <c r="Y11">
        <v>0.86260402202606201</v>
      </c>
      <c r="Z11">
        <v>2798.570068359375</v>
      </c>
      <c r="AC11">
        <f t="shared" si="6"/>
        <v>5</v>
      </c>
      <c r="AD11">
        <f t="shared" si="1"/>
        <v>0</v>
      </c>
      <c r="AE11">
        <f t="shared" si="2"/>
        <v>0.2</v>
      </c>
      <c r="AF11">
        <f t="shared" si="3"/>
        <v>0.4</v>
      </c>
      <c r="AG11">
        <f t="shared" si="4"/>
        <v>0.4</v>
      </c>
      <c r="AH11" s="9">
        <f t="shared" si="7"/>
        <v>0</v>
      </c>
      <c r="AI11" s="9">
        <f t="shared" si="8"/>
        <v>1</v>
      </c>
      <c r="AJ11" s="9">
        <f t="shared" si="9"/>
        <v>2</v>
      </c>
      <c r="AK11" s="9">
        <f t="shared" si="10"/>
        <v>2</v>
      </c>
      <c r="AL11" s="1">
        <v>105.07700347900391</v>
      </c>
      <c r="AM11" s="1">
        <v>73.963699340820313</v>
      </c>
      <c r="AN11" s="1">
        <v>142.21600341796875</v>
      </c>
      <c r="AO11" s="1">
        <v>118.97299957275391</v>
      </c>
      <c r="AP11" s="1">
        <v>158.47500610351562</v>
      </c>
    </row>
    <row r="12" spans="1:57" hidden="1" x14ac:dyDescent="0.25">
      <c r="A12" s="1">
        <v>1</v>
      </c>
      <c r="B12" s="1">
        <v>3</v>
      </c>
      <c r="C12" s="1">
        <v>7</v>
      </c>
      <c r="D12" s="12">
        <v>0</v>
      </c>
      <c r="E12" s="12">
        <v>1</v>
      </c>
      <c r="F12" s="12">
        <f t="shared" si="0"/>
        <v>2</v>
      </c>
      <c r="G12" s="1">
        <v>3.83</v>
      </c>
      <c r="H12" s="1">
        <v>1</v>
      </c>
      <c r="I12" s="1">
        <v>2</v>
      </c>
      <c r="J12" s="1">
        <f t="shared" si="5"/>
        <v>3</v>
      </c>
      <c r="K12" s="1">
        <v>0</v>
      </c>
      <c r="L12" s="1">
        <v>0</v>
      </c>
      <c r="M12">
        <v>1072.010009765625</v>
      </c>
      <c r="N12">
        <v>13.619400024414062</v>
      </c>
      <c r="O12">
        <v>16.389499664306641</v>
      </c>
      <c r="P12">
        <v>29.839700698852539</v>
      </c>
      <c r="Q12">
        <v>6.2559499740600586</v>
      </c>
      <c r="R12">
        <v>7.9007601737976074</v>
      </c>
      <c r="S12">
        <v>14.002799987792969</v>
      </c>
      <c r="T12">
        <v>0.33671599626541138</v>
      </c>
      <c r="U12">
        <v>0.57112598419189453</v>
      </c>
      <c r="V12">
        <v>179.5469970703125</v>
      </c>
      <c r="W12">
        <v>73.6719970703125</v>
      </c>
      <c r="X12">
        <v>73.260597229003906</v>
      </c>
      <c r="Y12">
        <v>0.90452700853347778</v>
      </c>
      <c r="Z12">
        <v>2839.239990234375</v>
      </c>
      <c r="AC12">
        <f t="shared" si="6"/>
        <v>7</v>
      </c>
      <c r="AD12">
        <f t="shared" si="1"/>
        <v>0</v>
      </c>
      <c r="AE12">
        <f t="shared" si="2"/>
        <v>0.14285714285714285</v>
      </c>
      <c r="AF12">
        <f t="shared" si="3"/>
        <v>0.7142857142857143</v>
      </c>
      <c r="AG12">
        <f t="shared" si="4"/>
        <v>0.14285714285714285</v>
      </c>
      <c r="AH12" s="9">
        <f t="shared" si="7"/>
        <v>0</v>
      </c>
      <c r="AI12" s="9">
        <f t="shared" si="8"/>
        <v>1</v>
      </c>
      <c r="AJ12" s="9">
        <f t="shared" si="9"/>
        <v>5</v>
      </c>
      <c r="AK12" s="9">
        <f t="shared" si="10"/>
        <v>1</v>
      </c>
      <c r="AL12" s="1">
        <v>118.41400146484375</v>
      </c>
      <c r="AM12" s="1">
        <v>67.71209716796875</v>
      </c>
      <c r="AN12" s="1">
        <v>132.26600646972656</v>
      </c>
      <c r="AO12" s="1">
        <v>99.007003784179688</v>
      </c>
      <c r="AP12" s="1">
        <v>121.26699829101562</v>
      </c>
      <c r="AQ12" s="1">
        <v>113.60700225830078</v>
      </c>
      <c r="AR12" s="1">
        <v>161.49099731445312</v>
      </c>
    </row>
    <row r="13" spans="1:57" x14ac:dyDescent="0.25">
      <c r="A13" s="1">
        <v>1</v>
      </c>
      <c r="B13" s="1">
        <v>3</v>
      </c>
      <c r="C13" s="1">
        <v>8</v>
      </c>
      <c r="D13" s="12">
        <v>1</v>
      </c>
      <c r="E13" s="12">
        <v>1</v>
      </c>
      <c r="F13" s="12">
        <f t="shared" si="0"/>
        <v>4</v>
      </c>
      <c r="G13" s="1">
        <v>4.24</v>
      </c>
      <c r="H13" s="1">
        <v>1</v>
      </c>
      <c r="I13" s="1">
        <v>1</v>
      </c>
      <c r="J13" s="1">
        <f t="shared" si="5"/>
        <v>2</v>
      </c>
      <c r="K13" s="1">
        <v>1</v>
      </c>
      <c r="L13" s="1">
        <v>1</v>
      </c>
      <c r="M13">
        <v>855.155029296875</v>
      </c>
      <c r="N13">
        <v>9.9457101821899414</v>
      </c>
      <c r="O13">
        <v>18.216100692749023</v>
      </c>
      <c r="P13">
        <v>24.107099533081055</v>
      </c>
      <c r="Q13">
        <v>5.0771698951721191</v>
      </c>
      <c r="R13">
        <v>8.6421499252319336</v>
      </c>
      <c r="S13">
        <v>11.264800071716309</v>
      </c>
      <c r="T13">
        <v>0.55148899555206299</v>
      </c>
      <c r="U13">
        <v>0.31003099679946899</v>
      </c>
      <c r="V13">
        <v>264.2659912109375</v>
      </c>
      <c r="W13">
        <v>70.411201477050781</v>
      </c>
      <c r="X13">
        <v>10.358499526977539</v>
      </c>
      <c r="Y13">
        <v>0.89969199895858765</v>
      </c>
      <c r="Z13">
        <v>2006.699951171875</v>
      </c>
      <c r="AA13">
        <v>0.82074263764404609</v>
      </c>
      <c r="AB13">
        <v>1080.7291168289271</v>
      </c>
      <c r="AC13">
        <f t="shared" si="6"/>
        <v>8</v>
      </c>
      <c r="AD13">
        <f t="shared" si="1"/>
        <v>0</v>
      </c>
      <c r="AE13">
        <f t="shared" si="2"/>
        <v>0.125</v>
      </c>
      <c r="AF13">
        <f t="shared" si="3"/>
        <v>0.5</v>
      </c>
      <c r="AG13">
        <f t="shared" si="4"/>
        <v>0.375</v>
      </c>
      <c r="AH13" s="9">
        <f t="shared" si="7"/>
        <v>0</v>
      </c>
      <c r="AI13" s="9">
        <f t="shared" si="8"/>
        <v>1</v>
      </c>
      <c r="AJ13" s="9">
        <f t="shared" si="9"/>
        <v>4</v>
      </c>
      <c r="AK13" s="9">
        <f t="shared" si="10"/>
        <v>3</v>
      </c>
      <c r="AL13" s="1">
        <v>128.40800476074219</v>
      </c>
      <c r="AM13" s="1">
        <v>152.072998046875</v>
      </c>
      <c r="AN13" s="1">
        <v>108.24800109863281</v>
      </c>
      <c r="AO13" s="1">
        <v>70.170799255371094</v>
      </c>
      <c r="AP13" s="1">
        <v>143.88900756835937</v>
      </c>
      <c r="AQ13" s="1">
        <v>102.51699829101562</v>
      </c>
      <c r="AR13" s="1">
        <v>121.16500091552734</v>
      </c>
      <c r="AS13" s="1">
        <v>155.89399719238281</v>
      </c>
    </row>
    <row r="14" spans="1:57" x14ac:dyDescent="0.25">
      <c r="A14" s="1">
        <v>1</v>
      </c>
      <c r="B14" s="1">
        <v>4</v>
      </c>
      <c r="C14" s="1">
        <v>1</v>
      </c>
      <c r="D14" s="12">
        <v>1</v>
      </c>
      <c r="E14" s="12">
        <v>1</v>
      </c>
      <c r="F14" s="12">
        <f t="shared" si="0"/>
        <v>4</v>
      </c>
      <c r="G14" s="1">
        <v>5.36</v>
      </c>
      <c r="H14" s="1">
        <v>3</v>
      </c>
      <c r="I14" s="1">
        <v>1</v>
      </c>
      <c r="J14" s="1">
        <f t="shared" si="5"/>
        <v>4</v>
      </c>
      <c r="K14" s="1">
        <v>0</v>
      </c>
      <c r="L14" s="1">
        <v>0</v>
      </c>
      <c r="M14">
        <v>1417.4599609375</v>
      </c>
      <c r="N14">
        <v>14.128100395202637</v>
      </c>
      <c r="O14">
        <v>19.613500595092773</v>
      </c>
      <c r="P14">
        <v>33.830001831054687</v>
      </c>
      <c r="Q14">
        <v>6.051459789276123</v>
      </c>
      <c r="R14">
        <v>9.9676303863525391</v>
      </c>
      <c r="S14">
        <v>16.210500717163086</v>
      </c>
      <c r="T14">
        <v>0.43773698806762695</v>
      </c>
      <c r="U14">
        <v>0.39927899837493896</v>
      </c>
      <c r="V14">
        <v>112.44200134277344</v>
      </c>
      <c r="W14">
        <v>247.95199584960937</v>
      </c>
      <c r="X14">
        <v>37.045501708984375</v>
      </c>
      <c r="Y14">
        <v>0.84646302461624146</v>
      </c>
      <c r="Z14">
        <v>3907.9599609375</v>
      </c>
      <c r="AA14">
        <v>0.83846153846153848</v>
      </c>
      <c r="AB14">
        <v>1079.345340751041</v>
      </c>
      <c r="AC14">
        <f t="shared" si="6"/>
        <v>10</v>
      </c>
      <c r="AD14">
        <f t="shared" si="1"/>
        <v>0</v>
      </c>
      <c r="AE14">
        <f t="shared" si="2"/>
        <v>0.2</v>
      </c>
      <c r="AF14">
        <f t="shared" si="3"/>
        <v>0.4</v>
      </c>
      <c r="AG14">
        <f t="shared" si="4"/>
        <v>0.4</v>
      </c>
      <c r="AH14" s="9">
        <f t="shared" si="7"/>
        <v>0</v>
      </c>
      <c r="AI14" s="9">
        <f t="shared" si="8"/>
        <v>2</v>
      </c>
      <c r="AJ14" s="9">
        <f t="shared" si="9"/>
        <v>4</v>
      </c>
      <c r="AK14" s="9">
        <f t="shared" si="10"/>
        <v>4</v>
      </c>
      <c r="AL14" s="7">
        <v>70.104499816894531</v>
      </c>
      <c r="AM14" s="7">
        <v>148.47099304199219</v>
      </c>
      <c r="AN14" s="7">
        <v>156.48100280761719</v>
      </c>
      <c r="AO14" s="7">
        <v>112.96900177001953</v>
      </c>
      <c r="AP14" s="7">
        <v>137.57200622558594</v>
      </c>
      <c r="AQ14" s="7">
        <v>143.656005859375</v>
      </c>
      <c r="AR14" s="7">
        <v>72.146003723144531</v>
      </c>
      <c r="AS14" s="7">
        <v>126.58599853515625</v>
      </c>
      <c r="AT14" s="7">
        <v>100.20800018310547</v>
      </c>
      <c r="AU14" s="7">
        <v>127.78700256347656</v>
      </c>
    </row>
    <row r="15" spans="1:57" x14ac:dyDescent="0.25">
      <c r="A15" s="1">
        <v>1</v>
      </c>
      <c r="B15" s="1">
        <v>4</v>
      </c>
      <c r="C15" s="1">
        <v>2</v>
      </c>
      <c r="D15" s="12">
        <v>1</v>
      </c>
      <c r="E15" s="12">
        <v>1</v>
      </c>
      <c r="F15" s="12">
        <f t="shared" si="0"/>
        <v>4</v>
      </c>
      <c r="G15" s="1">
        <v>5.43</v>
      </c>
      <c r="H15" s="1">
        <v>1</v>
      </c>
      <c r="I15" s="1">
        <v>1</v>
      </c>
      <c r="J15" s="1">
        <f t="shared" si="5"/>
        <v>2</v>
      </c>
      <c r="K15" s="1">
        <v>0</v>
      </c>
      <c r="L15" s="1">
        <v>0</v>
      </c>
      <c r="M15">
        <v>1386.4200439453125</v>
      </c>
      <c r="N15">
        <v>10.390700340270996</v>
      </c>
      <c r="O15">
        <v>18.96820068359375</v>
      </c>
      <c r="P15">
        <v>34.874698638916016</v>
      </c>
      <c r="Q15">
        <v>5.2271599769592285</v>
      </c>
      <c r="R15">
        <v>9.3892803192138672</v>
      </c>
      <c r="S15">
        <v>18.15519905090332</v>
      </c>
      <c r="T15">
        <v>0.3668380081653595</v>
      </c>
      <c r="U15">
        <v>0.39030799269676208</v>
      </c>
      <c r="V15">
        <v>148.11000061035156</v>
      </c>
      <c r="W15">
        <v>206.33700561523438</v>
      </c>
      <c r="X15">
        <v>28.847099304199219</v>
      </c>
      <c r="Y15">
        <v>0.81522101163864136</v>
      </c>
      <c r="Z15">
        <v>3572.969970703125</v>
      </c>
      <c r="AA15">
        <v>0.70611183355006502</v>
      </c>
      <c r="AB15">
        <v>1064.1238038942956</v>
      </c>
      <c r="AC15">
        <f t="shared" si="6"/>
        <v>7</v>
      </c>
      <c r="AD15">
        <f t="shared" si="1"/>
        <v>0</v>
      </c>
      <c r="AE15">
        <f t="shared" si="2"/>
        <v>0.14285714285714285</v>
      </c>
      <c r="AF15">
        <f t="shared" si="3"/>
        <v>0.5714285714285714</v>
      </c>
      <c r="AG15">
        <f t="shared" si="4"/>
        <v>0.2857142857142857</v>
      </c>
      <c r="AH15" s="9">
        <f t="shared" si="7"/>
        <v>0</v>
      </c>
      <c r="AI15" s="9">
        <f t="shared" si="8"/>
        <v>1</v>
      </c>
      <c r="AJ15" s="9">
        <f t="shared" si="9"/>
        <v>4</v>
      </c>
      <c r="AK15" s="9">
        <f t="shared" si="10"/>
        <v>2</v>
      </c>
      <c r="AL15" s="1">
        <v>79.551803588867187</v>
      </c>
      <c r="AM15" s="1">
        <v>176.22000122070312</v>
      </c>
      <c r="AN15" s="1">
        <v>107.26200103759766</v>
      </c>
      <c r="AO15" s="1">
        <v>135.51400756835937</v>
      </c>
      <c r="AP15" s="1">
        <v>98.715797424316406</v>
      </c>
      <c r="AQ15" s="1">
        <v>115.66300201416016</v>
      </c>
      <c r="AR15" s="1">
        <v>128.60099792480469</v>
      </c>
    </row>
    <row r="16" spans="1:57" x14ac:dyDescent="0.25">
      <c r="A16" s="1">
        <v>1</v>
      </c>
      <c r="B16" s="1">
        <v>4</v>
      </c>
      <c r="C16" s="1">
        <v>3</v>
      </c>
      <c r="D16" s="12">
        <v>1</v>
      </c>
      <c r="E16" s="12">
        <v>1</v>
      </c>
      <c r="F16" s="12">
        <f t="shared" si="0"/>
        <v>4</v>
      </c>
      <c r="G16" s="1">
        <v>4.0999999999999996</v>
      </c>
      <c r="H16" s="1">
        <v>2</v>
      </c>
      <c r="I16" s="1">
        <v>1</v>
      </c>
      <c r="J16" s="1">
        <f t="shared" si="5"/>
        <v>3</v>
      </c>
      <c r="K16" s="1">
        <v>0</v>
      </c>
      <c r="L16" s="1">
        <v>0</v>
      </c>
      <c r="M16">
        <v>952.02099609375</v>
      </c>
      <c r="N16">
        <v>9.3294401168823242</v>
      </c>
      <c r="O16">
        <v>15.27340030670166</v>
      </c>
      <c r="P16">
        <v>30.162599563598633</v>
      </c>
      <c r="Q16">
        <v>4.6842198371887207</v>
      </c>
      <c r="R16">
        <v>7.5276298522949219</v>
      </c>
      <c r="S16">
        <v>14.917099952697754</v>
      </c>
      <c r="T16">
        <v>0.3421269953250885</v>
      </c>
      <c r="U16">
        <v>0.45966100692749023</v>
      </c>
      <c r="V16">
        <v>190.8800048828125</v>
      </c>
      <c r="W16">
        <v>245.35299682617187</v>
      </c>
      <c r="X16">
        <v>17.928199768066406</v>
      </c>
      <c r="Y16">
        <v>0.83621597290039063</v>
      </c>
      <c r="Z16">
        <v>2112.1298828125</v>
      </c>
      <c r="AA16">
        <v>0.80493827160493836</v>
      </c>
      <c r="AB16">
        <v>1120.8586230876194</v>
      </c>
      <c r="AC16">
        <f t="shared" si="6"/>
        <v>5</v>
      </c>
      <c r="AD16">
        <f t="shared" si="1"/>
        <v>0</v>
      </c>
      <c r="AE16">
        <f t="shared" si="2"/>
        <v>0.2</v>
      </c>
      <c r="AF16">
        <f t="shared" si="3"/>
        <v>0.2</v>
      </c>
      <c r="AG16">
        <f t="shared" si="4"/>
        <v>0.6</v>
      </c>
      <c r="AH16" s="9">
        <f t="shared" si="7"/>
        <v>0</v>
      </c>
      <c r="AI16" s="9">
        <f t="shared" si="8"/>
        <v>1</v>
      </c>
      <c r="AJ16" s="9">
        <f t="shared" si="9"/>
        <v>1</v>
      </c>
      <c r="AK16" s="9">
        <f t="shared" si="10"/>
        <v>3</v>
      </c>
      <c r="AL16" s="1">
        <v>136.47399902343699</v>
      </c>
      <c r="AM16" s="1">
        <v>158.44999694824219</v>
      </c>
      <c r="AN16" s="1">
        <v>177.86799621582031</v>
      </c>
      <c r="AO16" s="1">
        <v>74.29229736328125</v>
      </c>
      <c r="AP16" s="1">
        <v>125.33899688720703</v>
      </c>
    </row>
    <row r="17" spans="1:47" x14ac:dyDescent="0.25">
      <c r="A17" s="1">
        <v>1</v>
      </c>
      <c r="B17" s="1">
        <v>4</v>
      </c>
      <c r="C17" s="1">
        <v>4</v>
      </c>
      <c r="D17" s="12">
        <v>1</v>
      </c>
      <c r="E17" s="12">
        <v>1</v>
      </c>
      <c r="F17" s="12">
        <f t="shared" si="0"/>
        <v>4</v>
      </c>
      <c r="G17" s="1">
        <v>3.5</v>
      </c>
      <c r="H17" s="1">
        <v>0</v>
      </c>
      <c r="I17" s="1">
        <v>1</v>
      </c>
      <c r="J17" s="1">
        <f t="shared" si="5"/>
        <v>1</v>
      </c>
      <c r="K17" s="1">
        <v>0</v>
      </c>
      <c r="L17" s="1">
        <v>0</v>
      </c>
      <c r="M17">
        <v>1014.27001953125</v>
      </c>
      <c r="N17">
        <v>9.9937601089477539</v>
      </c>
      <c r="O17">
        <v>16.413799285888672</v>
      </c>
      <c r="P17">
        <v>29.441200256347656</v>
      </c>
      <c r="Q17">
        <v>4.9213600158691406</v>
      </c>
      <c r="R17">
        <v>8.2222299575805664</v>
      </c>
      <c r="S17">
        <v>14.4375</v>
      </c>
      <c r="T17">
        <v>0.40385898947715759</v>
      </c>
      <c r="U17">
        <v>0.41132700443267822</v>
      </c>
      <c r="V17">
        <v>138.85400390625</v>
      </c>
      <c r="W17">
        <v>141.49200439453125</v>
      </c>
      <c r="X17">
        <v>16.740699768066406</v>
      </c>
      <c r="Y17">
        <v>0.85975402593612671</v>
      </c>
      <c r="Z17">
        <v>2421.39990234375</v>
      </c>
      <c r="AA17">
        <v>0.80325644504748983</v>
      </c>
      <c r="AB17">
        <v>1019.8429694019452</v>
      </c>
      <c r="AC17">
        <f t="shared" si="6"/>
        <v>4</v>
      </c>
      <c r="AD17">
        <f t="shared" si="1"/>
        <v>0</v>
      </c>
      <c r="AE17">
        <f t="shared" si="2"/>
        <v>0</v>
      </c>
      <c r="AF17">
        <f t="shared" si="3"/>
        <v>0.25</v>
      </c>
      <c r="AG17">
        <f t="shared" si="4"/>
        <v>0.75</v>
      </c>
      <c r="AH17" s="9">
        <f t="shared" si="7"/>
        <v>0</v>
      </c>
      <c r="AI17" s="9">
        <f t="shared" si="8"/>
        <v>0</v>
      </c>
      <c r="AJ17" s="9">
        <f t="shared" si="9"/>
        <v>1</v>
      </c>
      <c r="AK17" s="9">
        <f t="shared" si="10"/>
        <v>3</v>
      </c>
      <c r="AL17" s="1">
        <v>143.18499755859375</v>
      </c>
      <c r="AM17" s="1">
        <v>176.58200073242187</v>
      </c>
      <c r="AN17" s="1">
        <v>140.00799560546875</v>
      </c>
      <c r="AO17" s="1">
        <v>107.36699676513672</v>
      </c>
    </row>
    <row r="18" spans="1:47" hidden="1" x14ac:dyDescent="0.25">
      <c r="A18" s="1">
        <v>1</v>
      </c>
      <c r="B18" s="1">
        <v>4</v>
      </c>
      <c r="C18" s="1">
        <v>5</v>
      </c>
      <c r="D18" s="12">
        <v>1</v>
      </c>
      <c r="E18" s="12">
        <v>1</v>
      </c>
      <c r="F18" s="12">
        <f t="shared" si="0"/>
        <v>4</v>
      </c>
      <c r="G18" s="1">
        <v>1.78</v>
      </c>
      <c r="H18" s="1">
        <v>0</v>
      </c>
      <c r="I18" s="1">
        <v>0</v>
      </c>
      <c r="J18" s="1">
        <f t="shared" si="5"/>
        <v>0</v>
      </c>
      <c r="K18" s="1">
        <v>0</v>
      </c>
      <c r="L18" s="1">
        <v>0</v>
      </c>
      <c r="M18">
        <v>1189.4599609375</v>
      </c>
      <c r="N18">
        <v>11.478699684143066</v>
      </c>
      <c r="O18">
        <v>17.099300384521484</v>
      </c>
      <c r="P18">
        <v>35.840499877929688</v>
      </c>
      <c r="Q18">
        <v>5.286409854888916</v>
      </c>
      <c r="R18">
        <v>8.1077003479003906</v>
      </c>
      <c r="S18">
        <v>17.24530029296875</v>
      </c>
      <c r="T18">
        <v>0.3063180148601532</v>
      </c>
      <c r="U18">
        <v>0.502655029296875</v>
      </c>
      <c r="V18">
        <v>309.510009765625</v>
      </c>
      <c r="W18">
        <v>69.047897338867188</v>
      </c>
      <c r="X18">
        <v>88.75250244140625</v>
      </c>
      <c r="Y18">
        <v>0.7983660101890564</v>
      </c>
      <c r="Z18">
        <v>2751.7099609375</v>
      </c>
      <c r="AC18">
        <f t="shared" si="6"/>
        <v>7</v>
      </c>
      <c r="AD18">
        <f t="shared" si="1"/>
        <v>0</v>
      </c>
      <c r="AE18">
        <f t="shared" si="2"/>
        <v>0.42857142857142855</v>
      </c>
      <c r="AF18">
        <f t="shared" si="3"/>
        <v>0.2857142857142857</v>
      </c>
      <c r="AG18">
        <f t="shared" si="4"/>
        <v>0.2857142857142857</v>
      </c>
      <c r="AH18" s="9">
        <f t="shared" si="7"/>
        <v>0</v>
      </c>
      <c r="AI18" s="9">
        <f t="shared" si="8"/>
        <v>3</v>
      </c>
      <c r="AJ18" s="9">
        <f t="shared" si="9"/>
        <v>2</v>
      </c>
      <c r="AK18" s="9">
        <f t="shared" si="10"/>
        <v>2</v>
      </c>
      <c r="AL18" s="1">
        <v>82.387901306152344</v>
      </c>
      <c r="AM18" s="1">
        <v>78.012603759765625</v>
      </c>
      <c r="AN18" s="1">
        <v>127.32700347900391</v>
      </c>
      <c r="AO18" s="1">
        <v>174.32499694824219</v>
      </c>
      <c r="AP18" s="1">
        <v>157.66299438476562</v>
      </c>
      <c r="AQ18" s="1">
        <v>132.50999450683594</v>
      </c>
      <c r="AR18" s="1">
        <v>87.987602233886719</v>
      </c>
    </row>
    <row r="19" spans="1:47" hidden="1" x14ac:dyDescent="0.25">
      <c r="A19" s="1">
        <v>1</v>
      </c>
      <c r="B19" s="1">
        <v>5</v>
      </c>
      <c r="C19" s="1">
        <v>1</v>
      </c>
      <c r="D19" s="12">
        <v>1</v>
      </c>
      <c r="E19" s="12">
        <v>1</v>
      </c>
      <c r="F19" s="12">
        <f t="shared" si="0"/>
        <v>4</v>
      </c>
      <c r="G19" s="1">
        <v>3.43</v>
      </c>
      <c r="H19" s="1">
        <v>2</v>
      </c>
      <c r="I19" s="1">
        <v>2</v>
      </c>
      <c r="J19" s="1">
        <f t="shared" si="5"/>
        <v>4</v>
      </c>
      <c r="K19" s="1">
        <v>1</v>
      </c>
      <c r="L19" s="1">
        <v>0</v>
      </c>
      <c r="M19">
        <v>1006.3900146484375</v>
      </c>
      <c r="N19">
        <v>12.143500328063965</v>
      </c>
      <c r="O19">
        <v>16.760499954223633</v>
      </c>
      <c r="P19">
        <v>27.287200927734375</v>
      </c>
      <c r="Q19">
        <v>5.8714799880981445</v>
      </c>
      <c r="R19">
        <v>8.0961103439331055</v>
      </c>
      <c r="S19">
        <v>13.250200271606445</v>
      </c>
      <c r="T19">
        <v>0.38822498917579651</v>
      </c>
      <c r="U19">
        <v>0.49298000335693359</v>
      </c>
      <c r="V19">
        <v>52.513198852539063</v>
      </c>
      <c r="W19">
        <v>138.74299621582031</v>
      </c>
      <c r="X19">
        <v>18.883399963378906</v>
      </c>
      <c r="Y19">
        <v>0.902305006980896</v>
      </c>
      <c r="Z19">
        <v>2573.080078125</v>
      </c>
      <c r="AC19">
        <f t="shared" si="6"/>
        <v>8</v>
      </c>
      <c r="AD19">
        <f t="shared" si="1"/>
        <v>0</v>
      </c>
      <c r="AE19">
        <f t="shared" si="2"/>
        <v>0.125</v>
      </c>
      <c r="AF19">
        <f t="shared" si="3"/>
        <v>0.375</v>
      </c>
      <c r="AG19">
        <f t="shared" si="4"/>
        <v>0.5</v>
      </c>
      <c r="AH19" s="9">
        <f t="shared" si="7"/>
        <v>0</v>
      </c>
      <c r="AI19" s="9">
        <f t="shared" si="8"/>
        <v>1</v>
      </c>
      <c r="AJ19" s="9">
        <f t="shared" si="9"/>
        <v>3</v>
      </c>
      <c r="AK19" s="9">
        <f t="shared" si="10"/>
        <v>4</v>
      </c>
      <c r="AL19" s="1">
        <v>153.89399719238281</v>
      </c>
      <c r="AM19" s="1">
        <v>135.14399719238281</v>
      </c>
      <c r="AN19" s="1">
        <v>166.49800109863281</v>
      </c>
      <c r="AO19" s="1">
        <v>98.12139892578125</v>
      </c>
      <c r="AP19" s="1">
        <v>100.49500274658203</v>
      </c>
      <c r="AQ19" s="1">
        <v>146.00100708007812</v>
      </c>
      <c r="AR19" s="1">
        <v>97.392799377441406</v>
      </c>
      <c r="AS19" s="1">
        <v>83.5635986328125</v>
      </c>
    </row>
    <row r="20" spans="1:47" hidden="1" x14ac:dyDescent="0.25">
      <c r="A20" s="1">
        <v>1</v>
      </c>
      <c r="B20" s="1">
        <v>5</v>
      </c>
      <c r="C20" s="1">
        <v>2</v>
      </c>
      <c r="D20" s="12">
        <v>1</v>
      </c>
      <c r="E20" s="12">
        <v>1</v>
      </c>
      <c r="F20" s="12">
        <f t="shared" si="0"/>
        <v>4</v>
      </c>
      <c r="G20" s="1">
        <v>2.81</v>
      </c>
      <c r="H20" s="1">
        <v>1</v>
      </c>
      <c r="I20" s="1">
        <v>2</v>
      </c>
      <c r="J20" s="1">
        <f t="shared" si="5"/>
        <v>3</v>
      </c>
      <c r="K20" s="1">
        <v>1</v>
      </c>
      <c r="L20" s="1">
        <v>0</v>
      </c>
      <c r="M20">
        <v>1104.47998046875</v>
      </c>
      <c r="N20">
        <v>11.910300254821777</v>
      </c>
      <c r="O20">
        <v>16.141199111938477</v>
      </c>
      <c r="P20">
        <v>32.439498901367188</v>
      </c>
      <c r="Q20">
        <v>5.6802000999450684</v>
      </c>
      <c r="R20">
        <v>7.5021800994873047</v>
      </c>
      <c r="S20">
        <v>16.319900512695313</v>
      </c>
      <c r="T20">
        <v>0.27911999821662903</v>
      </c>
      <c r="U20">
        <v>0.60761398077011108</v>
      </c>
      <c r="V20">
        <v>75.601303100585937</v>
      </c>
      <c r="W20">
        <v>196.54899597167969</v>
      </c>
      <c r="X20">
        <v>47.122100830078125</v>
      </c>
      <c r="Y20">
        <v>0.84767502546310425</v>
      </c>
      <c r="Z20">
        <v>2693.75</v>
      </c>
      <c r="AC20">
        <f t="shared" si="6"/>
        <v>10</v>
      </c>
      <c r="AD20">
        <f t="shared" si="1"/>
        <v>0</v>
      </c>
      <c r="AE20">
        <f t="shared" si="2"/>
        <v>0.2</v>
      </c>
      <c r="AF20">
        <f t="shared" si="3"/>
        <v>0.4</v>
      </c>
      <c r="AG20">
        <f t="shared" si="4"/>
        <v>0.4</v>
      </c>
      <c r="AH20" s="9">
        <f t="shared" si="7"/>
        <v>0</v>
      </c>
      <c r="AI20" s="9">
        <f t="shared" si="8"/>
        <v>2</v>
      </c>
      <c r="AJ20" s="9">
        <f t="shared" si="9"/>
        <v>4</v>
      </c>
      <c r="AK20" s="9">
        <f t="shared" si="10"/>
        <v>4</v>
      </c>
      <c r="AL20" s="1">
        <v>61.626701354980469</v>
      </c>
      <c r="AM20" s="1">
        <v>103.92500305175781</v>
      </c>
      <c r="AN20" s="1">
        <v>98.69580078125</v>
      </c>
      <c r="AO20" s="1">
        <v>138.5679931640625</v>
      </c>
      <c r="AP20" s="1">
        <v>160.68400573730469</v>
      </c>
      <c r="AQ20" s="1">
        <v>176.52400207519531</v>
      </c>
      <c r="AR20" s="1">
        <v>141.02699279785156</v>
      </c>
      <c r="AS20" s="1">
        <v>66.650299072265625</v>
      </c>
      <c r="AT20" s="1">
        <v>106.44699859619141</v>
      </c>
      <c r="AU20" s="1">
        <v>101.28299713134766</v>
      </c>
    </row>
    <row r="21" spans="1:47" hidden="1" x14ac:dyDescent="0.25">
      <c r="A21" s="1">
        <v>2</v>
      </c>
      <c r="B21" s="1">
        <v>4</v>
      </c>
      <c r="C21" s="1">
        <v>1</v>
      </c>
      <c r="D21" s="12">
        <v>1</v>
      </c>
      <c r="E21" s="12">
        <v>0</v>
      </c>
      <c r="F21" s="12">
        <f t="shared" si="0"/>
        <v>3</v>
      </c>
      <c r="G21" s="1">
        <v>3.72</v>
      </c>
      <c r="H21" s="1">
        <v>2</v>
      </c>
      <c r="I21" s="1">
        <v>2</v>
      </c>
      <c r="J21" s="1">
        <f t="shared" si="5"/>
        <v>4</v>
      </c>
      <c r="K21" s="1">
        <v>0</v>
      </c>
      <c r="L21" s="1">
        <v>0</v>
      </c>
      <c r="M21">
        <v>1044.010009765625</v>
      </c>
      <c r="N21">
        <v>12.964500427246094</v>
      </c>
      <c r="O21">
        <v>16.413999557495117</v>
      </c>
      <c r="P21">
        <v>28.230400085449219</v>
      </c>
      <c r="Q21">
        <v>6.3041300773620605</v>
      </c>
      <c r="R21">
        <v>8.0583696365356445</v>
      </c>
      <c r="S21">
        <v>13.341300010681152</v>
      </c>
      <c r="T21">
        <v>0.35969901084899902</v>
      </c>
      <c r="U21">
        <v>0.53602701425552368</v>
      </c>
      <c r="V21">
        <v>33.505100250244141</v>
      </c>
      <c r="W21">
        <v>193.39799499511719</v>
      </c>
      <c r="X21">
        <v>59.916900634765625</v>
      </c>
      <c r="Y21">
        <v>0.91500002145767212</v>
      </c>
      <c r="Z21">
        <v>2776.280029296875</v>
      </c>
      <c r="AC21">
        <f t="shared" si="6"/>
        <v>8</v>
      </c>
      <c r="AD21">
        <f t="shared" si="1"/>
        <v>0</v>
      </c>
      <c r="AE21">
        <f t="shared" si="2"/>
        <v>0.125</v>
      </c>
      <c r="AF21">
        <f t="shared" si="3"/>
        <v>0.5</v>
      </c>
      <c r="AG21">
        <f t="shared" si="4"/>
        <v>0.375</v>
      </c>
      <c r="AH21" s="9">
        <f t="shared" si="7"/>
        <v>0</v>
      </c>
      <c r="AI21" s="9">
        <f t="shared" si="8"/>
        <v>1</v>
      </c>
      <c r="AJ21" s="9">
        <f t="shared" si="9"/>
        <v>4</v>
      </c>
      <c r="AK21" s="9">
        <f t="shared" si="10"/>
        <v>3</v>
      </c>
      <c r="AL21" s="1">
        <v>175.51400756835937</v>
      </c>
      <c r="AM21" s="1">
        <v>67.479698181152344</v>
      </c>
      <c r="AN21" s="1">
        <v>97.329902648925781</v>
      </c>
      <c r="AO21" s="1">
        <v>99.517196655273438</v>
      </c>
      <c r="AP21" s="1">
        <v>137.4320068359375</v>
      </c>
      <c r="AQ21" s="1">
        <v>120.427001953125</v>
      </c>
      <c r="AR21" s="1">
        <v>150.72999572753906</v>
      </c>
      <c r="AS21" s="1">
        <v>114.68199920654297</v>
      </c>
    </row>
    <row r="22" spans="1:47" hidden="1" x14ac:dyDescent="0.25">
      <c r="A22" s="1">
        <v>2</v>
      </c>
      <c r="B22" s="1">
        <v>4</v>
      </c>
      <c r="C22" s="1">
        <v>2</v>
      </c>
      <c r="D22" s="12">
        <v>1</v>
      </c>
      <c r="E22" s="12">
        <v>1</v>
      </c>
      <c r="F22" s="12">
        <f t="shared" si="0"/>
        <v>4</v>
      </c>
      <c r="G22" s="1">
        <v>4.5599999999999996</v>
      </c>
      <c r="H22" s="1">
        <v>3</v>
      </c>
      <c r="I22" s="1">
        <v>2</v>
      </c>
      <c r="J22" s="1">
        <f t="shared" si="5"/>
        <v>5</v>
      </c>
      <c r="K22" s="1">
        <v>0</v>
      </c>
      <c r="L22" s="1">
        <v>0</v>
      </c>
      <c r="M22">
        <v>1042.14001464843</v>
      </c>
      <c r="N22">
        <v>12.1875</v>
      </c>
      <c r="O22">
        <v>16.933799743652344</v>
      </c>
      <c r="P22">
        <v>25.437099456787109</v>
      </c>
      <c r="Q22">
        <v>6.2117400169372559</v>
      </c>
      <c r="R22">
        <v>8.2413797378540039</v>
      </c>
      <c r="S22">
        <v>13.249500274658203</v>
      </c>
      <c r="T22">
        <v>0.38109099864959717</v>
      </c>
      <c r="U22">
        <v>0.50477200746536255</v>
      </c>
      <c r="V22">
        <v>124.93199920654297</v>
      </c>
      <c r="W22">
        <v>102.04399871826172</v>
      </c>
      <c r="X22">
        <v>24.273000717163086</v>
      </c>
      <c r="Y22">
        <v>0.91138100624084473</v>
      </c>
      <c r="Z22">
        <v>2752.389892578125</v>
      </c>
      <c r="AC22">
        <f t="shared" si="6"/>
        <v>10</v>
      </c>
      <c r="AD22">
        <f t="shared" si="1"/>
        <v>0</v>
      </c>
      <c r="AE22">
        <f t="shared" si="2"/>
        <v>0.2</v>
      </c>
      <c r="AF22">
        <f t="shared" si="3"/>
        <v>0.5</v>
      </c>
      <c r="AG22">
        <f t="shared" si="4"/>
        <v>0.3</v>
      </c>
      <c r="AH22" s="9">
        <f t="shared" si="7"/>
        <v>0</v>
      </c>
      <c r="AI22" s="9">
        <f t="shared" si="8"/>
        <v>2</v>
      </c>
      <c r="AJ22" s="9">
        <f t="shared" si="9"/>
        <v>5</v>
      </c>
      <c r="AK22" s="9">
        <f t="shared" si="10"/>
        <v>3</v>
      </c>
      <c r="AL22" s="1">
        <v>51.695899963378906</v>
      </c>
      <c r="AM22" s="1">
        <v>67.833702087402344</v>
      </c>
      <c r="AN22" s="1">
        <v>117.14600372314453</v>
      </c>
      <c r="AO22" s="1">
        <v>123.90499877929687</v>
      </c>
      <c r="AP22" s="1">
        <v>143.39999389648438</v>
      </c>
      <c r="AQ22" s="1">
        <v>131.87100219726562</v>
      </c>
      <c r="AR22" s="1">
        <v>142.51899719238281</v>
      </c>
      <c r="AS22" s="1">
        <v>111.02100372314453</v>
      </c>
      <c r="AT22" s="1">
        <v>121.5989990234375</v>
      </c>
      <c r="AU22" s="1">
        <v>171.11900329589844</v>
      </c>
    </row>
    <row r="23" spans="1:47" hidden="1" x14ac:dyDescent="0.25">
      <c r="A23" s="1">
        <v>2</v>
      </c>
      <c r="B23" s="1">
        <v>4</v>
      </c>
      <c r="C23" s="1">
        <v>3</v>
      </c>
      <c r="D23" s="12">
        <v>1</v>
      </c>
      <c r="E23" s="12">
        <v>1</v>
      </c>
      <c r="F23" s="12">
        <f t="shared" si="0"/>
        <v>4</v>
      </c>
      <c r="G23" s="1">
        <v>3.44</v>
      </c>
      <c r="H23" s="1">
        <v>2</v>
      </c>
      <c r="I23" s="1">
        <v>1</v>
      </c>
      <c r="J23" s="1">
        <f t="shared" si="5"/>
        <v>3</v>
      </c>
      <c r="K23" s="1">
        <v>0</v>
      </c>
      <c r="L23" s="1">
        <v>0</v>
      </c>
      <c r="M23">
        <v>842.70501708984375</v>
      </c>
      <c r="N23">
        <v>11.364700317382812</v>
      </c>
      <c r="O23">
        <v>17.920700073242188</v>
      </c>
      <c r="P23">
        <v>20.960699081420898</v>
      </c>
      <c r="Q23">
        <v>5.7538399696350098</v>
      </c>
      <c r="R23">
        <v>8.7855596542358398</v>
      </c>
      <c r="S23">
        <v>10.127400398254395</v>
      </c>
      <c r="T23">
        <v>0.54246097803115845</v>
      </c>
      <c r="U23">
        <v>0.27755001187324524</v>
      </c>
      <c r="V23">
        <v>151.91400146484375</v>
      </c>
      <c r="W23">
        <v>166.25</v>
      </c>
      <c r="X23">
        <v>5.2827701568603516</v>
      </c>
      <c r="Y23">
        <v>0.92899501323699951</v>
      </c>
      <c r="Z23">
        <v>2059.7099609375</v>
      </c>
      <c r="AC23">
        <f t="shared" si="6"/>
        <v>7</v>
      </c>
      <c r="AD23">
        <f t="shared" si="1"/>
        <v>0</v>
      </c>
      <c r="AE23">
        <f t="shared" si="2"/>
        <v>0.2857142857142857</v>
      </c>
      <c r="AF23">
        <f t="shared" si="3"/>
        <v>0.5714285714285714</v>
      </c>
      <c r="AG23">
        <f t="shared" si="4"/>
        <v>0.14285714285714285</v>
      </c>
      <c r="AH23" s="9">
        <f t="shared" si="7"/>
        <v>0</v>
      </c>
      <c r="AI23" s="9">
        <f t="shared" si="8"/>
        <v>2</v>
      </c>
      <c r="AJ23" s="9">
        <f t="shared" si="9"/>
        <v>4</v>
      </c>
      <c r="AK23" s="9">
        <f t="shared" si="10"/>
        <v>1</v>
      </c>
      <c r="AL23" s="1">
        <v>78.027198791503906</v>
      </c>
      <c r="AM23" s="1">
        <v>73.927001953125</v>
      </c>
      <c r="AN23" s="1">
        <v>101.49099731445312</v>
      </c>
      <c r="AO23" s="1">
        <v>119.72599792480469</v>
      </c>
      <c r="AP23" s="1">
        <v>149.74200439453125</v>
      </c>
      <c r="AQ23" s="1">
        <v>129.12300109863281</v>
      </c>
      <c r="AR23" s="1">
        <v>127.03600311279297</v>
      </c>
    </row>
    <row r="24" spans="1:47" hidden="1" x14ac:dyDescent="0.25">
      <c r="A24" s="1">
        <v>2</v>
      </c>
      <c r="B24" s="1">
        <v>4</v>
      </c>
      <c r="C24" s="1">
        <v>4</v>
      </c>
      <c r="D24" s="12">
        <v>1</v>
      </c>
      <c r="E24" s="12">
        <v>1</v>
      </c>
      <c r="F24" s="12">
        <f t="shared" si="0"/>
        <v>4</v>
      </c>
      <c r="G24" s="1">
        <v>4.37</v>
      </c>
      <c r="H24" s="1">
        <v>1</v>
      </c>
      <c r="I24" s="1">
        <v>2</v>
      </c>
      <c r="J24" s="1">
        <f t="shared" si="5"/>
        <v>3</v>
      </c>
      <c r="K24" s="1">
        <v>0</v>
      </c>
      <c r="L24" s="1">
        <v>0</v>
      </c>
      <c r="M24">
        <v>1030.97998046875</v>
      </c>
      <c r="N24">
        <v>13.400500297546387</v>
      </c>
      <c r="O24">
        <v>18.795000076293945</v>
      </c>
      <c r="P24">
        <v>22.845600128173828</v>
      </c>
      <c r="Q24">
        <v>6.9461297988891602</v>
      </c>
      <c r="R24">
        <v>9.1483497619628906</v>
      </c>
      <c r="S24">
        <v>11.102700233459473</v>
      </c>
      <c r="T24">
        <v>0.43167600035667419</v>
      </c>
      <c r="U24">
        <v>0.33996200561523438</v>
      </c>
      <c r="V24">
        <v>183.72200012207031</v>
      </c>
      <c r="W24">
        <v>170.02499389648437</v>
      </c>
      <c r="X24">
        <v>95.066001892089844</v>
      </c>
      <c r="Y24">
        <v>0.95171499252319336</v>
      </c>
      <c r="Z24">
        <v>2890.080078125</v>
      </c>
      <c r="AC24">
        <f t="shared" si="6"/>
        <v>7</v>
      </c>
      <c r="AD24">
        <f t="shared" si="1"/>
        <v>0</v>
      </c>
      <c r="AE24">
        <f t="shared" si="2"/>
        <v>0.14285714285714285</v>
      </c>
      <c r="AF24">
        <f t="shared" si="3"/>
        <v>0.5714285714285714</v>
      </c>
      <c r="AG24">
        <f t="shared" si="4"/>
        <v>0.2857142857142857</v>
      </c>
      <c r="AH24" s="9">
        <f t="shared" si="7"/>
        <v>0</v>
      </c>
      <c r="AI24" s="9">
        <f t="shared" si="8"/>
        <v>1</v>
      </c>
      <c r="AJ24" s="9">
        <f t="shared" si="9"/>
        <v>4</v>
      </c>
      <c r="AK24" s="9">
        <f t="shared" si="10"/>
        <v>2</v>
      </c>
      <c r="AL24" s="1">
        <v>82.310798645019531</v>
      </c>
      <c r="AM24" s="1">
        <v>134.85200500488281</v>
      </c>
      <c r="AN24" s="1">
        <v>127.48100280761719</v>
      </c>
      <c r="AO24" s="1">
        <v>136.25199890136719</v>
      </c>
      <c r="AP24" s="1">
        <v>117.32499694824219</v>
      </c>
      <c r="AQ24" s="1">
        <v>168.17599487304687</v>
      </c>
      <c r="AR24" s="1">
        <v>120.21800231933594</v>
      </c>
    </row>
    <row r="25" spans="1:47" hidden="1" x14ac:dyDescent="0.25">
      <c r="A25" s="1">
        <v>2</v>
      </c>
      <c r="B25" s="1">
        <v>4</v>
      </c>
      <c r="C25" s="1">
        <v>5</v>
      </c>
      <c r="D25" s="12">
        <v>1</v>
      </c>
      <c r="E25" s="12">
        <v>1</v>
      </c>
      <c r="F25" s="12">
        <f t="shared" si="0"/>
        <v>4</v>
      </c>
      <c r="G25" s="1">
        <v>4.82</v>
      </c>
      <c r="H25" s="1">
        <v>2</v>
      </c>
      <c r="I25" s="1">
        <v>0</v>
      </c>
      <c r="J25" s="1">
        <f t="shared" si="5"/>
        <v>2</v>
      </c>
      <c r="K25" s="1">
        <v>1</v>
      </c>
      <c r="L25" s="1">
        <v>0</v>
      </c>
      <c r="M25">
        <v>1020.1900024414062</v>
      </c>
      <c r="N25">
        <v>12.075699806213379</v>
      </c>
      <c r="O25">
        <v>18.278099060058594</v>
      </c>
      <c r="P25">
        <v>30.494400024414063</v>
      </c>
      <c r="Q25">
        <v>5.7053098678588867</v>
      </c>
      <c r="R25">
        <v>8.6211299896240234</v>
      </c>
      <c r="S25">
        <v>13.127699851989746</v>
      </c>
      <c r="T25">
        <v>0.44358599185943604</v>
      </c>
      <c r="U25">
        <v>0.42025899887084961</v>
      </c>
      <c r="V25">
        <v>198.77699279785156</v>
      </c>
      <c r="W25">
        <v>28.005699157714844</v>
      </c>
      <c r="X25">
        <v>6.1144299507141113</v>
      </c>
      <c r="Y25">
        <v>0.86942797899246216</v>
      </c>
      <c r="Z25">
        <v>2483.969970703125</v>
      </c>
      <c r="AC25">
        <f t="shared" si="6"/>
        <v>9</v>
      </c>
      <c r="AD25">
        <f t="shared" si="1"/>
        <v>0</v>
      </c>
      <c r="AE25">
        <f t="shared" si="2"/>
        <v>0.1111111111111111</v>
      </c>
      <c r="AF25">
        <f t="shared" si="3"/>
        <v>0.55555555555555558</v>
      </c>
      <c r="AG25">
        <f t="shared" si="4"/>
        <v>0.33333333333333331</v>
      </c>
      <c r="AH25" s="9">
        <f t="shared" si="7"/>
        <v>0</v>
      </c>
      <c r="AI25" s="9">
        <f t="shared" si="8"/>
        <v>1</v>
      </c>
      <c r="AJ25" s="9">
        <f t="shared" si="9"/>
        <v>5</v>
      </c>
      <c r="AK25" s="9">
        <f t="shared" si="10"/>
        <v>3</v>
      </c>
      <c r="AL25" s="1">
        <v>56.223300933837891</v>
      </c>
      <c r="AM25" s="1">
        <v>119.44200134277344</v>
      </c>
      <c r="AN25" s="1">
        <v>94.365097045898438</v>
      </c>
      <c r="AO25" s="1">
        <v>173.16600036621094</v>
      </c>
      <c r="AP25" s="1">
        <v>137.53700256347656</v>
      </c>
      <c r="AQ25" s="1">
        <v>110.22799682617187</v>
      </c>
      <c r="AR25" s="1">
        <v>159.3800048828125</v>
      </c>
      <c r="AS25" s="1">
        <v>95.05169677734375</v>
      </c>
      <c r="AT25" s="1">
        <v>121.23200225830078</v>
      </c>
    </row>
    <row r="26" spans="1:47" hidden="1" x14ac:dyDescent="0.25">
      <c r="A26" s="1">
        <v>2</v>
      </c>
      <c r="B26" s="1">
        <v>5</v>
      </c>
      <c r="C26" s="1">
        <v>1</v>
      </c>
      <c r="D26" s="12">
        <v>1</v>
      </c>
      <c r="E26" s="12">
        <v>1</v>
      </c>
      <c r="F26" s="12">
        <f t="shared" si="0"/>
        <v>4</v>
      </c>
      <c r="G26" s="1">
        <v>4.66</v>
      </c>
      <c r="H26" s="1">
        <v>1</v>
      </c>
      <c r="I26" s="1">
        <v>2</v>
      </c>
      <c r="J26" s="1">
        <f t="shared" si="5"/>
        <v>3</v>
      </c>
      <c r="K26" s="1">
        <v>0</v>
      </c>
      <c r="L26" s="1">
        <v>0</v>
      </c>
      <c r="M26">
        <v>1291.800048828125</v>
      </c>
      <c r="N26">
        <v>12.369000434875488</v>
      </c>
      <c r="O26">
        <v>20.954000473022461</v>
      </c>
      <c r="P26">
        <v>31.019699096679688</v>
      </c>
      <c r="Q26">
        <v>5.8661799430847168</v>
      </c>
      <c r="R26">
        <v>10.500300407409668</v>
      </c>
      <c r="S26">
        <v>14.23289966583252</v>
      </c>
      <c r="T26">
        <v>0.54981201887130737</v>
      </c>
      <c r="U26">
        <v>0.30586498975753784</v>
      </c>
      <c r="V26">
        <v>127.09300231933594</v>
      </c>
      <c r="W26">
        <v>229.17599487304688</v>
      </c>
      <c r="X26">
        <v>17.785800933837891</v>
      </c>
      <c r="Y26">
        <v>0.86025398969650269</v>
      </c>
      <c r="Z26">
        <v>3483.419921875</v>
      </c>
      <c r="AC26">
        <f t="shared" si="6"/>
        <v>8</v>
      </c>
      <c r="AD26">
        <f t="shared" si="1"/>
        <v>0</v>
      </c>
      <c r="AE26">
        <f t="shared" si="2"/>
        <v>0.25</v>
      </c>
      <c r="AF26">
        <f t="shared" si="3"/>
        <v>0.5</v>
      </c>
      <c r="AG26">
        <f t="shared" si="4"/>
        <v>0.25</v>
      </c>
      <c r="AH26" s="9">
        <f t="shared" si="7"/>
        <v>0</v>
      </c>
      <c r="AI26" s="9">
        <f t="shared" si="8"/>
        <v>2</v>
      </c>
      <c r="AJ26" s="9">
        <f t="shared" si="9"/>
        <v>4</v>
      </c>
      <c r="AK26" s="9">
        <f t="shared" si="10"/>
        <v>2</v>
      </c>
      <c r="AL26" s="1">
        <v>64.55</v>
      </c>
      <c r="AM26" s="1">
        <v>84.33</v>
      </c>
      <c r="AN26" s="1">
        <v>107.8</v>
      </c>
      <c r="AO26" s="1">
        <v>111.14</v>
      </c>
      <c r="AP26" s="1">
        <v>132.88</v>
      </c>
      <c r="AQ26" s="1">
        <v>156.53</v>
      </c>
      <c r="AR26" s="1">
        <v>174.45</v>
      </c>
      <c r="AS26" s="1">
        <v>130.72999999999999</v>
      </c>
    </row>
    <row r="27" spans="1:47" hidden="1" x14ac:dyDescent="0.25">
      <c r="A27" s="1">
        <v>2</v>
      </c>
      <c r="B27" s="1">
        <v>5</v>
      </c>
      <c r="C27" s="1">
        <v>2</v>
      </c>
      <c r="D27" s="12">
        <v>1</v>
      </c>
      <c r="E27" s="12">
        <v>1</v>
      </c>
      <c r="F27" s="12">
        <f t="shared" si="0"/>
        <v>4</v>
      </c>
      <c r="G27" s="1">
        <v>3.87</v>
      </c>
      <c r="H27" s="1">
        <v>1</v>
      </c>
      <c r="I27" s="1">
        <v>1</v>
      </c>
      <c r="J27" s="1">
        <f t="shared" si="5"/>
        <v>2</v>
      </c>
      <c r="K27" s="1">
        <v>0</v>
      </c>
      <c r="L27" s="1">
        <v>0</v>
      </c>
      <c r="M27">
        <v>1020.72998046875</v>
      </c>
      <c r="N27">
        <v>11.017999649047852</v>
      </c>
      <c r="O27">
        <v>18.928899765014648</v>
      </c>
      <c r="P27">
        <v>24.153600692749023</v>
      </c>
      <c r="Q27">
        <v>5.6241598129272461</v>
      </c>
      <c r="R27">
        <v>9.0520401000976562</v>
      </c>
      <c r="S27">
        <v>12.62600040435791</v>
      </c>
      <c r="T27">
        <v>0.50102001428604126</v>
      </c>
      <c r="U27">
        <v>0.35861301422119141</v>
      </c>
      <c r="V27">
        <v>100.08999633789062</v>
      </c>
      <c r="W27">
        <v>124.17900085449219</v>
      </c>
      <c r="X27">
        <v>26.001399993896484</v>
      </c>
      <c r="Y27">
        <v>0.9006350040435791</v>
      </c>
      <c r="Z27">
        <v>2620.97998046875</v>
      </c>
      <c r="AC27">
        <f t="shared" si="6"/>
        <v>9</v>
      </c>
      <c r="AD27">
        <f t="shared" si="1"/>
        <v>0</v>
      </c>
      <c r="AE27">
        <f t="shared" si="2"/>
        <v>0.1111111111111111</v>
      </c>
      <c r="AF27">
        <f t="shared" si="3"/>
        <v>0.44444444444444442</v>
      </c>
      <c r="AG27">
        <f t="shared" si="4"/>
        <v>0.44444444444444442</v>
      </c>
      <c r="AH27" s="9">
        <f t="shared" si="7"/>
        <v>0</v>
      </c>
      <c r="AI27" s="9">
        <f t="shared" si="8"/>
        <v>1</v>
      </c>
      <c r="AJ27" s="9">
        <f t="shared" si="9"/>
        <v>4</v>
      </c>
      <c r="AK27" s="9">
        <f t="shared" si="10"/>
        <v>4</v>
      </c>
      <c r="AL27" s="1">
        <v>66.420097351074219</v>
      </c>
      <c r="AM27" s="1">
        <v>152.5</v>
      </c>
      <c r="AN27" s="1">
        <v>137.93499755859375</v>
      </c>
      <c r="AO27" s="1">
        <v>94.823799133300781</v>
      </c>
      <c r="AP27" s="1">
        <v>117.84799957275391</v>
      </c>
      <c r="AQ27" s="1">
        <v>102.81099700927734</v>
      </c>
      <c r="AR27" s="1">
        <v>147.6820068359375</v>
      </c>
      <c r="AS27" s="1">
        <v>164.82899475097656</v>
      </c>
      <c r="AT27" s="1">
        <v>117.75199890136719</v>
      </c>
    </row>
    <row r="28" spans="1:47" hidden="1" x14ac:dyDescent="0.25">
      <c r="A28" s="1">
        <v>2</v>
      </c>
      <c r="B28" s="1">
        <v>5</v>
      </c>
      <c r="C28" s="1">
        <v>3</v>
      </c>
      <c r="D28" s="12">
        <v>1</v>
      </c>
      <c r="E28" s="12">
        <v>1</v>
      </c>
      <c r="F28" s="12">
        <f t="shared" si="0"/>
        <v>4</v>
      </c>
      <c r="G28" s="1">
        <v>3.83</v>
      </c>
      <c r="H28" s="1">
        <v>1</v>
      </c>
      <c r="I28" s="1">
        <v>2</v>
      </c>
      <c r="J28" s="1">
        <f t="shared" si="5"/>
        <v>3</v>
      </c>
      <c r="K28" s="1">
        <v>0</v>
      </c>
      <c r="L28" s="1">
        <v>0</v>
      </c>
      <c r="M28">
        <v>1045.219970703125</v>
      </c>
      <c r="N28">
        <v>12.803500175476074</v>
      </c>
      <c r="O28">
        <v>18.925399780273438</v>
      </c>
      <c r="P28">
        <v>25.264699935913086</v>
      </c>
      <c r="Q28">
        <v>5.8672900199890137</v>
      </c>
      <c r="R28">
        <v>9.7422199249267578</v>
      </c>
      <c r="S28">
        <v>12.007399559020996</v>
      </c>
      <c r="T28">
        <v>0.56530898809432983</v>
      </c>
      <c r="U28">
        <v>0.2935670018196106</v>
      </c>
      <c r="V28">
        <v>155.20700073242187</v>
      </c>
      <c r="W28">
        <v>107.38600158691406</v>
      </c>
      <c r="X28">
        <v>19.820600509643555</v>
      </c>
      <c r="Y28">
        <v>0.89779001474380493</v>
      </c>
      <c r="Z28">
        <v>2702.989990234375</v>
      </c>
      <c r="AC28">
        <f t="shared" si="6"/>
        <v>9</v>
      </c>
      <c r="AD28">
        <f t="shared" si="1"/>
        <v>0</v>
      </c>
      <c r="AE28">
        <f t="shared" si="2"/>
        <v>0.1111111111111111</v>
      </c>
      <c r="AF28">
        <f t="shared" si="3"/>
        <v>0.55555555555555558</v>
      </c>
      <c r="AG28">
        <f t="shared" si="4"/>
        <v>0.33333333333333331</v>
      </c>
      <c r="AH28" s="9">
        <f t="shared" si="7"/>
        <v>0</v>
      </c>
      <c r="AI28" s="9">
        <f t="shared" si="8"/>
        <v>1</v>
      </c>
      <c r="AJ28" s="9">
        <f t="shared" si="9"/>
        <v>5</v>
      </c>
      <c r="AK28" s="9">
        <f t="shared" si="10"/>
        <v>3</v>
      </c>
      <c r="AL28" s="1">
        <v>87.813400268554688</v>
      </c>
      <c r="AM28" s="1">
        <v>114.39299774169922</v>
      </c>
      <c r="AN28" s="1">
        <v>137.39500427246094</v>
      </c>
      <c r="AO28" s="1">
        <v>144.92599487304688</v>
      </c>
      <c r="AP28" s="1">
        <v>119.26300048828125</v>
      </c>
      <c r="AQ28" s="1">
        <v>122.31199645996094</v>
      </c>
      <c r="AR28" s="1">
        <v>144.33000183105469</v>
      </c>
      <c r="AS28" s="1">
        <v>113.45500183105469</v>
      </c>
      <c r="AT28" s="1">
        <v>127.13800048828125</v>
      </c>
    </row>
    <row r="29" spans="1:47" hidden="1" x14ac:dyDescent="0.25">
      <c r="A29" s="1">
        <v>2</v>
      </c>
      <c r="B29" s="1">
        <v>5</v>
      </c>
      <c r="C29" s="1">
        <v>4</v>
      </c>
      <c r="D29" s="12">
        <v>1</v>
      </c>
      <c r="E29" s="12">
        <v>1</v>
      </c>
      <c r="F29" s="12">
        <f t="shared" si="0"/>
        <v>4</v>
      </c>
      <c r="G29" s="1">
        <v>3.37</v>
      </c>
      <c r="H29" s="1">
        <v>0</v>
      </c>
      <c r="I29" s="1">
        <v>2</v>
      </c>
      <c r="J29" s="1">
        <f t="shared" si="5"/>
        <v>2</v>
      </c>
      <c r="K29" s="1">
        <v>0</v>
      </c>
      <c r="L29" s="1">
        <v>0</v>
      </c>
      <c r="M29">
        <v>809.64398193359375</v>
      </c>
      <c r="N29">
        <v>11.51669979095459</v>
      </c>
      <c r="O29">
        <v>18.132699966430664</v>
      </c>
      <c r="P29">
        <v>20.630500793457031</v>
      </c>
      <c r="Q29">
        <v>5.3745698928833008</v>
      </c>
      <c r="R29">
        <v>8.7076997756958008</v>
      </c>
      <c r="S29">
        <v>10.079899787902832</v>
      </c>
      <c r="T29">
        <v>0.57640498876571655</v>
      </c>
      <c r="U29">
        <v>0.26743200421333313</v>
      </c>
      <c r="V29">
        <v>112.80999755859375</v>
      </c>
      <c r="W29">
        <v>67.955497741699219</v>
      </c>
      <c r="X29">
        <v>17.546199798583984</v>
      </c>
      <c r="Y29">
        <v>0.92741799354553223</v>
      </c>
      <c r="Z29">
        <v>1934.77001953125</v>
      </c>
      <c r="AC29">
        <f t="shared" si="6"/>
        <v>7</v>
      </c>
      <c r="AD29">
        <f t="shared" si="1"/>
        <v>0</v>
      </c>
      <c r="AE29">
        <f t="shared" si="2"/>
        <v>0.2857142857142857</v>
      </c>
      <c r="AF29">
        <f t="shared" si="3"/>
        <v>0.42857142857142855</v>
      </c>
      <c r="AG29">
        <f t="shared" si="4"/>
        <v>0.2857142857142857</v>
      </c>
      <c r="AH29" s="9">
        <f t="shared" si="7"/>
        <v>0</v>
      </c>
      <c r="AI29" s="9">
        <f t="shared" si="8"/>
        <v>2</v>
      </c>
      <c r="AJ29" s="9">
        <f t="shared" si="9"/>
        <v>3</v>
      </c>
      <c r="AK29" s="9">
        <f t="shared" si="10"/>
        <v>2</v>
      </c>
      <c r="AL29" s="1">
        <v>64.435699462890625</v>
      </c>
      <c r="AM29" s="1">
        <v>90.707199096679688</v>
      </c>
      <c r="AN29" s="1">
        <v>106.61599731445312</v>
      </c>
      <c r="AO29" s="1">
        <v>144.51499938964844</v>
      </c>
      <c r="AP29" s="1">
        <v>148.52200317382812</v>
      </c>
      <c r="AQ29" s="1">
        <v>102.8280029296875</v>
      </c>
      <c r="AR29" s="1">
        <v>62.253799438476563</v>
      </c>
    </row>
    <row r="30" spans="1:47" hidden="1" x14ac:dyDescent="0.25">
      <c r="A30" s="1">
        <v>2</v>
      </c>
      <c r="B30" s="1">
        <v>6</v>
      </c>
      <c r="C30" s="1">
        <v>1</v>
      </c>
      <c r="D30" s="12">
        <v>1</v>
      </c>
      <c r="E30" s="12">
        <v>1</v>
      </c>
      <c r="F30" s="12">
        <f t="shared" si="0"/>
        <v>4</v>
      </c>
      <c r="G30" s="1">
        <v>3.96</v>
      </c>
      <c r="H30" s="1">
        <v>1</v>
      </c>
      <c r="I30" s="1">
        <v>1</v>
      </c>
      <c r="J30" s="1">
        <f t="shared" si="5"/>
        <v>2</v>
      </c>
      <c r="K30" s="1">
        <v>0</v>
      </c>
      <c r="L30" s="1">
        <v>0</v>
      </c>
      <c r="M30">
        <v>1043.17004394531</v>
      </c>
      <c r="N30">
        <v>11.186400413513184</v>
      </c>
      <c r="O30">
        <v>18.885900497436523</v>
      </c>
      <c r="P30">
        <v>23.846200942993164</v>
      </c>
      <c r="Q30">
        <v>5.8125801086425781</v>
      </c>
      <c r="R30">
        <v>9.0892000198364258</v>
      </c>
      <c r="S30">
        <v>12.715900421142578</v>
      </c>
      <c r="T30">
        <v>0.48925000429153442</v>
      </c>
      <c r="U30">
        <v>0.3715679943561554</v>
      </c>
      <c r="V30">
        <v>46.625</v>
      </c>
      <c r="W30">
        <v>311.260009765625</v>
      </c>
      <c r="X30">
        <v>27.402900695800781</v>
      </c>
      <c r="Y30">
        <v>0.90504401922225952</v>
      </c>
      <c r="Z30">
        <v>2727.780029296875</v>
      </c>
      <c r="AC30">
        <f t="shared" si="6"/>
        <v>9</v>
      </c>
      <c r="AD30">
        <f t="shared" si="1"/>
        <v>0</v>
      </c>
      <c r="AE30">
        <f t="shared" si="2"/>
        <v>0.1111111111111111</v>
      </c>
      <c r="AF30">
        <f t="shared" si="3"/>
        <v>0.44444444444444442</v>
      </c>
      <c r="AG30">
        <f t="shared" si="4"/>
        <v>0.44444444444444442</v>
      </c>
      <c r="AH30" s="9">
        <f t="shared" si="7"/>
        <v>0</v>
      </c>
      <c r="AI30" s="9">
        <f t="shared" si="8"/>
        <v>1</v>
      </c>
      <c r="AJ30" s="9">
        <f t="shared" si="9"/>
        <v>4</v>
      </c>
      <c r="AK30" s="9">
        <f t="shared" si="10"/>
        <v>4</v>
      </c>
      <c r="AL30" s="1">
        <v>147.08700561523437</v>
      </c>
      <c r="AM30" s="1">
        <v>98.236801147460938</v>
      </c>
      <c r="AN30" s="1">
        <v>143.96400451660156</v>
      </c>
      <c r="AO30" s="1">
        <v>122.56199645996094</v>
      </c>
      <c r="AP30" s="1">
        <v>85.207496643066406</v>
      </c>
      <c r="AQ30" s="1">
        <v>120.70099639892578</v>
      </c>
      <c r="AR30" s="1">
        <v>96.500396728515625</v>
      </c>
      <c r="AS30" s="1">
        <v>156.92100524902344</v>
      </c>
      <c r="AT30" s="1">
        <v>144.98199462890625</v>
      </c>
    </row>
    <row r="31" spans="1:47" hidden="1" x14ac:dyDescent="0.25">
      <c r="A31" s="1">
        <v>2</v>
      </c>
      <c r="B31" s="1">
        <v>6</v>
      </c>
      <c r="C31" s="1">
        <v>2</v>
      </c>
      <c r="D31" s="12">
        <v>1</v>
      </c>
      <c r="E31" s="12">
        <v>1</v>
      </c>
      <c r="F31" s="12">
        <f t="shared" si="0"/>
        <v>4</v>
      </c>
      <c r="G31" s="1">
        <v>3.48</v>
      </c>
      <c r="H31" s="1">
        <v>0</v>
      </c>
      <c r="I31" s="1">
        <v>1</v>
      </c>
      <c r="J31" s="1">
        <f t="shared" si="5"/>
        <v>1</v>
      </c>
      <c r="K31" s="1">
        <v>0</v>
      </c>
      <c r="L31" s="1">
        <v>0</v>
      </c>
      <c r="M31">
        <v>741.11999511718705</v>
      </c>
      <c r="N31">
        <v>10.584099769592285</v>
      </c>
      <c r="O31">
        <v>17.539699554443359</v>
      </c>
      <c r="P31">
        <v>20.037399291992188</v>
      </c>
      <c r="Q31">
        <v>4.9581398963928223</v>
      </c>
      <c r="R31">
        <v>8.3844203948974609</v>
      </c>
      <c r="S31">
        <v>9.7821903228759766</v>
      </c>
      <c r="T31">
        <v>0.59613299369812012</v>
      </c>
      <c r="U31">
        <v>0.26128500699996948</v>
      </c>
      <c r="V31">
        <v>60.253200531005859</v>
      </c>
      <c r="W31">
        <v>254.625</v>
      </c>
      <c r="X31">
        <v>18.94420051574707</v>
      </c>
      <c r="Y31">
        <v>0.91918599605560303</v>
      </c>
      <c r="Z31">
        <v>1671.9100341796875</v>
      </c>
      <c r="AC31">
        <f t="shared" si="6"/>
        <v>7</v>
      </c>
      <c r="AD31">
        <f t="shared" si="1"/>
        <v>0</v>
      </c>
      <c r="AE31">
        <f t="shared" si="2"/>
        <v>0.14285714285714285</v>
      </c>
      <c r="AF31">
        <f t="shared" si="3"/>
        <v>0.7142857142857143</v>
      </c>
      <c r="AG31">
        <f t="shared" si="4"/>
        <v>0.14285714285714285</v>
      </c>
      <c r="AH31" s="9">
        <f t="shared" si="7"/>
        <v>0</v>
      </c>
      <c r="AI31" s="9">
        <f t="shared" si="8"/>
        <v>1</v>
      </c>
      <c r="AJ31" s="9">
        <f t="shared" si="9"/>
        <v>5</v>
      </c>
      <c r="AK31" s="9">
        <f t="shared" si="10"/>
        <v>1</v>
      </c>
      <c r="AL31" s="1">
        <v>99.932601928710895</v>
      </c>
      <c r="AM31" s="1">
        <v>63.170700073242188</v>
      </c>
      <c r="AN31" s="1">
        <v>154.29100036621094</v>
      </c>
      <c r="AO31" s="1">
        <v>101.45700073242187</v>
      </c>
      <c r="AP31" s="1">
        <v>96.651901245117188</v>
      </c>
      <c r="AQ31" s="1">
        <v>103.10900115966797</v>
      </c>
      <c r="AR31" s="1">
        <v>103.15599822998047</v>
      </c>
    </row>
    <row r="32" spans="1:47" hidden="1" x14ac:dyDescent="0.25">
      <c r="A32" s="1">
        <v>2</v>
      </c>
      <c r="B32" s="1">
        <v>6</v>
      </c>
      <c r="C32" s="1">
        <v>3</v>
      </c>
      <c r="D32" s="12">
        <v>1</v>
      </c>
      <c r="E32" s="12">
        <v>1</v>
      </c>
      <c r="F32" s="12">
        <f t="shared" si="0"/>
        <v>4</v>
      </c>
      <c r="G32" s="1">
        <v>4</v>
      </c>
      <c r="H32" s="1">
        <v>1</v>
      </c>
      <c r="I32" s="1">
        <v>1</v>
      </c>
      <c r="J32" s="1">
        <f t="shared" si="5"/>
        <v>2</v>
      </c>
      <c r="K32" s="1">
        <v>0</v>
      </c>
      <c r="L32" s="1">
        <v>0</v>
      </c>
      <c r="M32">
        <v>942.26397705078102</v>
      </c>
      <c r="N32">
        <v>11.486200332641602</v>
      </c>
      <c r="O32">
        <v>18.503000259399414</v>
      </c>
      <c r="P32">
        <v>24.32080078125</v>
      </c>
      <c r="Q32">
        <v>5.3325300216674805</v>
      </c>
      <c r="R32">
        <v>9.353759765625</v>
      </c>
      <c r="S32">
        <v>11.562399864196777</v>
      </c>
      <c r="T32">
        <v>0.5877150297164917</v>
      </c>
      <c r="U32">
        <v>0.27787500619888306</v>
      </c>
      <c r="V32">
        <v>101.94300079345703</v>
      </c>
      <c r="W32">
        <v>293.86300659179687</v>
      </c>
      <c r="X32">
        <v>21.215900421142578</v>
      </c>
      <c r="Y32">
        <v>0.88833200931549072</v>
      </c>
      <c r="Z32">
        <v>2277.169921875</v>
      </c>
      <c r="AC32">
        <f t="shared" si="6"/>
        <v>7</v>
      </c>
      <c r="AD32">
        <f t="shared" si="1"/>
        <v>0</v>
      </c>
      <c r="AE32">
        <f t="shared" si="2"/>
        <v>0</v>
      </c>
      <c r="AF32">
        <f t="shared" si="3"/>
        <v>0.8571428571428571</v>
      </c>
      <c r="AG32">
        <f t="shared" si="4"/>
        <v>0.14285714285714285</v>
      </c>
      <c r="AH32" s="9">
        <f t="shared" si="7"/>
        <v>0</v>
      </c>
      <c r="AI32" s="9">
        <f t="shared" si="8"/>
        <v>0</v>
      </c>
      <c r="AJ32" s="9">
        <f t="shared" si="9"/>
        <v>6</v>
      </c>
      <c r="AK32" s="9">
        <f t="shared" si="10"/>
        <v>1</v>
      </c>
      <c r="AL32" s="1">
        <v>94.1177978515625</v>
      </c>
      <c r="AM32" s="1">
        <v>123.06400299072266</v>
      </c>
      <c r="AN32" s="1">
        <v>152.47999572753906</v>
      </c>
      <c r="AO32" s="1">
        <v>131.90699768066406</v>
      </c>
      <c r="AP32" s="1">
        <v>128.02299499511719</v>
      </c>
      <c r="AQ32" s="1">
        <v>97.886703491210938</v>
      </c>
      <c r="AR32" s="1">
        <v>126.64099884033203</v>
      </c>
    </row>
    <row r="33" spans="1:49" x14ac:dyDescent="0.25">
      <c r="A33" s="1">
        <v>2</v>
      </c>
      <c r="B33" s="1">
        <v>6</v>
      </c>
      <c r="C33" s="1">
        <v>4</v>
      </c>
      <c r="D33" s="12">
        <v>1</v>
      </c>
      <c r="E33" s="12">
        <v>1</v>
      </c>
      <c r="F33" s="12">
        <f t="shared" si="0"/>
        <v>4</v>
      </c>
      <c r="G33" s="1">
        <v>3.84</v>
      </c>
      <c r="H33" s="1">
        <v>1</v>
      </c>
      <c r="I33" s="1">
        <v>1</v>
      </c>
      <c r="J33" s="1">
        <f t="shared" si="5"/>
        <v>2</v>
      </c>
      <c r="K33" s="1">
        <v>0</v>
      </c>
      <c r="L33" s="1">
        <v>0</v>
      </c>
      <c r="M33">
        <v>834.47698974609375</v>
      </c>
      <c r="N33">
        <v>11.447500228881836</v>
      </c>
      <c r="O33">
        <v>15.734100341796875</v>
      </c>
      <c r="P33">
        <v>22.932500839233398</v>
      </c>
      <c r="Q33">
        <v>5.8789901733398437</v>
      </c>
      <c r="R33">
        <v>7.652550220489502</v>
      </c>
      <c r="S33">
        <v>11.11139965057373</v>
      </c>
      <c r="T33">
        <v>0.39909198880195618</v>
      </c>
      <c r="U33">
        <v>0.462350994348526</v>
      </c>
      <c r="V33">
        <v>105.43699645996094</v>
      </c>
      <c r="W33">
        <v>191.48599243164062</v>
      </c>
      <c r="X33">
        <v>35.998798370361328</v>
      </c>
      <c r="Y33">
        <v>0.93605697154998779</v>
      </c>
      <c r="Z33">
        <v>2052.81005859375</v>
      </c>
      <c r="AA33">
        <v>0.87590187590187596</v>
      </c>
      <c r="AB33">
        <v>958.9568219749633</v>
      </c>
      <c r="AC33">
        <f t="shared" si="6"/>
        <v>10</v>
      </c>
      <c r="AD33">
        <f t="shared" si="1"/>
        <v>0</v>
      </c>
      <c r="AE33">
        <f t="shared" si="2"/>
        <v>0.2</v>
      </c>
      <c r="AF33">
        <f t="shared" si="3"/>
        <v>0.6</v>
      </c>
      <c r="AG33">
        <f t="shared" si="4"/>
        <v>0.2</v>
      </c>
      <c r="AH33" s="9">
        <f t="shared" si="7"/>
        <v>0</v>
      </c>
      <c r="AI33" s="9">
        <f t="shared" si="8"/>
        <v>2</v>
      </c>
      <c r="AJ33" s="9">
        <f t="shared" si="9"/>
        <v>6</v>
      </c>
      <c r="AK33" s="9">
        <f t="shared" si="10"/>
        <v>2</v>
      </c>
      <c r="AL33" s="1">
        <v>132.49200439453125</v>
      </c>
      <c r="AM33" s="1">
        <v>135.593994140625</v>
      </c>
      <c r="AN33" s="1">
        <v>83.816902160644531</v>
      </c>
      <c r="AO33" s="1">
        <v>93.690597534179687</v>
      </c>
      <c r="AP33" s="1">
        <v>69.560501098632813</v>
      </c>
      <c r="AQ33" s="1">
        <v>97.442703247070313</v>
      </c>
      <c r="AR33" s="1">
        <v>116.19200134277344</v>
      </c>
      <c r="AS33" s="1">
        <v>163.31100463867187</v>
      </c>
      <c r="AT33" s="1">
        <v>114.56199645996094</v>
      </c>
      <c r="AU33" s="1">
        <v>131.14500427246094</v>
      </c>
    </row>
    <row r="34" spans="1:49" x14ac:dyDescent="0.25">
      <c r="A34" s="1">
        <v>2</v>
      </c>
      <c r="B34" s="1">
        <v>6</v>
      </c>
      <c r="C34" s="1">
        <v>5</v>
      </c>
      <c r="D34" s="12">
        <v>1</v>
      </c>
      <c r="E34" s="12">
        <v>0</v>
      </c>
      <c r="F34" s="12">
        <f t="shared" si="0"/>
        <v>3</v>
      </c>
      <c r="G34" s="1">
        <v>4.12</v>
      </c>
      <c r="H34" s="1">
        <v>1</v>
      </c>
      <c r="I34" s="1">
        <v>1</v>
      </c>
      <c r="J34" s="1">
        <f t="shared" si="5"/>
        <v>2</v>
      </c>
      <c r="K34" s="1">
        <v>0</v>
      </c>
      <c r="L34" s="1">
        <v>0</v>
      </c>
      <c r="M34">
        <v>1361.989990234375</v>
      </c>
      <c r="N34">
        <v>17.542299270629883</v>
      </c>
      <c r="O34">
        <v>23.1068000793457</v>
      </c>
      <c r="P34">
        <v>28.40839958190918</v>
      </c>
      <c r="Q34">
        <v>7.2605800628662109</v>
      </c>
      <c r="R34">
        <v>10.596099853515625</v>
      </c>
      <c r="S34">
        <v>13.348899841308594</v>
      </c>
      <c r="T34">
        <v>0.49247100949287415</v>
      </c>
      <c r="U34">
        <v>0.34316998720169067</v>
      </c>
      <c r="V34">
        <v>209.23100280761719</v>
      </c>
      <c r="W34">
        <v>175.19099426269531</v>
      </c>
      <c r="X34">
        <v>38.679298400878906</v>
      </c>
      <c r="Y34">
        <v>0.88657897710800171</v>
      </c>
      <c r="Z34">
        <v>3945.580078125</v>
      </c>
      <c r="AA34">
        <v>0.48475120385232739</v>
      </c>
      <c r="AB34">
        <v>862.09249652294693</v>
      </c>
      <c r="AC34">
        <f t="shared" si="6"/>
        <v>6</v>
      </c>
      <c r="AD34">
        <f t="shared" si="1"/>
        <v>0</v>
      </c>
      <c r="AE34">
        <f t="shared" si="2"/>
        <v>0</v>
      </c>
      <c r="AF34">
        <f t="shared" si="3"/>
        <v>0.83333333333333337</v>
      </c>
      <c r="AG34">
        <f t="shared" si="4"/>
        <v>0.16666666666666666</v>
      </c>
      <c r="AH34" s="9">
        <f t="shared" si="7"/>
        <v>0</v>
      </c>
      <c r="AI34" s="9">
        <f t="shared" si="8"/>
        <v>0</v>
      </c>
      <c r="AJ34" s="9">
        <f t="shared" si="9"/>
        <v>5</v>
      </c>
      <c r="AK34" s="9">
        <f t="shared" si="10"/>
        <v>1</v>
      </c>
      <c r="AL34" s="1">
        <v>109.16500091552734</v>
      </c>
      <c r="AM34" s="1">
        <v>120.75599670410156</v>
      </c>
      <c r="AN34" s="1">
        <v>170.82600402832031</v>
      </c>
      <c r="AO34" s="1">
        <v>127.21099853515625</v>
      </c>
      <c r="AP34" s="1">
        <v>134.74600219726562</v>
      </c>
      <c r="AQ34" s="1">
        <v>103.70999908447266</v>
      </c>
    </row>
    <row r="35" spans="1:49" x14ac:dyDescent="0.25">
      <c r="A35" s="1">
        <v>2</v>
      </c>
      <c r="B35" s="1">
        <v>6</v>
      </c>
      <c r="C35" s="1">
        <v>6</v>
      </c>
      <c r="D35" s="12">
        <v>1</v>
      </c>
      <c r="E35" s="12">
        <v>0</v>
      </c>
      <c r="F35" s="12">
        <f t="shared" si="0"/>
        <v>3</v>
      </c>
      <c r="G35" s="1">
        <v>3.47</v>
      </c>
      <c r="H35" s="1">
        <v>3</v>
      </c>
      <c r="I35" s="1">
        <v>1</v>
      </c>
      <c r="J35" s="1">
        <f t="shared" si="5"/>
        <v>4</v>
      </c>
      <c r="K35" s="1">
        <v>0</v>
      </c>
      <c r="L35" s="1">
        <v>0</v>
      </c>
      <c r="M35">
        <v>956.75701904296875</v>
      </c>
      <c r="N35">
        <v>12.01200008392334</v>
      </c>
      <c r="O35">
        <v>17.238100051879883</v>
      </c>
      <c r="P35">
        <v>26.960699081420898</v>
      </c>
      <c r="Q35">
        <v>5.8460597991943359</v>
      </c>
      <c r="R35">
        <v>8.5534601211547852</v>
      </c>
      <c r="S35">
        <v>11.983499526977539</v>
      </c>
      <c r="T35">
        <v>0.46217301487922668</v>
      </c>
      <c r="U35">
        <v>0.39880898594856262</v>
      </c>
      <c r="V35">
        <v>129.13800048828125</v>
      </c>
      <c r="W35">
        <v>38.599300384521484</v>
      </c>
      <c r="X35">
        <v>47.450298309326172</v>
      </c>
      <c r="Y35">
        <v>0.91307097673416138</v>
      </c>
      <c r="Z35">
        <v>2427.909912109375</v>
      </c>
      <c r="AA35">
        <v>0.86258503401360542</v>
      </c>
      <c r="AB35">
        <v>1017.0754172461733</v>
      </c>
      <c r="AC35">
        <f t="shared" si="6"/>
        <v>12</v>
      </c>
      <c r="AD35">
        <f t="shared" ref="AD35:AD66" si="11">AH35/$AC35</f>
        <v>0</v>
      </c>
      <c r="AE35">
        <f t="shared" ref="AE35:AE66" si="12">AI35/$AC35</f>
        <v>0.33333333333333331</v>
      </c>
      <c r="AF35">
        <f t="shared" ref="AF35:AF66" si="13">AJ35/$AC35</f>
        <v>0.41666666666666669</v>
      </c>
      <c r="AG35">
        <f t="shared" ref="AG35:AG66" si="14">AK35/$AC35</f>
        <v>0.25</v>
      </c>
      <c r="AH35" s="9">
        <f t="shared" si="7"/>
        <v>0</v>
      </c>
      <c r="AI35" s="9">
        <f t="shared" si="8"/>
        <v>4</v>
      </c>
      <c r="AJ35" s="9">
        <f t="shared" si="9"/>
        <v>5</v>
      </c>
      <c r="AK35" s="9">
        <f t="shared" si="10"/>
        <v>3</v>
      </c>
      <c r="AL35" s="1">
        <v>87.530799865722656</v>
      </c>
      <c r="AM35" s="1">
        <v>127.90599822998047</v>
      </c>
      <c r="AN35" s="1">
        <v>80.608497619628906</v>
      </c>
      <c r="AO35" s="1">
        <v>69.432296752929688</v>
      </c>
      <c r="AP35" s="1">
        <v>133.84500122070312</v>
      </c>
      <c r="AQ35" s="1">
        <v>140.51199340820312</v>
      </c>
      <c r="AR35" s="1">
        <v>161.01699829101562</v>
      </c>
      <c r="AS35" s="1">
        <v>122.55500030517578</v>
      </c>
      <c r="AT35" s="1">
        <v>109.24700164794922</v>
      </c>
      <c r="AU35" s="1">
        <v>92.4613037109375</v>
      </c>
      <c r="AV35" s="1">
        <v>80.993896484375</v>
      </c>
      <c r="AW35" s="1">
        <v>146.55499267578125</v>
      </c>
    </row>
    <row r="36" spans="1:49" x14ac:dyDescent="0.25">
      <c r="A36" s="1">
        <v>2</v>
      </c>
      <c r="B36" s="1">
        <v>7</v>
      </c>
      <c r="C36" s="1">
        <v>1</v>
      </c>
      <c r="D36" s="12">
        <v>1</v>
      </c>
      <c r="E36" s="12">
        <v>1</v>
      </c>
      <c r="F36" s="12">
        <f t="shared" si="0"/>
        <v>4</v>
      </c>
      <c r="G36" s="1">
        <v>3.46</v>
      </c>
      <c r="H36" s="1">
        <v>3</v>
      </c>
      <c r="I36" s="1">
        <v>1</v>
      </c>
      <c r="J36" s="1">
        <f t="shared" si="5"/>
        <v>4</v>
      </c>
      <c r="K36" s="1">
        <v>0</v>
      </c>
      <c r="L36" s="1">
        <v>0</v>
      </c>
      <c r="M36">
        <v>1001.7100219726562</v>
      </c>
      <c r="N36">
        <v>11.669400215148926</v>
      </c>
      <c r="O36">
        <v>17.739799499511719</v>
      </c>
      <c r="P36">
        <v>26.089799880981445</v>
      </c>
      <c r="Q36">
        <v>5.9461898803710937</v>
      </c>
      <c r="R36">
        <v>8.8148002624511719</v>
      </c>
      <c r="S36">
        <v>12.247500419616699</v>
      </c>
      <c r="T36">
        <v>0.47053000330924988</v>
      </c>
      <c r="U36">
        <v>0.38975700736045837</v>
      </c>
      <c r="V36">
        <v>18.714700698852539</v>
      </c>
      <c r="W36">
        <v>223.16900634765625</v>
      </c>
      <c r="X36">
        <v>37.694999694824219</v>
      </c>
      <c r="Y36">
        <v>0.91025698184967041</v>
      </c>
      <c r="Z36">
        <v>2589</v>
      </c>
      <c r="AA36">
        <v>0.86258503401360542</v>
      </c>
      <c r="AB36">
        <v>1017.0754172461733</v>
      </c>
      <c r="AC36">
        <f t="shared" si="6"/>
        <v>11</v>
      </c>
      <c r="AD36">
        <f t="shared" si="11"/>
        <v>0</v>
      </c>
      <c r="AE36">
        <f t="shared" si="12"/>
        <v>0.27272727272727271</v>
      </c>
      <c r="AF36">
        <f t="shared" si="13"/>
        <v>0.45454545454545453</v>
      </c>
      <c r="AG36">
        <f t="shared" si="14"/>
        <v>0.27272727272727271</v>
      </c>
      <c r="AH36" s="9">
        <f t="shared" si="7"/>
        <v>0</v>
      </c>
      <c r="AI36" s="9">
        <f t="shared" si="8"/>
        <v>3</v>
      </c>
      <c r="AJ36" s="9">
        <f t="shared" si="9"/>
        <v>5</v>
      </c>
      <c r="AK36" s="9">
        <f t="shared" si="10"/>
        <v>3</v>
      </c>
      <c r="AL36" s="1">
        <v>86.111701965332031</v>
      </c>
      <c r="AM36" s="1">
        <v>129.37899780273438</v>
      </c>
      <c r="AN36" s="1">
        <v>139.46699523925781</v>
      </c>
      <c r="AO36" s="1">
        <v>161.49000549316406</v>
      </c>
      <c r="AP36" s="1">
        <v>134.90299987792969</v>
      </c>
      <c r="AQ36" s="1">
        <v>109.53299713134766</v>
      </c>
      <c r="AR36" s="1">
        <v>73.335296630859375</v>
      </c>
      <c r="AS36" s="1">
        <v>95.473503112792969</v>
      </c>
      <c r="AT36" s="1">
        <v>79.063796997070313</v>
      </c>
      <c r="AU36" s="1">
        <v>126.57399749755859</v>
      </c>
      <c r="AV36" s="1">
        <v>154.39799499511719</v>
      </c>
    </row>
    <row r="37" spans="1:49" x14ac:dyDescent="0.25">
      <c r="A37" s="1">
        <v>2</v>
      </c>
      <c r="B37" s="1">
        <v>7</v>
      </c>
      <c r="C37" s="1">
        <v>2</v>
      </c>
      <c r="D37" s="12">
        <v>1</v>
      </c>
      <c r="E37" s="12">
        <v>1</v>
      </c>
      <c r="F37" s="12">
        <f t="shared" si="0"/>
        <v>4</v>
      </c>
      <c r="G37" s="1">
        <v>2.86</v>
      </c>
      <c r="H37" s="1">
        <v>0</v>
      </c>
      <c r="I37" s="1">
        <v>2</v>
      </c>
      <c r="J37" s="1">
        <f t="shared" si="5"/>
        <v>2</v>
      </c>
      <c r="K37" s="1">
        <v>0</v>
      </c>
      <c r="L37" s="1">
        <v>0</v>
      </c>
      <c r="M37">
        <v>744.947021484375</v>
      </c>
      <c r="N37">
        <v>10.160699844360352</v>
      </c>
      <c r="O37">
        <v>14.172100067138672</v>
      </c>
      <c r="P37">
        <v>22.63170051574707</v>
      </c>
      <c r="Q37">
        <v>5.0292801856994629</v>
      </c>
      <c r="R37">
        <v>6.8969101905822754</v>
      </c>
      <c r="S37">
        <v>11.638299942016602</v>
      </c>
      <c r="T37">
        <v>0.37613299489021301</v>
      </c>
      <c r="U37">
        <v>0.50756102800369263</v>
      </c>
      <c r="V37">
        <v>161.86700439453125</v>
      </c>
      <c r="W37">
        <v>137.79100036621094</v>
      </c>
      <c r="X37">
        <v>24.370199203491211</v>
      </c>
      <c r="Y37">
        <v>0.90535402297973633</v>
      </c>
      <c r="Z37">
        <v>1646.97998046875</v>
      </c>
      <c r="AA37">
        <v>0.39296636085626907</v>
      </c>
      <c r="AB37">
        <v>904.98955493741141</v>
      </c>
      <c r="AC37">
        <f t="shared" si="6"/>
        <v>8</v>
      </c>
      <c r="AD37">
        <f t="shared" si="11"/>
        <v>0</v>
      </c>
      <c r="AE37">
        <f t="shared" si="12"/>
        <v>0.25</v>
      </c>
      <c r="AF37">
        <f t="shared" si="13"/>
        <v>0.25</v>
      </c>
      <c r="AG37">
        <f t="shared" si="14"/>
        <v>0.5</v>
      </c>
      <c r="AH37" s="9">
        <f t="shared" si="7"/>
        <v>0</v>
      </c>
      <c r="AI37" s="9">
        <f t="shared" si="8"/>
        <v>2</v>
      </c>
      <c r="AJ37" s="9">
        <f t="shared" si="9"/>
        <v>2</v>
      </c>
      <c r="AK37" s="9">
        <f t="shared" si="10"/>
        <v>4</v>
      </c>
      <c r="AL37" s="1">
        <v>58.820499420166016</v>
      </c>
      <c r="AM37" s="1">
        <v>92.800399780273438</v>
      </c>
      <c r="AN37" s="1">
        <v>148.36399841308594</v>
      </c>
      <c r="AO37" s="1">
        <v>157.31500244140625</v>
      </c>
      <c r="AP37" s="1">
        <v>89.885902404785156</v>
      </c>
      <c r="AQ37" s="1">
        <v>130.29400634765625</v>
      </c>
      <c r="AR37" s="1">
        <v>174.0570068359375</v>
      </c>
      <c r="AS37" s="1">
        <v>150.79200744628906</v>
      </c>
    </row>
    <row r="38" spans="1:49" hidden="1" x14ac:dyDescent="0.25">
      <c r="A38" s="1">
        <v>2</v>
      </c>
      <c r="B38" s="1">
        <v>8</v>
      </c>
      <c r="C38" s="1">
        <v>1</v>
      </c>
      <c r="D38" s="12">
        <v>1</v>
      </c>
      <c r="E38" s="12">
        <v>1</v>
      </c>
      <c r="F38" s="12">
        <f t="shared" si="0"/>
        <v>4</v>
      </c>
      <c r="G38" s="1">
        <v>5.0999999999999996</v>
      </c>
      <c r="H38" s="1">
        <v>1</v>
      </c>
      <c r="I38" s="1">
        <v>2</v>
      </c>
      <c r="J38" s="1">
        <f t="shared" si="5"/>
        <v>3</v>
      </c>
      <c r="K38" s="1">
        <v>0</v>
      </c>
      <c r="L38" s="1">
        <v>0</v>
      </c>
      <c r="M38">
        <v>1095.93994140625</v>
      </c>
      <c r="N38">
        <v>14.787599563598633</v>
      </c>
      <c r="O38">
        <v>17.98069953918457</v>
      </c>
      <c r="P38">
        <v>28.477500915527344</v>
      </c>
      <c r="Q38">
        <v>6.6240701675415039</v>
      </c>
      <c r="R38">
        <v>8.8539104461669922</v>
      </c>
      <c r="S38">
        <v>12.740300178527832</v>
      </c>
      <c r="T38">
        <v>0.41387900710105896</v>
      </c>
      <c r="U38">
        <v>0.44740098714828491</v>
      </c>
      <c r="V38">
        <v>111.34700012207031</v>
      </c>
      <c r="W38">
        <v>247.88099670410156</v>
      </c>
      <c r="X38">
        <v>36.675899505615234</v>
      </c>
      <c r="Y38">
        <v>0.91321897506713867</v>
      </c>
      <c r="Z38">
        <v>2977.260009765625</v>
      </c>
      <c r="AC38">
        <f t="shared" si="6"/>
        <v>9</v>
      </c>
      <c r="AD38">
        <f t="shared" si="11"/>
        <v>0</v>
      </c>
      <c r="AE38">
        <f t="shared" si="12"/>
        <v>0.1111111111111111</v>
      </c>
      <c r="AF38">
        <f t="shared" si="13"/>
        <v>0.66666666666666663</v>
      </c>
      <c r="AG38">
        <f t="shared" si="14"/>
        <v>0.22222222222222221</v>
      </c>
      <c r="AH38" s="9">
        <f t="shared" si="7"/>
        <v>0</v>
      </c>
      <c r="AI38" s="9">
        <f t="shared" si="8"/>
        <v>1</v>
      </c>
      <c r="AJ38" s="9">
        <f t="shared" si="9"/>
        <v>6</v>
      </c>
      <c r="AK38" s="9">
        <f t="shared" si="10"/>
        <v>2</v>
      </c>
      <c r="AL38" s="1">
        <v>107.481002807617</v>
      </c>
      <c r="AM38" s="1">
        <v>131.97000122070312</v>
      </c>
      <c r="AN38" s="1">
        <v>99.921798706054688</v>
      </c>
      <c r="AO38" s="1">
        <v>89.728202819824219</v>
      </c>
      <c r="AP38" s="1">
        <v>159.96600341796875</v>
      </c>
      <c r="AQ38" s="1">
        <v>121.10600280761719</v>
      </c>
      <c r="AR38" s="1">
        <v>126.83799743652344</v>
      </c>
      <c r="AS38" s="1">
        <v>159.76600646972656</v>
      </c>
      <c r="AT38" s="1">
        <v>112.19699859619141</v>
      </c>
    </row>
    <row r="39" spans="1:49" x14ac:dyDescent="0.25">
      <c r="A39" s="1">
        <v>2</v>
      </c>
      <c r="B39" s="1">
        <v>8</v>
      </c>
      <c r="C39" s="1">
        <v>2</v>
      </c>
      <c r="D39" s="12">
        <v>1</v>
      </c>
      <c r="E39" s="12">
        <v>1</v>
      </c>
      <c r="F39" s="12">
        <f t="shared" si="0"/>
        <v>4</v>
      </c>
      <c r="G39" s="1">
        <v>2.9</v>
      </c>
      <c r="H39" s="1">
        <v>0</v>
      </c>
      <c r="I39" s="1">
        <v>2</v>
      </c>
      <c r="J39" s="1">
        <f t="shared" si="5"/>
        <v>2</v>
      </c>
      <c r="K39" s="1">
        <v>0</v>
      </c>
      <c r="L39" s="1">
        <v>0</v>
      </c>
      <c r="M39">
        <v>877.0479736328125</v>
      </c>
      <c r="N39">
        <v>12.168000221252441</v>
      </c>
      <c r="O39">
        <v>16.940999984741211</v>
      </c>
      <c r="P39">
        <v>22.468299865722656</v>
      </c>
      <c r="Q39">
        <v>6.2300500869750977</v>
      </c>
      <c r="R39">
        <v>8.4039697647094727</v>
      </c>
      <c r="S39">
        <v>10.538800239562988</v>
      </c>
      <c r="T39">
        <v>0.44527900218963623</v>
      </c>
      <c r="U39">
        <v>0.35984501242637634</v>
      </c>
      <c r="V39">
        <v>55.964298248291016</v>
      </c>
      <c r="W39">
        <v>224.31900024414062</v>
      </c>
      <c r="X39">
        <v>77.402198791503906</v>
      </c>
      <c r="Y39">
        <v>0.94718301296234131</v>
      </c>
      <c r="Z39">
        <v>2251.43994140625</v>
      </c>
      <c r="AA39">
        <v>0.84263233190271825</v>
      </c>
      <c r="AB39">
        <v>967.25947844227903</v>
      </c>
      <c r="AC39">
        <f t="shared" si="6"/>
        <v>7</v>
      </c>
      <c r="AD39">
        <f t="shared" si="11"/>
        <v>0</v>
      </c>
      <c r="AE39">
        <f t="shared" si="12"/>
        <v>0</v>
      </c>
      <c r="AF39">
        <f t="shared" si="13"/>
        <v>0.7142857142857143</v>
      </c>
      <c r="AG39">
        <f t="shared" si="14"/>
        <v>0.2857142857142857</v>
      </c>
      <c r="AH39" s="9">
        <f t="shared" si="7"/>
        <v>0</v>
      </c>
      <c r="AI39" s="9">
        <f t="shared" si="8"/>
        <v>0</v>
      </c>
      <c r="AJ39" s="9">
        <f t="shared" si="9"/>
        <v>5</v>
      </c>
      <c r="AK39" s="9">
        <f t="shared" si="10"/>
        <v>2</v>
      </c>
      <c r="AL39" s="1">
        <v>93.157302856445312</v>
      </c>
      <c r="AM39" s="1">
        <v>106.14700317382812</v>
      </c>
      <c r="AN39" s="1">
        <v>121.81500244140625</v>
      </c>
      <c r="AO39" s="1">
        <v>145.58700561523437</v>
      </c>
      <c r="AP39" s="1">
        <v>160.1719970703125</v>
      </c>
      <c r="AQ39" s="1">
        <v>127.11299896240234</v>
      </c>
      <c r="AR39" s="1">
        <v>117.62699890136719</v>
      </c>
    </row>
    <row r="40" spans="1:49" hidden="1" x14ac:dyDescent="0.25">
      <c r="A40" s="1">
        <v>2</v>
      </c>
      <c r="B40" s="1">
        <v>8</v>
      </c>
      <c r="C40" s="1">
        <v>3</v>
      </c>
      <c r="D40" s="12">
        <v>1</v>
      </c>
      <c r="E40" s="12">
        <v>1</v>
      </c>
      <c r="F40" s="12">
        <f t="shared" si="0"/>
        <v>4</v>
      </c>
      <c r="G40" s="1">
        <v>3.27</v>
      </c>
      <c r="H40" s="1">
        <v>0</v>
      </c>
      <c r="I40" s="1">
        <v>3</v>
      </c>
      <c r="J40" s="1">
        <f t="shared" si="5"/>
        <v>3</v>
      </c>
      <c r="K40" s="1">
        <v>0</v>
      </c>
      <c r="L40" s="1">
        <v>0</v>
      </c>
      <c r="M40">
        <v>1019.239990234375</v>
      </c>
      <c r="N40">
        <v>12.440899848937988</v>
      </c>
      <c r="O40">
        <v>18.60099983215332</v>
      </c>
      <c r="P40">
        <v>26.305400848388672</v>
      </c>
      <c r="Q40">
        <v>5.9123201370239258</v>
      </c>
      <c r="R40">
        <v>9.2739896774291992</v>
      </c>
      <c r="S40">
        <v>12.013899803161621</v>
      </c>
      <c r="T40">
        <v>0.52012300491333008</v>
      </c>
      <c r="U40">
        <v>0.33577200770378113</v>
      </c>
      <c r="V40">
        <v>64.194900512695312</v>
      </c>
      <c r="W40">
        <v>157.39199829101562</v>
      </c>
      <c r="X40">
        <v>34.843101501464844</v>
      </c>
      <c r="Y40">
        <v>0.90367299318313599</v>
      </c>
      <c r="Z40">
        <v>2628.469970703125</v>
      </c>
      <c r="AC40">
        <f t="shared" si="6"/>
        <v>11</v>
      </c>
      <c r="AD40">
        <f t="shared" si="11"/>
        <v>0</v>
      </c>
      <c r="AE40">
        <f t="shared" si="12"/>
        <v>0.45454545454545453</v>
      </c>
      <c r="AF40">
        <f t="shared" si="13"/>
        <v>0.45454545454545453</v>
      </c>
      <c r="AG40">
        <f t="shared" si="14"/>
        <v>9.0909090909090912E-2</v>
      </c>
      <c r="AH40" s="9">
        <f t="shared" si="7"/>
        <v>0</v>
      </c>
      <c r="AI40" s="9">
        <f t="shared" si="8"/>
        <v>5</v>
      </c>
      <c r="AJ40" s="9">
        <f t="shared" si="9"/>
        <v>5</v>
      </c>
      <c r="AK40" s="9">
        <f t="shared" si="10"/>
        <v>1</v>
      </c>
      <c r="AL40" s="1">
        <v>61.079700469970703</v>
      </c>
      <c r="AM40" s="1">
        <v>83.277999877929687</v>
      </c>
      <c r="AN40" s="1">
        <v>56.477901458740234</v>
      </c>
      <c r="AO40" s="1">
        <v>65.743896484375</v>
      </c>
      <c r="AP40" s="1">
        <v>75.611297607421875</v>
      </c>
      <c r="AQ40" s="1">
        <v>96.197502136230469</v>
      </c>
      <c r="AR40" s="1">
        <v>113.00099945068359</v>
      </c>
      <c r="AS40" s="1">
        <v>117.05400085449219</v>
      </c>
      <c r="AT40" s="1">
        <v>126.41799926757812</v>
      </c>
      <c r="AU40" s="1">
        <v>137.3489990234375</v>
      </c>
      <c r="AV40" s="1">
        <v>119.73600006103516</v>
      </c>
    </row>
    <row r="41" spans="1:49" x14ac:dyDescent="0.25">
      <c r="A41" s="1">
        <v>2</v>
      </c>
      <c r="B41" s="1">
        <v>8</v>
      </c>
      <c r="C41" s="1">
        <v>4</v>
      </c>
      <c r="D41" s="12">
        <v>1</v>
      </c>
      <c r="E41" s="12">
        <v>0</v>
      </c>
      <c r="F41" s="12">
        <f t="shared" si="0"/>
        <v>3</v>
      </c>
      <c r="G41" s="1">
        <v>3.91</v>
      </c>
      <c r="H41" s="1">
        <v>0</v>
      </c>
      <c r="I41" s="1">
        <v>1</v>
      </c>
      <c r="J41" s="1">
        <f t="shared" si="5"/>
        <v>1</v>
      </c>
      <c r="K41" s="1">
        <v>0</v>
      </c>
      <c r="L41" s="1">
        <v>1</v>
      </c>
      <c r="M41">
        <v>921.6190185546875</v>
      </c>
      <c r="N41">
        <v>12.233499526977539</v>
      </c>
      <c r="O41">
        <v>16.834299087524414</v>
      </c>
      <c r="P41">
        <v>23.400299072265625</v>
      </c>
      <c r="Q41">
        <v>6.1133298873901367</v>
      </c>
      <c r="R41">
        <v>8.4963302612304687</v>
      </c>
      <c r="S41">
        <v>11.282999992370605</v>
      </c>
      <c r="T41">
        <v>0.45255199074745178</v>
      </c>
      <c r="U41">
        <v>0.38866499066352844</v>
      </c>
      <c r="V41">
        <v>215.16099548339844</v>
      </c>
      <c r="W41">
        <v>223.21800231933594</v>
      </c>
      <c r="X41">
        <v>56.675899505615234</v>
      </c>
      <c r="Y41">
        <v>0.93424898386001587</v>
      </c>
      <c r="Z41">
        <v>2375.719970703125</v>
      </c>
      <c r="AA41">
        <v>0.70538720538720534</v>
      </c>
      <c r="AB41">
        <v>821.96299026425436</v>
      </c>
      <c r="AC41">
        <f t="shared" si="6"/>
        <v>6</v>
      </c>
      <c r="AD41">
        <f t="shared" si="11"/>
        <v>0</v>
      </c>
      <c r="AE41">
        <f t="shared" si="12"/>
        <v>0.16666666666666666</v>
      </c>
      <c r="AF41">
        <f t="shared" si="13"/>
        <v>0.66666666666666663</v>
      </c>
      <c r="AG41">
        <f t="shared" si="14"/>
        <v>0.16666666666666666</v>
      </c>
      <c r="AH41" s="9">
        <f t="shared" si="7"/>
        <v>0</v>
      </c>
      <c r="AI41" s="9">
        <f t="shared" si="8"/>
        <v>1</v>
      </c>
      <c r="AJ41" s="9">
        <f t="shared" si="9"/>
        <v>4</v>
      </c>
      <c r="AK41" s="9">
        <f t="shared" si="10"/>
        <v>1</v>
      </c>
      <c r="AL41" s="1">
        <v>119.78600311279297</v>
      </c>
      <c r="AM41" s="1">
        <v>159.87699890136719</v>
      </c>
      <c r="AN41" s="1">
        <v>116.49800109863281</v>
      </c>
      <c r="AO41" s="1">
        <v>122.0260009765625</v>
      </c>
      <c r="AP41" s="1">
        <v>122.26499938964844</v>
      </c>
      <c r="AQ41" s="1">
        <v>81.74859619140625</v>
      </c>
    </row>
    <row r="42" spans="1:49" hidden="1" x14ac:dyDescent="0.25">
      <c r="A42" s="1">
        <v>2</v>
      </c>
      <c r="B42" s="1">
        <v>8</v>
      </c>
      <c r="C42" s="1">
        <v>5</v>
      </c>
      <c r="D42" s="12">
        <v>1</v>
      </c>
      <c r="E42" s="12">
        <v>1</v>
      </c>
      <c r="F42" s="12">
        <f t="shared" si="0"/>
        <v>4</v>
      </c>
      <c r="G42" s="1">
        <v>3.76</v>
      </c>
      <c r="H42" s="1">
        <v>1</v>
      </c>
      <c r="I42" s="1">
        <v>1</v>
      </c>
      <c r="J42" s="1">
        <f t="shared" si="5"/>
        <v>2</v>
      </c>
      <c r="K42" s="1">
        <v>0</v>
      </c>
      <c r="L42" s="1">
        <v>0</v>
      </c>
      <c r="M42">
        <v>826.17999267578125</v>
      </c>
      <c r="N42">
        <v>10.256400108337402</v>
      </c>
      <c r="O42">
        <v>16.743799209594727</v>
      </c>
      <c r="P42">
        <v>23.570199966430664</v>
      </c>
      <c r="Q42">
        <v>5.130159854888916</v>
      </c>
      <c r="R42">
        <v>8.1064996719360352</v>
      </c>
      <c r="S42">
        <v>11.376199722290039</v>
      </c>
      <c r="T42">
        <v>0.49185699224472046</v>
      </c>
      <c r="U42">
        <v>0.36856898665428162</v>
      </c>
      <c r="V42">
        <v>99.436996459960938</v>
      </c>
      <c r="W42">
        <v>145.72700500488281</v>
      </c>
      <c r="X42">
        <v>37.250499725341797</v>
      </c>
      <c r="Y42">
        <v>0.90925300121307373</v>
      </c>
      <c r="Z42">
        <v>1936.0400390625</v>
      </c>
      <c r="AC42">
        <f t="shared" si="6"/>
        <v>9</v>
      </c>
      <c r="AD42">
        <f t="shared" si="11"/>
        <v>0</v>
      </c>
      <c r="AE42">
        <f t="shared" si="12"/>
        <v>0</v>
      </c>
      <c r="AF42">
        <f t="shared" si="13"/>
        <v>0.66666666666666663</v>
      </c>
      <c r="AG42">
        <f t="shared" si="14"/>
        <v>0.33333333333333331</v>
      </c>
      <c r="AH42" s="9">
        <f t="shared" si="7"/>
        <v>0</v>
      </c>
      <c r="AI42" s="9">
        <f t="shared" si="8"/>
        <v>0</v>
      </c>
      <c r="AJ42" s="9">
        <f t="shared" si="9"/>
        <v>6</v>
      </c>
      <c r="AK42" s="9">
        <f t="shared" si="10"/>
        <v>3</v>
      </c>
      <c r="AL42" s="1">
        <v>95.959999084472656</v>
      </c>
      <c r="AM42" s="1">
        <v>101.5989990234375</v>
      </c>
      <c r="AN42" s="1">
        <v>142.42799377441406</v>
      </c>
      <c r="AO42" s="1">
        <v>110.46600341796875</v>
      </c>
      <c r="AP42" s="1">
        <v>150.00900268554687</v>
      </c>
      <c r="AQ42" s="1">
        <v>97.584197998046875</v>
      </c>
      <c r="AR42" s="1">
        <v>124.86699676513672</v>
      </c>
      <c r="AS42" s="1">
        <v>97.515602111816406</v>
      </c>
      <c r="AT42" s="1">
        <v>145.64700317382812</v>
      </c>
    </row>
    <row r="43" spans="1:49" hidden="1" x14ac:dyDescent="0.25">
      <c r="A43" s="1">
        <v>2</v>
      </c>
      <c r="B43" s="1">
        <v>8</v>
      </c>
      <c r="C43" s="1">
        <v>6</v>
      </c>
      <c r="D43" s="12">
        <v>1</v>
      </c>
      <c r="E43" s="12">
        <v>1</v>
      </c>
      <c r="F43" s="12">
        <f t="shared" si="0"/>
        <v>4</v>
      </c>
      <c r="G43" s="1">
        <v>3.05</v>
      </c>
      <c r="H43" s="1">
        <v>1</v>
      </c>
      <c r="I43" s="1">
        <v>1</v>
      </c>
      <c r="J43" s="1">
        <f t="shared" si="5"/>
        <v>2</v>
      </c>
      <c r="K43" s="1">
        <v>0</v>
      </c>
      <c r="L43" s="1">
        <v>0</v>
      </c>
      <c r="M43">
        <v>909.03802490234375</v>
      </c>
      <c r="N43">
        <v>11.000399589538574</v>
      </c>
      <c r="O43">
        <v>18.252899169921875</v>
      </c>
      <c r="P43">
        <v>22.154499053955078</v>
      </c>
      <c r="Q43">
        <v>5.8003101348876953</v>
      </c>
      <c r="R43">
        <v>9.2487602233886719</v>
      </c>
      <c r="S43">
        <v>10.54539966583252</v>
      </c>
      <c r="T43">
        <v>0.57215899229049683</v>
      </c>
      <c r="U43">
        <v>0.26203599572181702</v>
      </c>
      <c r="V43">
        <v>96.944099426269531</v>
      </c>
      <c r="W43">
        <v>106.875</v>
      </c>
      <c r="X43">
        <v>5.4073901176452637</v>
      </c>
      <c r="Y43">
        <v>0.92777502536773682</v>
      </c>
      <c r="Z43">
        <v>2303.090087890625</v>
      </c>
      <c r="AC43">
        <f t="shared" si="6"/>
        <v>7</v>
      </c>
      <c r="AD43">
        <f t="shared" si="11"/>
        <v>0</v>
      </c>
      <c r="AE43">
        <f t="shared" si="12"/>
        <v>0.14285714285714285</v>
      </c>
      <c r="AF43">
        <f t="shared" si="13"/>
        <v>0.7142857142857143</v>
      </c>
      <c r="AG43">
        <f t="shared" si="14"/>
        <v>0.14285714285714285</v>
      </c>
      <c r="AH43" s="9">
        <f t="shared" si="7"/>
        <v>0</v>
      </c>
      <c r="AI43" s="9">
        <f t="shared" si="8"/>
        <v>1</v>
      </c>
      <c r="AJ43" s="9">
        <f t="shared" si="9"/>
        <v>5</v>
      </c>
      <c r="AK43" s="9">
        <f t="shared" si="10"/>
        <v>1</v>
      </c>
      <c r="AL43" s="1">
        <v>91.951896667480469</v>
      </c>
      <c r="AM43" s="1">
        <v>75.374397277832031</v>
      </c>
      <c r="AN43" s="1">
        <v>130.48399353027344</v>
      </c>
      <c r="AO43" s="1">
        <v>108.55999755859375</v>
      </c>
      <c r="AP43" s="1">
        <v>107.90399932861328</v>
      </c>
      <c r="AQ43" s="1">
        <v>140.27999877929687</v>
      </c>
      <c r="AR43" s="1">
        <v>108.18900299072266</v>
      </c>
    </row>
    <row r="44" spans="1:49" hidden="1" x14ac:dyDescent="0.25">
      <c r="A44" s="1">
        <v>2</v>
      </c>
      <c r="B44" s="1">
        <v>8</v>
      </c>
      <c r="C44" s="1">
        <v>7</v>
      </c>
      <c r="D44" s="12">
        <v>1</v>
      </c>
      <c r="E44" s="12">
        <v>1</v>
      </c>
      <c r="F44" s="12">
        <f t="shared" si="0"/>
        <v>4</v>
      </c>
      <c r="G44" s="1">
        <v>2.67</v>
      </c>
      <c r="H44" s="1">
        <v>0</v>
      </c>
      <c r="I44" s="1">
        <v>1</v>
      </c>
      <c r="J44" s="1">
        <f t="shared" si="5"/>
        <v>1</v>
      </c>
      <c r="K44" s="1">
        <v>0</v>
      </c>
      <c r="L44" s="1">
        <v>0</v>
      </c>
      <c r="M44">
        <v>848.5830078125</v>
      </c>
      <c r="N44">
        <v>11.155699729919434</v>
      </c>
      <c r="O44">
        <v>16.325399398803711</v>
      </c>
      <c r="P44">
        <v>24.289400100708008</v>
      </c>
      <c r="Q44">
        <v>5.630000114440918</v>
      </c>
      <c r="R44">
        <v>7.9756498336791992</v>
      </c>
      <c r="S44">
        <v>11.23390007019043</v>
      </c>
      <c r="T44">
        <v>0.44640100002288818</v>
      </c>
      <c r="U44">
        <v>0.41398400068283081</v>
      </c>
      <c r="V44">
        <v>157.91700744628906</v>
      </c>
      <c r="W44">
        <v>111.53299713134766</v>
      </c>
      <c r="X44">
        <v>22.009099960327148</v>
      </c>
      <c r="Y44">
        <v>0.92336100339889526</v>
      </c>
      <c r="Z44">
        <v>2062.39990234375</v>
      </c>
      <c r="AC44">
        <f t="shared" si="6"/>
        <v>8</v>
      </c>
      <c r="AD44">
        <f t="shared" si="11"/>
        <v>0</v>
      </c>
      <c r="AE44">
        <f t="shared" si="12"/>
        <v>0.375</v>
      </c>
      <c r="AF44">
        <f t="shared" si="13"/>
        <v>0.375</v>
      </c>
      <c r="AG44">
        <f t="shared" si="14"/>
        <v>0.25</v>
      </c>
      <c r="AH44" s="9">
        <f t="shared" si="7"/>
        <v>0</v>
      </c>
      <c r="AI44" s="9">
        <f t="shared" si="8"/>
        <v>3</v>
      </c>
      <c r="AJ44" s="9">
        <f t="shared" si="9"/>
        <v>3</v>
      </c>
      <c r="AK44" s="9">
        <f t="shared" si="10"/>
        <v>2</v>
      </c>
      <c r="AL44" s="1">
        <v>128.281005859375</v>
      </c>
      <c r="AM44" s="1">
        <v>137.531005859375</v>
      </c>
      <c r="AN44" s="1">
        <v>169.49800109863281</v>
      </c>
      <c r="AO44" s="1">
        <v>90.564201354980469</v>
      </c>
      <c r="AP44" s="1">
        <v>65.957099914550781</v>
      </c>
      <c r="AQ44" s="1">
        <v>100.23100280761719</v>
      </c>
      <c r="AR44" s="1">
        <v>81.656600952148438</v>
      </c>
      <c r="AS44" s="1">
        <v>59.968101501464844</v>
      </c>
    </row>
    <row r="45" spans="1:49" x14ac:dyDescent="0.25">
      <c r="A45" s="1">
        <v>2</v>
      </c>
      <c r="B45" s="1">
        <v>8</v>
      </c>
      <c r="C45" s="1">
        <v>8</v>
      </c>
      <c r="D45" s="12">
        <v>1</v>
      </c>
      <c r="E45" s="12">
        <v>1</v>
      </c>
      <c r="F45" s="12">
        <f t="shared" si="0"/>
        <v>4</v>
      </c>
      <c r="G45" s="1">
        <v>4.3</v>
      </c>
      <c r="H45" s="1">
        <v>0</v>
      </c>
      <c r="I45" s="1">
        <v>0</v>
      </c>
      <c r="J45" s="1">
        <f t="shared" si="5"/>
        <v>0</v>
      </c>
      <c r="K45" s="1">
        <v>0</v>
      </c>
      <c r="L45" s="1">
        <v>0</v>
      </c>
      <c r="M45">
        <v>792.6820068359375</v>
      </c>
      <c r="N45">
        <v>11.005000114440918</v>
      </c>
      <c r="O45">
        <v>15.819000244140625</v>
      </c>
      <c r="P45">
        <v>22.946199417114258</v>
      </c>
      <c r="Q45">
        <v>5.5095601081848145</v>
      </c>
      <c r="R45">
        <v>7.611149787902832</v>
      </c>
      <c r="S45">
        <v>10.918000221252441</v>
      </c>
      <c r="T45">
        <v>0.42990100383758545</v>
      </c>
      <c r="U45">
        <v>0.43301600217819214</v>
      </c>
      <c r="V45">
        <v>127.36799621582031</v>
      </c>
      <c r="W45">
        <v>99.675399780273437</v>
      </c>
      <c r="X45">
        <v>101.64099884033203</v>
      </c>
      <c r="Y45">
        <v>0.92930197715759277</v>
      </c>
      <c r="Z45">
        <v>1880</v>
      </c>
      <c r="AA45">
        <v>0.80142857142857149</v>
      </c>
      <c r="AB45">
        <v>968.64325452016499</v>
      </c>
      <c r="AC45">
        <f t="shared" si="6"/>
        <v>5</v>
      </c>
      <c r="AD45">
        <f t="shared" si="11"/>
        <v>0</v>
      </c>
      <c r="AE45">
        <f t="shared" si="12"/>
        <v>0.2</v>
      </c>
      <c r="AF45">
        <f t="shared" si="13"/>
        <v>0.4</v>
      </c>
      <c r="AG45">
        <f t="shared" si="14"/>
        <v>0.4</v>
      </c>
      <c r="AH45" s="9">
        <f t="shared" si="7"/>
        <v>0</v>
      </c>
      <c r="AI45" s="9">
        <f t="shared" si="8"/>
        <v>1</v>
      </c>
      <c r="AJ45" s="9">
        <f t="shared" si="9"/>
        <v>2</v>
      </c>
      <c r="AK45" s="9">
        <f t="shared" si="10"/>
        <v>2</v>
      </c>
      <c r="AL45" s="1">
        <v>97.164802551269531</v>
      </c>
      <c r="AM45" s="1">
        <v>78.225196838378906</v>
      </c>
      <c r="AN45" s="1">
        <v>153.44500732421875</v>
      </c>
      <c r="AO45" s="1">
        <v>122.76300048828125</v>
      </c>
      <c r="AP45" s="1">
        <v>152.81100463867187</v>
      </c>
    </row>
    <row r="46" spans="1:49" hidden="1" x14ac:dyDescent="0.25">
      <c r="A46" s="1">
        <v>2</v>
      </c>
      <c r="B46" s="1">
        <v>8</v>
      </c>
      <c r="C46" s="1">
        <v>9</v>
      </c>
      <c r="D46" s="12">
        <v>1</v>
      </c>
      <c r="E46" s="12">
        <v>1</v>
      </c>
      <c r="F46" s="12">
        <f t="shared" si="0"/>
        <v>4</v>
      </c>
      <c r="G46" s="1">
        <v>4.75</v>
      </c>
      <c r="H46" s="1">
        <v>2</v>
      </c>
      <c r="I46" s="1">
        <v>4</v>
      </c>
      <c r="J46" s="1">
        <f t="shared" si="5"/>
        <v>6</v>
      </c>
      <c r="K46" s="1">
        <v>0</v>
      </c>
      <c r="L46" s="1">
        <v>0</v>
      </c>
      <c r="M46">
        <v>1196.469970703125</v>
      </c>
      <c r="N46">
        <v>14.281499862670898</v>
      </c>
      <c r="O46">
        <v>18.658599853515625</v>
      </c>
      <c r="P46">
        <v>27.337600708007812</v>
      </c>
      <c r="Q46">
        <v>6.7352299690246582</v>
      </c>
      <c r="R46">
        <v>9.3468799591064453</v>
      </c>
      <c r="S46">
        <v>13.318099975585938</v>
      </c>
      <c r="T46">
        <v>0.43382000923156738</v>
      </c>
      <c r="U46">
        <v>0.42780399322509766</v>
      </c>
      <c r="V46">
        <v>122.875</v>
      </c>
      <c r="W46">
        <v>31.94059944152832</v>
      </c>
      <c r="X46">
        <v>18.827299118041992</v>
      </c>
      <c r="Y46">
        <v>0.92233800888061523</v>
      </c>
      <c r="Z46">
        <v>3447.159912109375</v>
      </c>
      <c r="AC46">
        <f t="shared" si="6"/>
        <v>8</v>
      </c>
      <c r="AD46">
        <f t="shared" si="11"/>
        <v>0</v>
      </c>
      <c r="AE46">
        <f t="shared" si="12"/>
        <v>0.125</v>
      </c>
      <c r="AF46">
        <f t="shared" si="13"/>
        <v>0.625</v>
      </c>
      <c r="AG46">
        <f t="shared" si="14"/>
        <v>0.25</v>
      </c>
      <c r="AH46" s="9">
        <f t="shared" si="7"/>
        <v>0</v>
      </c>
      <c r="AI46" s="9">
        <f t="shared" si="8"/>
        <v>1</v>
      </c>
      <c r="AJ46" s="9">
        <f t="shared" si="9"/>
        <v>5</v>
      </c>
      <c r="AK46" s="9">
        <f t="shared" si="10"/>
        <v>2</v>
      </c>
      <c r="AL46" s="1">
        <v>83.6260986328125</v>
      </c>
      <c r="AM46" s="1">
        <v>114.84200286865234</v>
      </c>
      <c r="AN46" s="1">
        <v>125.67900085449219</v>
      </c>
      <c r="AO46" s="1">
        <v>147.06700134277344</v>
      </c>
      <c r="AP46" s="1">
        <v>157.77099609375</v>
      </c>
      <c r="AQ46" s="1">
        <v>118.56199645996094</v>
      </c>
      <c r="AR46" s="1">
        <v>111.37400054931641</v>
      </c>
      <c r="AS46" s="1">
        <v>131.96800231933594</v>
      </c>
    </row>
    <row r="47" spans="1:49" hidden="1" x14ac:dyDescent="0.25">
      <c r="A47" s="1">
        <v>2</v>
      </c>
      <c r="B47" s="1">
        <v>8</v>
      </c>
      <c r="C47" s="1">
        <v>10</v>
      </c>
      <c r="D47" s="12">
        <v>1</v>
      </c>
      <c r="E47" s="12">
        <v>1</v>
      </c>
      <c r="F47" s="12">
        <f t="shared" si="0"/>
        <v>4</v>
      </c>
      <c r="G47" s="1">
        <v>3.55</v>
      </c>
      <c r="H47" s="1">
        <v>2</v>
      </c>
      <c r="I47" s="1">
        <v>1</v>
      </c>
      <c r="J47" s="1">
        <f t="shared" si="5"/>
        <v>3</v>
      </c>
      <c r="K47" s="1">
        <v>0</v>
      </c>
      <c r="L47" s="1">
        <v>0</v>
      </c>
      <c r="M47">
        <v>889.16998291015625</v>
      </c>
      <c r="N47">
        <v>10.267800331115723</v>
      </c>
      <c r="O47">
        <v>16.857099533081055</v>
      </c>
      <c r="P47">
        <v>27.595199584960937</v>
      </c>
      <c r="Q47">
        <v>5.1661701202392578</v>
      </c>
      <c r="R47">
        <v>8.3040304183959961</v>
      </c>
      <c r="S47">
        <v>12.163399696350098</v>
      </c>
      <c r="T47">
        <v>0.47935301065444946</v>
      </c>
      <c r="U47">
        <v>0.37768900394439697</v>
      </c>
      <c r="V47">
        <v>254.60000610351562</v>
      </c>
      <c r="W47">
        <v>65.394096374511719</v>
      </c>
      <c r="X47">
        <v>31.115999221801758</v>
      </c>
      <c r="Y47">
        <v>0.87964099645614624</v>
      </c>
      <c r="Z47">
        <v>2056.8798828125</v>
      </c>
      <c r="AC47">
        <f t="shared" si="6"/>
        <v>10</v>
      </c>
      <c r="AD47">
        <f t="shared" si="11"/>
        <v>0</v>
      </c>
      <c r="AE47">
        <f t="shared" si="12"/>
        <v>0.1</v>
      </c>
      <c r="AF47">
        <f t="shared" si="13"/>
        <v>0.5</v>
      </c>
      <c r="AG47">
        <f t="shared" si="14"/>
        <v>0.4</v>
      </c>
      <c r="AH47" s="9">
        <f t="shared" si="7"/>
        <v>0</v>
      </c>
      <c r="AI47" s="9">
        <f t="shared" si="8"/>
        <v>1</v>
      </c>
      <c r="AJ47" s="9">
        <f t="shared" si="9"/>
        <v>5</v>
      </c>
      <c r="AK47" s="9">
        <f t="shared" si="10"/>
        <v>4</v>
      </c>
      <c r="AL47" s="1">
        <v>93.193000793457031</v>
      </c>
      <c r="AM47" s="1">
        <v>82.354598999023438</v>
      </c>
      <c r="AN47" s="1">
        <v>165.3070068359375</v>
      </c>
      <c r="AO47" s="1">
        <v>104.60800170898437</v>
      </c>
      <c r="AP47" s="1">
        <v>128.69400024414062</v>
      </c>
      <c r="AQ47" s="1">
        <v>152.89900207519531</v>
      </c>
      <c r="AR47" s="1">
        <v>135.06399536132812</v>
      </c>
      <c r="AS47" s="1">
        <v>101.88500213623047</v>
      </c>
      <c r="AT47" s="1">
        <v>155.52699279785156</v>
      </c>
      <c r="AU47" s="1">
        <v>115.13800048828125</v>
      </c>
    </row>
    <row r="48" spans="1:49" hidden="1" x14ac:dyDescent="0.25">
      <c r="A48" s="1">
        <v>2</v>
      </c>
      <c r="B48" s="1">
        <v>8</v>
      </c>
      <c r="C48" s="1">
        <v>11</v>
      </c>
      <c r="D48" s="12">
        <v>1</v>
      </c>
      <c r="E48" s="12">
        <v>1</v>
      </c>
      <c r="F48" s="12">
        <f t="shared" si="0"/>
        <v>4</v>
      </c>
      <c r="G48" s="1">
        <v>4.0199999999999996</v>
      </c>
      <c r="H48" s="1">
        <v>1</v>
      </c>
      <c r="I48" s="1">
        <v>0</v>
      </c>
      <c r="J48" s="1">
        <f t="shared" si="5"/>
        <v>1</v>
      </c>
      <c r="K48" s="1">
        <v>1</v>
      </c>
      <c r="L48" s="1">
        <v>0</v>
      </c>
      <c r="M48">
        <v>1369.8800048828125</v>
      </c>
      <c r="N48">
        <v>13.925700187683105</v>
      </c>
      <c r="O48">
        <v>19.628599166870117</v>
      </c>
      <c r="P48">
        <v>30.940299987792969</v>
      </c>
      <c r="Q48">
        <v>6.7696499824523926</v>
      </c>
      <c r="R48">
        <v>9.8181495666503906</v>
      </c>
      <c r="S48">
        <v>15.046199798583984</v>
      </c>
      <c r="T48">
        <v>0.42767700552940369</v>
      </c>
      <c r="U48">
        <v>0.44201898574829102</v>
      </c>
      <c r="V48">
        <v>286.72601318359375</v>
      </c>
      <c r="W48">
        <v>34.51409912109375</v>
      </c>
      <c r="X48">
        <v>8.3969202041625977</v>
      </c>
      <c r="Y48">
        <v>0.88067501783370972</v>
      </c>
      <c r="Z48">
        <v>3940.219970703125</v>
      </c>
      <c r="AC48">
        <f t="shared" si="6"/>
        <v>8</v>
      </c>
      <c r="AD48">
        <f t="shared" si="11"/>
        <v>0</v>
      </c>
      <c r="AE48">
        <f t="shared" si="12"/>
        <v>0.125</v>
      </c>
      <c r="AF48">
        <f t="shared" si="13"/>
        <v>0.625</v>
      </c>
      <c r="AG48">
        <f t="shared" si="14"/>
        <v>0.25</v>
      </c>
      <c r="AH48" s="9">
        <f t="shared" si="7"/>
        <v>0</v>
      </c>
      <c r="AI48" s="9">
        <f t="shared" si="8"/>
        <v>1</v>
      </c>
      <c r="AJ48" s="9">
        <f t="shared" si="9"/>
        <v>5</v>
      </c>
      <c r="AK48" s="9">
        <f t="shared" si="10"/>
        <v>2</v>
      </c>
      <c r="AL48" s="1">
        <v>114.7239990234375</v>
      </c>
      <c r="AM48" s="1">
        <v>98.548698425292969</v>
      </c>
      <c r="AN48" s="1">
        <v>156.74099731445312</v>
      </c>
      <c r="AO48" s="1">
        <v>145.80599975585937</v>
      </c>
      <c r="AP48" s="1">
        <v>132.16999816894531</v>
      </c>
      <c r="AQ48" s="1">
        <v>102.64800262451172</v>
      </c>
      <c r="AR48" s="1">
        <v>51.505500793457031</v>
      </c>
      <c r="AS48" s="1">
        <v>133.37399291992187</v>
      </c>
    </row>
    <row r="49" spans="1:57" hidden="1" x14ac:dyDescent="0.25">
      <c r="A49" s="1">
        <v>3</v>
      </c>
      <c r="B49" s="1">
        <v>2</v>
      </c>
      <c r="C49" s="1">
        <v>1</v>
      </c>
      <c r="D49" s="12">
        <v>1</v>
      </c>
      <c r="E49" s="12">
        <v>0</v>
      </c>
      <c r="F49" s="12">
        <f t="shared" si="0"/>
        <v>3</v>
      </c>
      <c r="G49" s="1">
        <v>4.45</v>
      </c>
      <c r="H49" s="1">
        <v>0</v>
      </c>
      <c r="I49" s="1">
        <v>2</v>
      </c>
      <c r="J49" s="1">
        <f t="shared" si="5"/>
        <v>2</v>
      </c>
      <c r="K49" s="1">
        <v>0</v>
      </c>
      <c r="L49" s="1">
        <v>0</v>
      </c>
      <c r="M49">
        <v>992.61700439453125</v>
      </c>
      <c r="N49">
        <v>10.318599700927734</v>
      </c>
      <c r="O49">
        <v>16.588899612426758</v>
      </c>
      <c r="P49">
        <v>29.82390022277832</v>
      </c>
      <c r="Q49">
        <v>5.0447697639465332</v>
      </c>
      <c r="R49">
        <v>8.2020101547241211</v>
      </c>
      <c r="S49">
        <v>13.981200218200684</v>
      </c>
      <c r="T49">
        <v>0.41287499666213989</v>
      </c>
      <c r="U49">
        <v>0.41874799132347107</v>
      </c>
      <c r="V49">
        <v>113.41000366210937</v>
      </c>
      <c r="W49">
        <v>330.72100830078125</v>
      </c>
      <c r="X49">
        <v>32.553298950195312</v>
      </c>
      <c r="Y49">
        <v>0.86197900772094727</v>
      </c>
      <c r="Z49">
        <v>2353.3798828125</v>
      </c>
      <c r="AC49">
        <f t="shared" si="6"/>
        <v>7</v>
      </c>
      <c r="AD49">
        <f t="shared" si="11"/>
        <v>0</v>
      </c>
      <c r="AE49">
        <f t="shared" si="12"/>
        <v>0.14285714285714285</v>
      </c>
      <c r="AF49">
        <f t="shared" si="13"/>
        <v>0.2857142857142857</v>
      </c>
      <c r="AG49">
        <f t="shared" si="14"/>
        <v>0.5714285714285714</v>
      </c>
      <c r="AH49" s="9">
        <f t="shared" si="7"/>
        <v>0</v>
      </c>
      <c r="AI49" s="9">
        <f t="shared" si="8"/>
        <v>1</v>
      </c>
      <c r="AJ49" s="9">
        <f t="shared" si="9"/>
        <v>2</v>
      </c>
      <c r="AK49" s="9">
        <f t="shared" si="10"/>
        <v>4</v>
      </c>
      <c r="AL49" s="1">
        <v>153.19599914550781</v>
      </c>
      <c r="AM49" s="1">
        <v>140.46099853515625</v>
      </c>
      <c r="AN49" s="1">
        <v>157.906005859375</v>
      </c>
      <c r="AO49" s="1">
        <v>141.84800720214844</v>
      </c>
      <c r="AP49" s="1">
        <v>114.99299621582031</v>
      </c>
      <c r="AQ49" s="1">
        <v>91.13800048828125</v>
      </c>
      <c r="AR49" s="1">
        <v>70.233497619628906</v>
      </c>
    </row>
    <row r="50" spans="1:57" hidden="1" x14ac:dyDescent="0.25">
      <c r="A50" s="1">
        <v>3</v>
      </c>
      <c r="B50" s="1">
        <v>2</v>
      </c>
      <c r="C50" s="1">
        <v>2</v>
      </c>
      <c r="D50" s="12">
        <v>1</v>
      </c>
      <c r="E50" s="12">
        <v>1</v>
      </c>
      <c r="F50" s="12">
        <f t="shared" si="0"/>
        <v>4</v>
      </c>
      <c r="G50" s="1">
        <v>3.75</v>
      </c>
      <c r="H50" s="1">
        <v>0</v>
      </c>
      <c r="I50" s="1">
        <v>0</v>
      </c>
      <c r="J50" s="1">
        <f t="shared" si="5"/>
        <v>0</v>
      </c>
      <c r="K50" s="1">
        <v>0</v>
      </c>
      <c r="L50" s="1">
        <v>0</v>
      </c>
      <c r="M50">
        <v>1052.8599853515625</v>
      </c>
      <c r="N50">
        <v>9.0908403396606445</v>
      </c>
      <c r="O50">
        <v>21.61870002746582</v>
      </c>
      <c r="P50">
        <v>26.177900314331055</v>
      </c>
      <c r="Q50">
        <v>4.5435099601745605</v>
      </c>
      <c r="R50">
        <v>10.757699966430664</v>
      </c>
      <c r="S50">
        <v>12.44890022277832</v>
      </c>
      <c r="T50">
        <v>0.72460901737213135</v>
      </c>
      <c r="U50">
        <v>0.16955000162124634</v>
      </c>
      <c r="V50">
        <v>164.468994140625</v>
      </c>
      <c r="W50">
        <v>303.65200805664062</v>
      </c>
      <c r="X50">
        <v>20.138599395751953</v>
      </c>
      <c r="Y50">
        <v>0.83213597536087036</v>
      </c>
      <c r="Z50">
        <v>2438.47998046875</v>
      </c>
      <c r="AC50">
        <f t="shared" si="6"/>
        <v>7</v>
      </c>
      <c r="AD50">
        <f t="shared" si="11"/>
        <v>0</v>
      </c>
      <c r="AE50">
        <f t="shared" si="12"/>
        <v>0.14285714285714285</v>
      </c>
      <c r="AF50">
        <f t="shared" si="13"/>
        <v>0.42857142857142855</v>
      </c>
      <c r="AG50">
        <f t="shared" si="14"/>
        <v>0.42857142857142855</v>
      </c>
      <c r="AH50" s="9">
        <f t="shared" si="7"/>
        <v>0</v>
      </c>
      <c r="AI50" s="9">
        <f t="shared" si="8"/>
        <v>1</v>
      </c>
      <c r="AJ50" s="9">
        <f t="shared" si="9"/>
        <v>3</v>
      </c>
      <c r="AK50" s="9">
        <f t="shared" si="10"/>
        <v>3</v>
      </c>
      <c r="AL50" s="1">
        <v>76.569900512695313</v>
      </c>
      <c r="AM50" s="1">
        <v>108.92299652099609</v>
      </c>
      <c r="AN50" s="1">
        <v>157.61399841308594</v>
      </c>
      <c r="AO50" s="1">
        <v>157.18499755859375</v>
      </c>
      <c r="AP50" s="1">
        <v>111.43399810791016</v>
      </c>
      <c r="AQ50" s="1">
        <v>122.81600189208984</v>
      </c>
      <c r="AR50" s="1">
        <v>153.03399658203125</v>
      </c>
    </row>
    <row r="51" spans="1:57" hidden="1" x14ac:dyDescent="0.25">
      <c r="A51" s="1">
        <v>3</v>
      </c>
      <c r="B51" s="1">
        <v>2</v>
      </c>
      <c r="C51" s="1">
        <v>3</v>
      </c>
      <c r="D51" s="12">
        <v>1</v>
      </c>
      <c r="E51" s="12">
        <v>1</v>
      </c>
      <c r="F51" s="12">
        <f t="shared" si="0"/>
        <v>4</v>
      </c>
      <c r="G51" s="1">
        <v>4.08</v>
      </c>
      <c r="H51" s="1">
        <v>0</v>
      </c>
      <c r="I51" s="1">
        <v>2</v>
      </c>
      <c r="J51" s="1">
        <f t="shared" si="5"/>
        <v>2</v>
      </c>
      <c r="K51" s="1">
        <v>0</v>
      </c>
      <c r="L51" s="1">
        <v>0</v>
      </c>
      <c r="M51">
        <v>1012.0800170898437</v>
      </c>
      <c r="N51">
        <v>11.111000061035156</v>
      </c>
      <c r="O51">
        <v>17.465099334716797</v>
      </c>
      <c r="P51">
        <v>26.952699661254883</v>
      </c>
      <c r="Q51">
        <v>5.2908401489257812</v>
      </c>
      <c r="R51">
        <v>8.8416004180908203</v>
      </c>
      <c r="S51">
        <v>13.262299537658691</v>
      </c>
      <c r="T51">
        <v>0.47978198528289795</v>
      </c>
      <c r="U51">
        <v>0.36818701028823853</v>
      </c>
      <c r="V51">
        <v>141.37899780273437</v>
      </c>
      <c r="W51">
        <v>191.822998046875</v>
      </c>
      <c r="X51">
        <v>15.003299713134766</v>
      </c>
      <c r="Y51">
        <v>0.87616300582885742</v>
      </c>
      <c r="Z51">
        <v>2482.9599609375</v>
      </c>
      <c r="AC51">
        <f t="shared" si="6"/>
        <v>7</v>
      </c>
      <c r="AD51">
        <f t="shared" si="11"/>
        <v>0</v>
      </c>
      <c r="AE51">
        <f t="shared" si="12"/>
        <v>0</v>
      </c>
      <c r="AF51">
        <f t="shared" si="13"/>
        <v>0.42857142857142855</v>
      </c>
      <c r="AG51">
        <f t="shared" si="14"/>
        <v>0.5714285714285714</v>
      </c>
      <c r="AH51" s="9">
        <f t="shared" si="7"/>
        <v>0</v>
      </c>
      <c r="AI51" s="9">
        <f t="shared" si="8"/>
        <v>0</v>
      </c>
      <c r="AJ51" s="9">
        <f t="shared" si="9"/>
        <v>3</v>
      </c>
      <c r="AK51" s="9">
        <f t="shared" si="10"/>
        <v>4</v>
      </c>
      <c r="AL51" s="1">
        <v>137.96400451660156</v>
      </c>
      <c r="AM51" s="1">
        <v>164.30900573730469</v>
      </c>
      <c r="AN51" s="1">
        <v>144.88600158691406</v>
      </c>
      <c r="AO51" s="1">
        <v>129.58500671386719</v>
      </c>
      <c r="AP51" s="1">
        <v>107.50900268554687</v>
      </c>
      <c r="AQ51" s="1">
        <v>107.70999908447266</v>
      </c>
      <c r="AR51" s="1">
        <v>138.52499389648437</v>
      </c>
    </row>
    <row r="52" spans="1:57" x14ac:dyDescent="0.25">
      <c r="A52" s="1">
        <v>3</v>
      </c>
      <c r="B52" s="1">
        <v>2</v>
      </c>
      <c r="C52" s="1">
        <v>4</v>
      </c>
      <c r="D52" s="12">
        <v>1</v>
      </c>
      <c r="E52" s="12">
        <v>0</v>
      </c>
      <c r="F52" s="12">
        <f t="shared" si="0"/>
        <v>3</v>
      </c>
      <c r="G52" s="1">
        <v>5.59</v>
      </c>
      <c r="H52" s="1">
        <v>2</v>
      </c>
      <c r="I52" s="1">
        <v>1</v>
      </c>
      <c r="J52" s="1">
        <f t="shared" si="5"/>
        <v>3</v>
      </c>
      <c r="K52" s="1">
        <v>0</v>
      </c>
      <c r="L52" s="1">
        <v>1</v>
      </c>
      <c r="M52">
        <v>1271.75</v>
      </c>
      <c r="N52">
        <v>10.997599601745605</v>
      </c>
      <c r="O52">
        <v>19.947500228881836</v>
      </c>
      <c r="P52">
        <v>30.374000549316406</v>
      </c>
      <c r="Q52">
        <v>5.573540210723877</v>
      </c>
      <c r="R52">
        <v>9.9628801345825195</v>
      </c>
      <c r="S52">
        <v>15.015899658203125</v>
      </c>
      <c r="T52">
        <v>0.49436300992965698</v>
      </c>
      <c r="U52">
        <v>0.33895498514175415</v>
      </c>
      <c r="V52">
        <v>205.197998046875</v>
      </c>
      <c r="W52">
        <v>139.1199951171875</v>
      </c>
      <c r="X52">
        <v>13.174200057983398</v>
      </c>
      <c r="Y52">
        <v>0.86210697889328003</v>
      </c>
      <c r="Z52">
        <v>3413.64990234375</v>
      </c>
      <c r="AA52">
        <v>0.37397034596375617</v>
      </c>
      <c r="AB52">
        <v>839.95207927677166</v>
      </c>
      <c r="AC52">
        <f t="shared" si="6"/>
        <v>8</v>
      </c>
      <c r="AD52">
        <f t="shared" si="11"/>
        <v>0</v>
      </c>
      <c r="AE52">
        <f t="shared" si="12"/>
        <v>0.25</v>
      </c>
      <c r="AF52">
        <f t="shared" si="13"/>
        <v>0.375</v>
      </c>
      <c r="AG52">
        <f t="shared" si="14"/>
        <v>0.375</v>
      </c>
      <c r="AH52" s="9">
        <f t="shared" si="7"/>
        <v>0</v>
      </c>
      <c r="AI52" s="9">
        <f t="shared" si="8"/>
        <v>2</v>
      </c>
      <c r="AJ52" s="9">
        <f t="shared" si="9"/>
        <v>3</v>
      </c>
      <c r="AK52" s="9">
        <f t="shared" si="10"/>
        <v>3</v>
      </c>
      <c r="AL52" s="1">
        <v>120.25299835205078</v>
      </c>
      <c r="AM52" s="1">
        <v>116.02500152587891</v>
      </c>
      <c r="AN52" s="1">
        <v>158.18400573730469</v>
      </c>
      <c r="AO52" s="1">
        <v>138.20399475097656</v>
      </c>
      <c r="AP52" s="1">
        <v>167.45899963378906</v>
      </c>
      <c r="AQ52" s="1">
        <v>104.56800079345703</v>
      </c>
      <c r="AR52" s="1">
        <v>70.041702270507813</v>
      </c>
      <c r="AS52" s="1">
        <v>72.734001159667969</v>
      </c>
    </row>
    <row r="53" spans="1:57" hidden="1" x14ac:dyDescent="0.25">
      <c r="A53" s="1">
        <v>3</v>
      </c>
      <c r="B53" s="1">
        <v>2</v>
      </c>
      <c r="C53" s="1">
        <v>5</v>
      </c>
      <c r="D53" s="12">
        <v>1</v>
      </c>
      <c r="E53" s="12">
        <v>1</v>
      </c>
      <c r="F53" s="12">
        <f t="shared" si="0"/>
        <v>4</v>
      </c>
      <c r="G53" s="1">
        <v>4.4800000000000004</v>
      </c>
      <c r="H53" s="1">
        <v>1</v>
      </c>
      <c r="I53" s="1">
        <v>1</v>
      </c>
      <c r="J53" s="1">
        <f t="shared" si="5"/>
        <v>2</v>
      </c>
      <c r="K53" s="1">
        <v>0</v>
      </c>
      <c r="L53" s="1">
        <v>0</v>
      </c>
      <c r="M53">
        <v>936.64599609375</v>
      </c>
      <c r="N53">
        <v>11.372099876403809</v>
      </c>
      <c r="O53">
        <v>18.25670051574707</v>
      </c>
      <c r="P53">
        <v>26.830799102783203</v>
      </c>
      <c r="Q53">
        <v>5.2664299011230469</v>
      </c>
      <c r="R53">
        <v>8.6681203842163086</v>
      </c>
      <c r="S53">
        <v>12.155699729919434</v>
      </c>
      <c r="T53">
        <v>0.50640100240707397</v>
      </c>
      <c r="U53">
        <v>0.35151800513267517</v>
      </c>
      <c r="V53">
        <v>71.95880126953125</v>
      </c>
      <c r="W53">
        <v>79.494499206542969</v>
      </c>
      <c r="X53">
        <v>22.29170036315918</v>
      </c>
      <c r="Y53">
        <v>0.89344501495361328</v>
      </c>
      <c r="Z53">
        <v>2276.35009765625</v>
      </c>
      <c r="AC53">
        <f t="shared" si="6"/>
        <v>9</v>
      </c>
      <c r="AD53">
        <f t="shared" si="11"/>
        <v>0.1111111111111111</v>
      </c>
      <c r="AE53">
        <f t="shared" si="12"/>
        <v>0.22222222222222221</v>
      </c>
      <c r="AF53">
        <f t="shared" si="13"/>
        <v>0.22222222222222221</v>
      </c>
      <c r="AG53">
        <f t="shared" si="14"/>
        <v>0.44444444444444442</v>
      </c>
      <c r="AH53" s="9">
        <f t="shared" si="7"/>
        <v>1</v>
      </c>
      <c r="AI53" s="9">
        <f t="shared" si="8"/>
        <v>2</v>
      </c>
      <c r="AJ53" s="9">
        <f t="shared" si="9"/>
        <v>2</v>
      </c>
      <c r="AK53" s="9">
        <f t="shared" si="10"/>
        <v>4</v>
      </c>
      <c r="AL53" s="1">
        <v>41.379798889160156</v>
      </c>
      <c r="AM53" s="1">
        <v>119.17099761962891</v>
      </c>
      <c r="AN53" s="1">
        <v>75.936203002929688</v>
      </c>
      <c r="AO53" s="1">
        <v>140.53300476074219</v>
      </c>
      <c r="AP53" s="1">
        <v>165.62399291992187</v>
      </c>
      <c r="AQ53" s="1">
        <v>147.2449951171875</v>
      </c>
      <c r="AR53" s="1">
        <v>138.49400329589844</v>
      </c>
      <c r="AS53" s="1">
        <v>72.044700622558594</v>
      </c>
      <c r="AT53" s="1">
        <v>97.650596618652344</v>
      </c>
    </row>
    <row r="54" spans="1:57" hidden="1" x14ac:dyDescent="0.25">
      <c r="A54" s="1">
        <v>3</v>
      </c>
      <c r="B54" s="1">
        <v>2</v>
      </c>
      <c r="C54" s="1">
        <v>6</v>
      </c>
      <c r="D54" s="12">
        <v>1</v>
      </c>
      <c r="E54" s="12">
        <v>1</v>
      </c>
      <c r="F54" s="12">
        <f t="shared" si="0"/>
        <v>4</v>
      </c>
      <c r="G54" s="1">
        <v>3.65</v>
      </c>
      <c r="H54" s="1">
        <v>2</v>
      </c>
      <c r="I54" s="1">
        <v>0</v>
      </c>
      <c r="J54" s="1">
        <f t="shared" si="5"/>
        <v>2</v>
      </c>
      <c r="K54" s="1">
        <v>0</v>
      </c>
      <c r="L54" s="1">
        <v>0</v>
      </c>
      <c r="M54">
        <v>882.10302734375</v>
      </c>
      <c r="N54">
        <v>8.9689702987670898</v>
      </c>
      <c r="O54">
        <v>19.137699127197266</v>
      </c>
      <c r="P54">
        <v>24.906299591064453</v>
      </c>
      <c r="Q54">
        <v>4.368189811706543</v>
      </c>
      <c r="R54">
        <v>9.0883703231811523</v>
      </c>
      <c r="S54">
        <v>12.009900093078613</v>
      </c>
      <c r="T54">
        <v>0.60574597120285034</v>
      </c>
      <c r="U54">
        <v>0.24302799999713898</v>
      </c>
      <c r="V54">
        <v>99.028701782226562</v>
      </c>
      <c r="W54">
        <v>36.840400695800781</v>
      </c>
      <c r="X54">
        <v>11.344499588012695</v>
      </c>
      <c r="Y54">
        <v>0.85374802350997925</v>
      </c>
      <c r="Z54">
        <v>1943.3299560546875</v>
      </c>
      <c r="AC54">
        <f t="shared" si="6"/>
        <v>4</v>
      </c>
      <c r="AD54">
        <f t="shared" si="11"/>
        <v>0</v>
      </c>
      <c r="AE54">
        <f t="shared" si="12"/>
        <v>0</v>
      </c>
      <c r="AF54">
        <f t="shared" si="13"/>
        <v>0.5</v>
      </c>
      <c r="AG54">
        <f t="shared" si="14"/>
        <v>0.5</v>
      </c>
      <c r="AH54" s="9">
        <f t="shared" si="7"/>
        <v>0</v>
      </c>
      <c r="AI54" s="9">
        <f t="shared" si="8"/>
        <v>0</v>
      </c>
      <c r="AJ54" s="9">
        <f t="shared" si="9"/>
        <v>2</v>
      </c>
      <c r="AK54" s="9">
        <f t="shared" si="10"/>
        <v>2</v>
      </c>
      <c r="AL54" s="1">
        <v>111.098999023437</v>
      </c>
      <c r="AM54" s="1">
        <v>116.96299743652344</v>
      </c>
      <c r="AN54" s="1">
        <v>178.46000671386719</v>
      </c>
      <c r="AO54" s="1">
        <v>143.4739990234375</v>
      </c>
    </row>
    <row r="55" spans="1:57" hidden="1" x14ac:dyDescent="0.25">
      <c r="A55" s="1">
        <v>3</v>
      </c>
      <c r="B55" s="1">
        <v>2</v>
      </c>
      <c r="C55" s="1">
        <v>7</v>
      </c>
      <c r="D55" s="12">
        <v>1</v>
      </c>
      <c r="E55" s="12">
        <v>1</v>
      </c>
      <c r="F55" s="12">
        <f t="shared" si="0"/>
        <v>4</v>
      </c>
      <c r="G55" s="1">
        <v>4.2</v>
      </c>
      <c r="H55" s="1">
        <v>1</v>
      </c>
      <c r="I55" s="1">
        <v>0</v>
      </c>
      <c r="J55" s="1">
        <f t="shared" si="5"/>
        <v>1</v>
      </c>
      <c r="K55" s="1">
        <v>0</v>
      </c>
      <c r="L55" s="1">
        <v>1</v>
      </c>
      <c r="M55">
        <v>946.23297119140625</v>
      </c>
      <c r="N55">
        <v>11.699999809265137</v>
      </c>
      <c r="O55">
        <v>17.648599624633789</v>
      </c>
      <c r="P55">
        <v>24.214000701904297</v>
      </c>
      <c r="Q55">
        <v>5.676149845123291</v>
      </c>
      <c r="R55">
        <v>8.9482498168945313</v>
      </c>
      <c r="S55">
        <v>11.521300315856934</v>
      </c>
      <c r="T55">
        <v>0.52465498447418213</v>
      </c>
      <c r="U55">
        <v>0.33112901449203491</v>
      </c>
      <c r="V55">
        <v>196.80999755859375</v>
      </c>
      <c r="W55">
        <v>39.917800903320313</v>
      </c>
      <c r="X55">
        <v>19.606500625610352</v>
      </c>
      <c r="Y55">
        <v>0.92073702812194824</v>
      </c>
      <c r="Z55">
        <v>2418.10009765625</v>
      </c>
      <c r="AC55">
        <f t="shared" si="6"/>
        <v>12</v>
      </c>
      <c r="AD55">
        <f t="shared" si="11"/>
        <v>0</v>
      </c>
      <c r="AE55">
        <f t="shared" si="12"/>
        <v>8.3333333333333329E-2</v>
      </c>
      <c r="AF55">
        <f t="shared" si="13"/>
        <v>0.66666666666666663</v>
      </c>
      <c r="AG55">
        <f t="shared" si="14"/>
        <v>0.25</v>
      </c>
      <c r="AH55" s="9">
        <f t="shared" si="7"/>
        <v>0</v>
      </c>
      <c r="AI55" s="9">
        <f t="shared" si="8"/>
        <v>1</v>
      </c>
      <c r="AJ55" s="9">
        <f t="shared" si="9"/>
        <v>8</v>
      </c>
      <c r="AK55" s="9">
        <f t="shared" si="10"/>
        <v>3</v>
      </c>
      <c r="AL55" s="1">
        <v>50.442600250244141</v>
      </c>
      <c r="AM55" s="1">
        <v>120.76799774169922</v>
      </c>
      <c r="AN55" s="1">
        <v>108.58599853515625</v>
      </c>
      <c r="AO55" s="1">
        <v>151.74800109863281</v>
      </c>
      <c r="AP55" s="1">
        <v>161.20700073242187</v>
      </c>
      <c r="AQ55" s="1">
        <v>176.0989990234375</v>
      </c>
      <c r="AR55" s="1">
        <v>118.13899993896484</v>
      </c>
      <c r="AS55" s="1">
        <v>126.31600189208984</v>
      </c>
      <c r="AT55" s="1">
        <v>134.45799255371094</v>
      </c>
      <c r="AU55" s="1">
        <v>110.62300109863281</v>
      </c>
      <c r="AV55" s="1">
        <v>128.83700561523437</v>
      </c>
      <c r="AW55" s="1">
        <v>111.04599761962891</v>
      </c>
    </row>
    <row r="56" spans="1:57" hidden="1" x14ac:dyDescent="0.25">
      <c r="A56" s="1">
        <v>3</v>
      </c>
      <c r="B56" s="1">
        <v>3</v>
      </c>
      <c r="C56" s="1">
        <v>1</v>
      </c>
      <c r="D56" s="12">
        <v>1</v>
      </c>
      <c r="E56" s="12">
        <v>1</v>
      </c>
      <c r="F56" s="12">
        <f t="shared" si="0"/>
        <v>4</v>
      </c>
      <c r="G56" s="1">
        <v>3.22</v>
      </c>
      <c r="H56" s="1">
        <v>0</v>
      </c>
      <c r="I56" s="1">
        <v>1</v>
      </c>
      <c r="J56" s="1">
        <f t="shared" si="5"/>
        <v>1</v>
      </c>
      <c r="K56" s="1">
        <v>0</v>
      </c>
      <c r="L56" s="1">
        <v>0</v>
      </c>
      <c r="M56">
        <v>1056.28002929687</v>
      </c>
      <c r="N56">
        <v>10.167699813842773</v>
      </c>
      <c r="O56">
        <v>21.047500610351562</v>
      </c>
      <c r="P56">
        <v>28.898599624633789</v>
      </c>
      <c r="Q56">
        <v>5.1650300025939941</v>
      </c>
      <c r="R56">
        <v>9.7304096221923828</v>
      </c>
      <c r="S56">
        <v>12.839900016784668</v>
      </c>
      <c r="T56">
        <v>0.57960802316665649</v>
      </c>
      <c r="U56">
        <v>0.27783399820327759</v>
      </c>
      <c r="V56">
        <v>280.2340087890625</v>
      </c>
      <c r="W56">
        <v>36.655101776123047</v>
      </c>
      <c r="X56">
        <v>28.183099746704102</v>
      </c>
      <c r="Y56">
        <v>0.87282997369766235</v>
      </c>
      <c r="Z56">
        <v>2632.31005859375</v>
      </c>
      <c r="AC56">
        <f t="shared" si="6"/>
        <v>9</v>
      </c>
      <c r="AD56">
        <f t="shared" si="11"/>
        <v>0</v>
      </c>
      <c r="AE56">
        <f t="shared" si="12"/>
        <v>0.1111111111111111</v>
      </c>
      <c r="AF56">
        <f t="shared" si="13"/>
        <v>0.55555555555555558</v>
      </c>
      <c r="AG56">
        <f t="shared" si="14"/>
        <v>0.33333333333333331</v>
      </c>
      <c r="AH56" s="9">
        <f t="shared" si="7"/>
        <v>0</v>
      </c>
      <c r="AI56" s="9">
        <f t="shared" si="8"/>
        <v>1</v>
      </c>
      <c r="AJ56" s="9">
        <f t="shared" si="9"/>
        <v>5</v>
      </c>
      <c r="AK56" s="9">
        <f t="shared" si="10"/>
        <v>3</v>
      </c>
      <c r="AL56" s="1">
        <v>104.84400177001953</v>
      </c>
      <c r="AM56" s="1">
        <v>141.85899353027344</v>
      </c>
      <c r="AN56" s="1">
        <v>171.41999816894531</v>
      </c>
      <c r="AO56" s="1">
        <v>101.04499816894531</v>
      </c>
      <c r="AP56" s="1">
        <v>95.346900939941406</v>
      </c>
      <c r="AQ56" s="1">
        <v>88.521896362304688</v>
      </c>
      <c r="AR56" s="1">
        <v>130.18299865722656</v>
      </c>
      <c r="AS56" s="1">
        <v>117.51899719238281</v>
      </c>
      <c r="AT56" s="1">
        <v>145.33200073242187</v>
      </c>
    </row>
    <row r="57" spans="1:57" hidden="1" x14ac:dyDescent="0.25">
      <c r="A57" s="1">
        <v>3</v>
      </c>
      <c r="B57" s="1">
        <v>3</v>
      </c>
      <c r="C57" s="1">
        <v>2</v>
      </c>
      <c r="D57" s="12">
        <v>1</v>
      </c>
      <c r="E57" s="12">
        <v>1</v>
      </c>
      <c r="F57" s="12">
        <f t="shared" si="0"/>
        <v>4</v>
      </c>
      <c r="G57" s="1">
        <v>3.65</v>
      </c>
      <c r="H57" s="1">
        <v>2</v>
      </c>
      <c r="I57" s="1">
        <v>0</v>
      </c>
      <c r="J57" s="1">
        <f t="shared" si="5"/>
        <v>2</v>
      </c>
      <c r="K57" s="1">
        <v>0</v>
      </c>
      <c r="L57" s="1">
        <v>0</v>
      </c>
      <c r="M57">
        <v>959.45501708984295</v>
      </c>
      <c r="N57">
        <v>9.6939401626586914</v>
      </c>
      <c r="O57">
        <v>20.263700485229492</v>
      </c>
      <c r="P57">
        <v>24.032499313354492</v>
      </c>
      <c r="Q57">
        <v>4.8692998886108398</v>
      </c>
      <c r="R57">
        <v>9.6687297821044922</v>
      </c>
      <c r="S57">
        <v>11.946900367736816</v>
      </c>
      <c r="T57">
        <v>0.63262498378753662</v>
      </c>
      <c r="U57">
        <v>0.23850800096988678</v>
      </c>
      <c r="V57">
        <v>34.806800842285156</v>
      </c>
      <c r="W57">
        <v>313.83401489257812</v>
      </c>
      <c r="X57">
        <v>4.216400146484375</v>
      </c>
      <c r="Y57">
        <v>0.86692202091217041</v>
      </c>
      <c r="Z57">
        <v>2255.699951171875</v>
      </c>
      <c r="AC57">
        <f t="shared" si="6"/>
        <v>5</v>
      </c>
      <c r="AD57">
        <f t="shared" si="11"/>
        <v>0</v>
      </c>
      <c r="AE57">
        <f t="shared" si="12"/>
        <v>0</v>
      </c>
      <c r="AF57">
        <f t="shared" si="13"/>
        <v>0.6</v>
      </c>
      <c r="AG57">
        <f t="shared" si="14"/>
        <v>0.4</v>
      </c>
      <c r="AH57" s="9">
        <f t="shared" si="7"/>
        <v>0</v>
      </c>
      <c r="AI57" s="9">
        <f t="shared" si="8"/>
        <v>0</v>
      </c>
      <c r="AJ57" s="9">
        <f t="shared" si="9"/>
        <v>3</v>
      </c>
      <c r="AK57" s="9">
        <f t="shared" si="10"/>
        <v>2</v>
      </c>
      <c r="AL57" s="1">
        <v>107.01399993896484</v>
      </c>
      <c r="AM57" s="1">
        <v>135.89599609375</v>
      </c>
      <c r="AN57" s="1">
        <v>172.4429931640625</v>
      </c>
      <c r="AO57" s="1">
        <v>121.05699920654297</v>
      </c>
      <c r="AP57" s="1">
        <v>125.83799743652344</v>
      </c>
    </row>
    <row r="58" spans="1:57" hidden="1" x14ac:dyDescent="0.25">
      <c r="A58" s="1">
        <v>3</v>
      </c>
      <c r="B58" s="1">
        <v>3</v>
      </c>
      <c r="C58" s="1">
        <v>3</v>
      </c>
      <c r="D58" s="12">
        <v>1</v>
      </c>
      <c r="E58" s="12">
        <v>1</v>
      </c>
      <c r="F58" s="12">
        <f t="shared" si="0"/>
        <v>4</v>
      </c>
      <c r="G58" s="1">
        <v>4.1100000000000003</v>
      </c>
      <c r="H58" s="1">
        <v>2</v>
      </c>
      <c r="I58" s="1">
        <v>0</v>
      </c>
      <c r="J58" s="1">
        <f t="shared" si="5"/>
        <v>2</v>
      </c>
      <c r="K58" s="1">
        <v>1</v>
      </c>
      <c r="L58" s="1">
        <v>0</v>
      </c>
      <c r="M58">
        <v>1132.469970703125</v>
      </c>
      <c r="N58">
        <v>13.001899719238281</v>
      </c>
      <c r="O58">
        <v>19.090799331665039</v>
      </c>
      <c r="P58">
        <v>27.458900451660156</v>
      </c>
      <c r="Q58">
        <v>6.2965798377990723</v>
      </c>
      <c r="R58">
        <v>9.6126899719238281</v>
      </c>
      <c r="S58">
        <v>12.675200462341309</v>
      </c>
      <c r="T58">
        <v>0.50145798921585083</v>
      </c>
      <c r="U58">
        <v>0.35370498895645142</v>
      </c>
      <c r="V58">
        <v>132.30499267578125</v>
      </c>
      <c r="W58">
        <v>316.1719970703125</v>
      </c>
      <c r="X58">
        <v>12.673800468444824</v>
      </c>
      <c r="Y58">
        <v>0.91704899072647095</v>
      </c>
      <c r="Z58">
        <v>3147.0400390625</v>
      </c>
      <c r="AC58">
        <f t="shared" si="6"/>
        <v>14</v>
      </c>
      <c r="AD58">
        <f t="shared" si="11"/>
        <v>0</v>
      </c>
      <c r="AE58">
        <f t="shared" si="12"/>
        <v>7.1428571428571425E-2</v>
      </c>
      <c r="AF58">
        <f t="shared" si="13"/>
        <v>0.6428571428571429</v>
      </c>
      <c r="AG58">
        <f t="shared" si="14"/>
        <v>0.2857142857142857</v>
      </c>
      <c r="AH58" s="9">
        <f t="shared" si="7"/>
        <v>0</v>
      </c>
      <c r="AI58" s="9">
        <f t="shared" si="8"/>
        <v>1</v>
      </c>
      <c r="AJ58" s="9">
        <f t="shared" si="9"/>
        <v>9</v>
      </c>
      <c r="AK58" s="9">
        <f t="shared" si="10"/>
        <v>4</v>
      </c>
      <c r="AL58" s="1">
        <v>134.57400512695312</v>
      </c>
      <c r="AM58" s="1">
        <v>168.81300354003906</v>
      </c>
      <c r="AN58" s="1">
        <v>157.91900634765625</v>
      </c>
      <c r="AO58" s="1">
        <v>104.65899658203125</v>
      </c>
      <c r="AP58" s="1">
        <v>87.736801147460937</v>
      </c>
      <c r="AQ58" s="1">
        <v>105.40399932861328</v>
      </c>
      <c r="AR58" s="1">
        <v>99.354499816894531</v>
      </c>
      <c r="AS58" s="1">
        <v>122.03299713134766</v>
      </c>
      <c r="AT58" s="1">
        <v>112.65399932861328</v>
      </c>
      <c r="AU58" s="1">
        <v>107.73200225830078</v>
      </c>
      <c r="AV58" s="1">
        <v>146.34300231933594</v>
      </c>
      <c r="AW58" s="1">
        <v>149.25399780273437</v>
      </c>
      <c r="AX58" s="1">
        <v>95.012901306152344</v>
      </c>
      <c r="AY58" s="1">
        <v>112.35399627685547</v>
      </c>
    </row>
    <row r="59" spans="1:57" hidden="1" x14ac:dyDescent="0.25">
      <c r="A59" s="1">
        <v>3</v>
      </c>
      <c r="B59" s="1">
        <v>3</v>
      </c>
      <c r="C59" s="1">
        <v>4</v>
      </c>
      <c r="D59" s="12">
        <v>1</v>
      </c>
      <c r="E59" s="12">
        <v>1</v>
      </c>
      <c r="F59" s="12">
        <f t="shared" si="0"/>
        <v>4</v>
      </c>
      <c r="G59" s="1">
        <v>2.29</v>
      </c>
      <c r="H59" s="1">
        <v>0</v>
      </c>
      <c r="I59" s="1">
        <v>1</v>
      </c>
      <c r="J59" s="1">
        <f t="shared" si="5"/>
        <v>1</v>
      </c>
      <c r="K59" s="1">
        <v>0</v>
      </c>
      <c r="L59" s="1">
        <v>0</v>
      </c>
      <c r="M59">
        <v>776.78802490234295</v>
      </c>
      <c r="N59">
        <v>9.2523603439331055</v>
      </c>
      <c r="O59">
        <v>15.890999794006348</v>
      </c>
      <c r="P59">
        <v>23.267499923706055</v>
      </c>
      <c r="Q59">
        <v>4.716400146484375</v>
      </c>
      <c r="R59">
        <v>7.8888998031616211</v>
      </c>
      <c r="S59">
        <v>11.343000411987305</v>
      </c>
      <c r="T59">
        <v>0.50006502866744995</v>
      </c>
      <c r="U59">
        <v>0.35373800992965698</v>
      </c>
      <c r="V59">
        <v>65.581199645996094</v>
      </c>
      <c r="W59">
        <v>284.07901000976562</v>
      </c>
      <c r="X59">
        <v>30.379199981689453</v>
      </c>
      <c r="Y59">
        <v>0.89715898036956787</v>
      </c>
      <c r="Z59">
        <v>1729.93994140625</v>
      </c>
      <c r="AC59">
        <f t="shared" si="6"/>
        <v>9</v>
      </c>
      <c r="AD59">
        <f t="shared" si="11"/>
        <v>0</v>
      </c>
      <c r="AE59">
        <f t="shared" si="12"/>
        <v>0.44444444444444442</v>
      </c>
      <c r="AF59">
        <f t="shared" si="13"/>
        <v>0.33333333333333331</v>
      </c>
      <c r="AG59">
        <f t="shared" si="14"/>
        <v>0.22222222222222221</v>
      </c>
      <c r="AH59" s="9">
        <f t="shared" si="7"/>
        <v>0</v>
      </c>
      <c r="AI59" s="9">
        <f t="shared" si="8"/>
        <v>4</v>
      </c>
      <c r="AJ59" s="9">
        <f t="shared" si="9"/>
        <v>3</v>
      </c>
      <c r="AK59" s="9">
        <f t="shared" si="10"/>
        <v>2</v>
      </c>
      <c r="AL59" s="1">
        <v>47.389801025390625</v>
      </c>
      <c r="AM59" s="1">
        <v>131.23500061035156</v>
      </c>
      <c r="AN59" s="1">
        <v>174.01400756835937</v>
      </c>
      <c r="AO59" s="1">
        <v>155.40899658203125</v>
      </c>
      <c r="AP59" s="1">
        <v>53.413600921630859</v>
      </c>
      <c r="AQ59" s="1">
        <v>60.977699279785156</v>
      </c>
      <c r="AR59" s="1">
        <v>92.3948974609375</v>
      </c>
      <c r="AS59" s="1">
        <v>81.980201721191406</v>
      </c>
      <c r="AT59" s="1">
        <v>94.448196411132812</v>
      </c>
    </row>
    <row r="60" spans="1:57" hidden="1" x14ac:dyDescent="0.25">
      <c r="A60" s="1">
        <v>3</v>
      </c>
      <c r="B60" s="1">
        <v>3</v>
      </c>
      <c r="C60" s="1">
        <v>5</v>
      </c>
      <c r="D60" s="12">
        <v>1</v>
      </c>
      <c r="E60" s="12">
        <v>1</v>
      </c>
      <c r="F60" s="12">
        <f t="shared" si="0"/>
        <v>4</v>
      </c>
      <c r="G60" s="1">
        <v>4.17</v>
      </c>
      <c r="H60" s="1">
        <v>0</v>
      </c>
      <c r="I60" s="1">
        <v>1</v>
      </c>
      <c r="J60" s="1">
        <f t="shared" si="5"/>
        <v>1</v>
      </c>
      <c r="K60" s="1">
        <v>0</v>
      </c>
      <c r="L60" s="1">
        <v>0</v>
      </c>
      <c r="M60">
        <v>841.583984375</v>
      </c>
      <c r="N60">
        <v>10.097999572753906</v>
      </c>
      <c r="O60">
        <v>19.340299606323242</v>
      </c>
      <c r="P60">
        <v>23.096099853515625</v>
      </c>
      <c r="Q60">
        <v>5.0521202087402344</v>
      </c>
      <c r="R60">
        <v>9.1327800750732422</v>
      </c>
      <c r="S60">
        <v>10.524600028991699</v>
      </c>
      <c r="T60">
        <v>0.63324397802352905</v>
      </c>
      <c r="U60">
        <v>0.23819500207901001</v>
      </c>
      <c r="V60">
        <v>40.136001586914063</v>
      </c>
      <c r="W60">
        <v>243.8070068359375</v>
      </c>
      <c r="X60">
        <v>32.714099884033203</v>
      </c>
      <c r="Y60">
        <v>0.90501397848129272</v>
      </c>
      <c r="Z60">
        <v>1976.530029296875</v>
      </c>
      <c r="AC60">
        <f t="shared" si="6"/>
        <v>5</v>
      </c>
      <c r="AD60">
        <f t="shared" si="11"/>
        <v>0</v>
      </c>
      <c r="AE60">
        <f t="shared" si="12"/>
        <v>0.2</v>
      </c>
      <c r="AF60">
        <f t="shared" si="13"/>
        <v>0.6</v>
      </c>
      <c r="AG60">
        <f t="shared" si="14"/>
        <v>0.2</v>
      </c>
      <c r="AH60" s="9">
        <f t="shared" si="7"/>
        <v>0</v>
      </c>
      <c r="AI60" s="9">
        <f t="shared" si="8"/>
        <v>1</v>
      </c>
      <c r="AJ60" s="9">
        <f t="shared" si="9"/>
        <v>3</v>
      </c>
      <c r="AK60" s="9">
        <f t="shared" si="10"/>
        <v>1</v>
      </c>
      <c r="AL60" s="1">
        <v>107.63300323486328</v>
      </c>
      <c r="AM60" s="1">
        <v>86.42559814453125</v>
      </c>
      <c r="AN60" s="1">
        <v>166.97000122070312</v>
      </c>
      <c r="AO60" s="1">
        <v>114.37699890136719</v>
      </c>
      <c r="AP60" s="1">
        <v>118.77500152587891</v>
      </c>
    </row>
    <row r="61" spans="1:57" hidden="1" x14ac:dyDescent="0.25">
      <c r="A61" s="1">
        <v>3</v>
      </c>
      <c r="B61" s="1">
        <v>3</v>
      </c>
      <c r="C61" s="1">
        <v>6</v>
      </c>
      <c r="D61" s="12">
        <v>1</v>
      </c>
      <c r="E61" s="12">
        <v>1</v>
      </c>
      <c r="F61" s="12">
        <f t="shared" si="0"/>
        <v>4</v>
      </c>
      <c r="G61" s="1">
        <v>3.78</v>
      </c>
      <c r="H61" s="1">
        <v>0</v>
      </c>
      <c r="I61" s="1">
        <v>1</v>
      </c>
      <c r="J61" s="1">
        <f t="shared" si="5"/>
        <v>1</v>
      </c>
      <c r="K61" s="1">
        <v>0</v>
      </c>
      <c r="L61" s="1">
        <v>0</v>
      </c>
      <c r="M61">
        <v>898.30902099609375</v>
      </c>
      <c r="N61">
        <v>10.52299976348877</v>
      </c>
      <c r="O61">
        <v>18.906600952148437</v>
      </c>
      <c r="P61">
        <v>21.093099594116211</v>
      </c>
      <c r="Q61">
        <v>5.3594198226928711</v>
      </c>
      <c r="R61">
        <v>9.505000114440918</v>
      </c>
      <c r="S61">
        <v>10.600199699401855</v>
      </c>
      <c r="T61">
        <v>0.63876599073410034</v>
      </c>
      <c r="U61">
        <v>0.22683900594711304</v>
      </c>
      <c r="V61">
        <v>183.98199462890625</v>
      </c>
      <c r="W61">
        <v>263.34100341796875</v>
      </c>
      <c r="X61">
        <v>26.129400253295898</v>
      </c>
      <c r="Y61">
        <v>0.91848099231719971</v>
      </c>
      <c r="Z61">
        <v>2228.530029296875</v>
      </c>
      <c r="AC61">
        <f t="shared" si="6"/>
        <v>6</v>
      </c>
      <c r="AD61">
        <f t="shared" si="11"/>
        <v>0</v>
      </c>
      <c r="AE61">
        <f t="shared" si="12"/>
        <v>0.16666666666666666</v>
      </c>
      <c r="AF61">
        <f t="shared" si="13"/>
        <v>0.33333333333333331</v>
      </c>
      <c r="AG61">
        <f t="shared" si="14"/>
        <v>0.5</v>
      </c>
      <c r="AH61" s="9">
        <f t="shared" si="7"/>
        <v>0</v>
      </c>
      <c r="AI61" s="9">
        <f t="shared" si="8"/>
        <v>1</v>
      </c>
      <c r="AJ61" s="9">
        <f t="shared" si="9"/>
        <v>2</v>
      </c>
      <c r="AK61" s="9">
        <f t="shared" si="10"/>
        <v>3</v>
      </c>
      <c r="AL61" s="1">
        <v>118.39600372314453</v>
      </c>
      <c r="AM61" s="1">
        <v>158.14300537109375</v>
      </c>
      <c r="AN61" s="1">
        <v>83.686500549316406</v>
      </c>
      <c r="AO61" s="1">
        <v>97.12359619140625</v>
      </c>
      <c r="AP61" s="1">
        <v>149.84100341796875</v>
      </c>
      <c r="AQ61" s="1">
        <v>147.79600524902344</v>
      </c>
    </row>
    <row r="62" spans="1:57" s="3" customFormat="1" x14ac:dyDescent="0.25">
      <c r="A62" s="1">
        <v>3</v>
      </c>
      <c r="B62" s="1">
        <v>3</v>
      </c>
      <c r="C62" s="1">
        <v>7</v>
      </c>
      <c r="D62" s="12">
        <v>1</v>
      </c>
      <c r="E62" s="12">
        <v>1</v>
      </c>
      <c r="F62" s="12">
        <f t="shared" si="0"/>
        <v>4</v>
      </c>
      <c r="G62" s="1">
        <v>4.41</v>
      </c>
      <c r="H62" s="1">
        <v>0</v>
      </c>
      <c r="I62" s="1">
        <v>0</v>
      </c>
      <c r="J62" s="1">
        <f t="shared" si="5"/>
        <v>0</v>
      </c>
      <c r="K62" s="1">
        <v>0</v>
      </c>
      <c r="L62" s="1">
        <v>0</v>
      </c>
      <c r="M62" s="3">
        <v>1237.7900390625</v>
      </c>
      <c r="N62" s="3">
        <v>13.300700187683105</v>
      </c>
      <c r="O62" s="3">
        <v>22.726999282836914</v>
      </c>
      <c r="P62" s="3">
        <v>27.776699066162109</v>
      </c>
      <c r="Q62" s="3">
        <v>6.4031100273132324</v>
      </c>
      <c r="R62" s="3">
        <v>10.628600120544434</v>
      </c>
      <c r="S62" s="3">
        <v>12.859999656677246</v>
      </c>
      <c r="T62" s="3">
        <v>0.57257598638534546</v>
      </c>
      <c r="U62" s="3">
        <v>0.28466799855232239</v>
      </c>
      <c r="V62" s="3">
        <v>268.36199951171875</v>
      </c>
      <c r="W62" s="3">
        <v>276.88101196289062</v>
      </c>
      <c r="X62" s="3">
        <v>57.834400177001953</v>
      </c>
      <c r="Y62" s="3">
        <v>0.91060799360275269</v>
      </c>
      <c r="Z62" s="3">
        <v>3558.300048828125</v>
      </c>
      <c r="AA62">
        <v>0.41941391941391937</v>
      </c>
      <c r="AB62">
        <v>755.54173852572876</v>
      </c>
      <c r="AC62">
        <f t="shared" si="6"/>
        <v>7</v>
      </c>
      <c r="AD62">
        <f t="shared" si="11"/>
        <v>0</v>
      </c>
      <c r="AE62">
        <f t="shared" si="12"/>
        <v>0.14285714285714285</v>
      </c>
      <c r="AF62">
        <f t="shared" si="13"/>
        <v>0.5714285714285714</v>
      </c>
      <c r="AG62">
        <f t="shared" si="14"/>
        <v>0.2857142857142857</v>
      </c>
      <c r="AH62" s="9">
        <f t="shared" si="7"/>
        <v>0</v>
      </c>
      <c r="AI62" s="9">
        <f t="shared" si="8"/>
        <v>1</v>
      </c>
      <c r="AJ62" s="9">
        <f t="shared" si="9"/>
        <v>4</v>
      </c>
      <c r="AK62" s="9">
        <f t="shared" si="10"/>
        <v>2</v>
      </c>
      <c r="AL62" s="8">
        <v>107.36499786376953</v>
      </c>
      <c r="AM62" s="8">
        <v>174.61799621582031</v>
      </c>
      <c r="AN62" s="8">
        <v>128.83099365234375</v>
      </c>
      <c r="AO62" s="8">
        <v>106.45999908447266</v>
      </c>
      <c r="AP62" s="8">
        <v>88.524398803710938</v>
      </c>
      <c r="AQ62" s="8">
        <v>142.81199645996094</v>
      </c>
      <c r="AR62" s="8">
        <v>109.5</v>
      </c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idden="1" x14ac:dyDescent="0.25">
      <c r="A63" s="1">
        <v>3</v>
      </c>
      <c r="B63" s="1">
        <v>3</v>
      </c>
      <c r="C63" s="1">
        <v>8</v>
      </c>
      <c r="D63" s="12">
        <v>1</v>
      </c>
      <c r="E63" s="12">
        <v>1</v>
      </c>
      <c r="F63" s="12">
        <f t="shared" si="0"/>
        <v>4</v>
      </c>
      <c r="G63" s="1">
        <v>4.2</v>
      </c>
      <c r="H63" s="1">
        <v>2</v>
      </c>
      <c r="I63" s="1">
        <v>1</v>
      </c>
      <c r="J63" s="1">
        <f t="shared" si="5"/>
        <v>3</v>
      </c>
      <c r="K63" s="1">
        <v>0</v>
      </c>
      <c r="L63" s="1">
        <v>0</v>
      </c>
      <c r="M63">
        <v>1394.25</v>
      </c>
      <c r="N63">
        <v>12.385299682617188</v>
      </c>
      <c r="O63">
        <v>23.268400192260742</v>
      </c>
      <c r="P63">
        <v>30.465400695800781</v>
      </c>
      <c r="Q63">
        <v>6.3238801956176758</v>
      </c>
      <c r="R63">
        <v>11.271100044250488</v>
      </c>
      <c r="S63">
        <v>14.124300003051758</v>
      </c>
      <c r="T63">
        <v>0.58750301599502563</v>
      </c>
      <c r="U63">
        <v>0.27839699387550354</v>
      </c>
      <c r="V63">
        <v>228.38600158691406</v>
      </c>
      <c r="W63">
        <v>245.75599670410156</v>
      </c>
      <c r="X63">
        <v>19.849100112915039</v>
      </c>
      <c r="Y63">
        <v>0.89069902896881104</v>
      </c>
      <c r="Z63">
        <v>4115.10986328125</v>
      </c>
      <c r="AC63">
        <f t="shared" si="6"/>
        <v>10</v>
      </c>
      <c r="AD63">
        <f t="shared" si="11"/>
        <v>0</v>
      </c>
      <c r="AE63">
        <f t="shared" si="12"/>
        <v>0.2</v>
      </c>
      <c r="AF63">
        <f t="shared" si="13"/>
        <v>0.5</v>
      </c>
      <c r="AG63">
        <f t="shared" si="14"/>
        <v>0.3</v>
      </c>
      <c r="AH63" s="9">
        <f t="shared" si="7"/>
        <v>0</v>
      </c>
      <c r="AI63" s="9">
        <f t="shared" si="8"/>
        <v>2</v>
      </c>
      <c r="AJ63" s="9">
        <f t="shared" si="9"/>
        <v>5</v>
      </c>
      <c r="AK63" s="9">
        <f t="shared" si="10"/>
        <v>3</v>
      </c>
      <c r="AL63" s="1">
        <v>76.151901245117102</v>
      </c>
      <c r="AM63" s="1">
        <v>157.20100402832031</v>
      </c>
      <c r="AN63" s="1">
        <v>97.550796508789063</v>
      </c>
      <c r="AO63" s="1">
        <v>111.90299987792969</v>
      </c>
      <c r="AP63" s="1">
        <v>176.26899719238281</v>
      </c>
      <c r="AQ63" s="1">
        <v>138.52799987792969</v>
      </c>
      <c r="AR63" s="1">
        <v>78.252197265625</v>
      </c>
      <c r="AS63" s="1">
        <v>97.987503051757813</v>
      </c>
      <c r="AT63" s="1">
        <v>101.25199890136719</v>
      </c>
      <c r="AU63" s="1">
        <v>102.99500274658203</v>
      </c>
    </row>
    <row r="64" spans="1:57" s="3" customFormat="1" x14ac:dyDescent="0.25">
      <c r="A64" s="1">
        <v>3</v>
      </c>
      <c r="B64" s="1">
        <v>3</v>
      </c>
      <c r="C64" s="1">
        <v>9</v>
      </c>
      <c r="D64" s="12">
        <v>1</v>
      </c>
      <c r="E64" s="12">
        <v>1</v>
      </c>
      <c r="F64" s="12">
        <f t="shared" si="0"/>
        <v>4</v>
      </c>
      <c r="G64" s="1">
        <v>3.73</v>
      </c>
      <c r="H64" s="1">
        <v>0</v>
      </c>
      <c r="I64" s="1">
        <v>2</v>
      </c>
      <c r="J64" s="1">
        <f t="shared" si="5"/>
        <v>2</v>
      </c>
      <c r="K64" s="1">
        <v>0</v>
      </c>
      <c r="L64" s="1">
        <v>1</v>
      </c>
      <c r="M64" s="3">
        <v>1201.8499755859375</v>
      </c>
      <c r="N64" s="3">
        <v>10.958900451660156</v>
      </c>
      <c r="O64" s="3">
        <v>21.965599060058594</v>
      </c>
      <c r="P64" s="3">
        <v>27.018199920654297</v>
      </c>
      <c r="Q64" s="3">
        <v>5.539830207824707</v>
      </c>
      <c r="R64" s="3">
        <v>11.090100288391113</v>
      </c>
      <c r="S64" s="3">
        <v>12.903200149536133</v>
      </c>
      <c r="T64" s="3">
        <v>0.66955900192260742</v>
      </c>
      <c r="U64" s="3">
        <v>0.21506500244140625</v>
      </c>
      <c r="V64" s="3">
        <v>292.98300170898437</v>
      </c>
      <c r="W64" s="3">
        <v>191.80499267578125</v>
      </c>
      <c r="X64" s="3">
        <v>29.849700927734375</v>
      </c>
      <c r="Y64" s="3">
        <v>0.87989002466201782</v>
      </c>
      <c r="Z64" s="3">
        <v>3233.639892578125</v>
      </c>
      <c r="AA64">
        <v>0.57064220183486236</v>
      </c>
      <c r="AB64">
        <v>754.15796244784269</v>
      </c>
      <c r="AC64">
        <f t="shared" si="6"/>
        <v>9</v>
      </c>
      <c r="AD64">
        <f t="shared" si="11"/>
        <v>0.1111111111111111</v>
      </c>
      <c r="AE64">
        <f t="shared" si="12"/>
        <v>0.1111111111111111</v>
      </c>
      <c r="AF64">
        <f t="shared" si="13"/>
        <v>0.44444444444444442</v>
      </c>
      <c r="AG64">
        <f t="shared" si="14"/>
        <v>0.33333333333333331</v>
      </c>
      <c r="AH64" s="9">
        <f t="shared" si="7"/>
        <v>1</v>
      </c>
      <c r="AI64" s="9">
        <f t="shared" si="8"/>
        <v>1</v>
      </c>
      <c r="AJ64" s="9">
        <f t="shared" si="9"/>
        <v>4</v>
      </c>
      <c r="AK64" s="9">
        <f t="shared" si="10"/>
        <v>3</v>
      </c>
      <c r="AL64" s="8">
        <v>110.24500274658203</v>
      </c>
      <c r="AM64" s="8">
        <v>42.491798400878906</v>
      </c>
      <c r="AN64" s="8">
        <v>80.07330322265625</v>
      </c>
      <c r="AO64" s="8">
        <v>103.26000213623047</v>
      </c>
      <c r="AP64" s="8">
        <v>138.65800476074219</v>
      </c>
      <c r="AQ64" s="8">
        <v>146.64500427246094</v>
      </c>
      <c r="AR64" s="8">
        <v>115.59400177001953</v>
      </c>
      <c r="AS64" s="8">
        <v>166.75100708007812</v>
      </c>
      <c r="AT64" s="8">
        <v>116.37599945068359</v>
      </c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idden="1" x14ac:dyDescent="0.25">
      <c r="A65" s="1">
        <v>3</v>
      </c>
      <c r="B65" s="1">
        <v>3</v>
      </c>
      <c r="C65" s="1">
        <v>10</v>
      </c>
      <c r="D65" s="12">
        <v>1</v>
      </c>
      <c r="E65" s="12">
        <v>1</v>
      </c>
      <c r="F65" s="12">
        <f t="shared" si="0"/>
        <v>4</v>
      </c>
      <c r="G65" s="1">
        <v>3.66</v>
      </c>
      <c r="H65" s="1">
        <v>2</v>
      </c>
      <c r="I65" s="1">
        <v>0</v>
      </c>
      <c r="J65" s="1">
        <f t="shared" si="5"/>
        <v>2</v>
      </c>
      <c r="K65" s="1">
        <v>0</v>
      </c>
      <c r="L65" s="1">
        <v>0</v>
      </c>
      <c r="M65">
        <v>1043.3499755859375</v>
      </c>
      <c r="N65">
        <v>11.038200378417969</v>
      </c>
      <c r="O65">
        <v>19.708400726318359</v>
      </c>
      <c r="P65">
        <v>27.248699188232422</v>
      </c>
      <c r="Q65">
        <v>5.4838500022888184</v>
      </c>
      <c r="R65">
        <v>9.4131202697753906</v>
      </c>
      <c r="S65">
        <v>12.725099563598633</v>
      </c>
      <c r="T65">
        <v>0.5375329852104187</v>
      </c>
      <c r="U65">
        <v>0.32107099890708923</v>
      </c>
      <c r="V65">
        <v>153.07000732421875</v>
      </c>
      <c r="W65">
        <v>152.72000122070312</v>
      </c>
      <c r="X65">
        <v>5.1036701202392578</v>
      </c>
      <c r="Y65">
        <v>0.89078700542449951</v>
      </c>
      <c r="Z65">
        <v>2664.300048828125</v>
      </c>
      <c r="AC65">
        <f t="shared" si="6"/>
        <v>6</v>
      </c>
      <c r="AD65">
        <f t="shared" si="11"/>
        <v>0</v>
      </c>
      <c r="AE65">
        <f t="shared" si="12"/>
        <v>0.16666666666666666</v>
      </c>
      <c r="AF65">
        <f t="shared" si="13"/>
        <v>0.5</v>
      </c>
      <c r="AG65">
        <f t="shared" si="14"/>
        <v>0.33333333333333331</v>
      </c>
      <c r="AH65" s="9">
        <f t="shared" si="7"/>
        <v>0</v>
      </c>
      <c r="AI65" s="9">
        <f t="shared" si="8"/>
        <v>1</v>
      </c>
      <c r="AJ65" s="9">
        <f t="shared" si="9"/>
        <v>3</v>
      </c>
      <c r="AK65" s="9">
        <f t="shared" si="10"/>
        <v>2</v>
      </c>
      <c r="AL65" s="1">
        <v>102.12599945068359</v>
      </c>
      <c r="AM65" s="1">
        <v>173.96400451660156</v>
      </c>
      <c r="AN65" s="1">
        <v>134.60200500488281</v>
      </c>
      <c r="AO65" s="1">
        <v>150.19999694824219</v>
      </c>
      <c r="AP65" s="1">
        <v>81.446701049804688</v>
      </c>
      <c r="AQ65" s="1">
        <v>94.277496337890625</v>
      </c>
    </row>
    <row r="66" spans="1:57" x14ac:dyDescent="0.25">
      <c r="A66" s="1">
        <v>3</v>
      </c>
      <c r="B66" s="1">
        <v>3</v>
      </c>
      <c r="C66" s="1">
        <v>11</v>
      </c>
      <c r="D66" s="12">
        <v>1</v>
      </c>
      <c r="E66" s="12">
        <v>1</v>
      </c>
      <c r="F66" s="12">
        <f t="shared" si="0"/>
        <v>4</v>
      </c>
      <c r="G66" s="1">
        <v>2.75</v>
      </c>
      <c r="H66" s="1">
        <v>0</v>
      </c>
      <c r="I66" s="1">
        <v>1</v>
      </c>
      <c r="J66" s="1">
        <f t="shared" si="5"/>
        <v>1</v>
      </c>
      <c r="K66" s="1">
        <v>0</v>
      </c>
      <c r="L66" s="1">
        <v>0</v>
      </c>
      <c r="M66" s="2">
        <v>923.5999755859375</v>
      </c>
      <c r="N66" s="2">
        <v>12.328300476074219</v>
      </c>
      <c r="O66" s="2">
        <v>19.159999847412109</v>
      </c>
      <c r="P66" s="2">
        <v>23.669599533081055</v>
      </c>
      <c r="Q66" s="2">
        <v>5.9759697914123535</v>
      </c>
      <c r="R66" s="2">
        <v>8.8135995864868164</v>
      </c>
      <c r="S66" s="2">
        <v>10.983099937438965</v>
      </c>
      <c r="T66" s="2">
        <v>0.50125700235366821</v>
      </c>
      <c r="U66" s="2">
        <v>0.33384200930595398</v>
      </c>
      <c r="V66" s="2">
        <v>205.36399841308594</v>
      </c>
      <c r="W66" s="2">
        <v>122.70200347900391</v>
      </c>
      <c r="X66" s="2">
        <v>69.529899597167969</v>
      </c>
      <c r="Y66" s="2">
        <v>0.92954099178314209</v>
      </c>
      <c r="Z66" s="2">
        <v>2365.389892578125</v>
      </c>
      <c r="AA66">
        <v>0.80936995153473346</v>
      </c>
      <c r="AB66">
        <v>856.557392211403</v>
      </c>
      <c r="AC66">
        <f t="shared" si="6"/>
        <v>11</v>
      </c>
      <c r="AD66">
        <f t="shared" si="11"/>
        <v>0</v>
      </c>
      <c r="AE66">
        <f t="shared" si="12"/>
        <v>0.18181818181818182</v>
      </c>
      <c r="AF66">
        <f t="shared" si="13"/>
        <v>0.27272727272727271</v>
      </c>
      <c r="AG66">
        <f t="shared" si="14"/>
        <v>0.54545454545454541</v>
      </c>
      <c r="AH66" s="9">
        <f t="shared" si="7"/>
        <v>0</v>
      </c>
      <c r="AI66" s="9">
        <f t="shared" si="8"/>
        <v>2</v>
      </c>
      <c r="AJ66" s="9">
        <f t="shared" si="9"/>
        <v>3</v>
      </c>
      <c r="AK66" s="9">
        <f t="shared" si="10"/>
        <v>6</v>
      </c>
      <c r="AL66" s="7">
        <v>49.423099517822266</v>
      </c>
      <c r="AM66" s="7">
        <v>137.61700439453125</v>
      </c>
      <c r="AN66" s="7">
        <v>152.63699340820312</v>
      </c>
      <c r="AO66" s="7">
        <v>137.28599548339844</v>
      </c>
      <c r="AP66" s="7">
        <v>123.83499908447266</v>
      </c>
      <c r="AQ66" s="7">
        <v>175.36099243164062</v>
      </c>
      <c r="AR66" s="7">
        <v>146.86900329589844</v>
      </c>
      <c r="AS66" s="7">
        <v>109.93199920654297</v>
      </c>
      <c r="AT66" s="7">
        <v>93.044097900390625</v>
      </c>
      <c r="AU66" s="7">
        <v>81.183296203613281</v>
      </c>
      <c r="AV66" s="7">
        <v>144.6929931640625</v>
      </c>
    </row>
    <row r="67" spans="1:57" hidden="1" x14ac:dyDescent="0.25">
      <c r="A67" s="1">
        <v>3</v>
      </c>
      <c r="B67" s="1">
        <v>4</v>
      </c>
      <c r="C67" s="1">
        <v>1</v>
      </c>
      <c r="D67" s="12">
        <v>1</v>
      </c>
      <c r="E67" s="12">
        <v>0</v>
      </c>
      <c r="F67" s="12">
        <f t="shared" si="0"/>
        <v>3</v>
      </c>
      <c r="G67" s="1">
        <v>3.79</v>
      </c>
      <c r="H67" s="1">
        <v>1</v>
      </c>
      <c r="I67" s="1">
        <v>1</v>
      </c>
      <c r="J67" s="1">
        <f t="shared" ref="J67:J129" si="15">H67+I67</f>
        <v>2</v>
      </c>
      <c r="K67" s="1">
        <v>0</v>
      </c>
      <c r="L67" s="1">
        <v>1</v>
      </c>
      <c r="M67">
        <v>1545.39001464843</v>
      </c>
      <c r="N67">
        <v>14.207300186157227</v>
      </c>
      <c r="O67">
        <v>23.409999847412109</v>
      </c>
      <c r="P67">
        <v>30.64430046081543</v>
      </c>
      <c r="Q67">
        <v>6.5464601516723633</v>
      </c>
      <c r="R67">
        <v>11.784099578857422</v>
      </c>
      <c r="S67">
        <v>15.01609992980957</v>
      </c>
      <c r="T67">
        <v>0.58294302225112915</v>
      </c>
      <c r="U67">
        <v>0.28160598874092102</v>
      </c>
      <c r="V67">
        <v>250.25700378417969</v>
      </c>
      <c r="W67">
        <v>36.983898162841797</v>
      </c>
      <c r="X67">
        <v>21.413600921630859</v>
      </c>
      <c r="Y67">
        <v>0.87919998168945313</v>
      </c>
      <c r="Z67">
        <v>4709.35986328125</v>
      </c>
      <c r="AC67">
        <f t="shared" si="6"/>
        <v>10</v>
      </c>
      <c r="AD67">
        <f t="shared" ref="AD67:AD98" si="16">AH67/$AC67</f>
        <v>0</v>
      </c>
      <c r="AE67">
        <f t="shared" ref="AE67:AE98" si="17">AI67/$AC67</f>
        <v>0.3</v>
      </c>
      <c r="AF67">
        <f t="shared" ref="AF67:AF98" si="18">AJ67/$AC67</f>
        <v>0.2</v>
      </c>
      <c r="AG67">
        <f t="shared" ref="AG67:AG98" si="19">AK67/$AC67</f>
        <v>0.5</v>
      </c>
      <c r="AH67" s="9">
        <f t="shared" si="7"/>
        <v>0</v>
      </c>
      <c r="AI67" s="9">
        <f t="shared" si="8"/>
        <v>3</v>
      </c>
      <c r="AJ67" s="9">
        <f t="shared" si="9"/>
        <v>2</v>
      </c>
      <c r="AK67" s="9">
        <f t="shared" si="10"/>
        <v>5</v>
      </c>
      <c r="AL67" s="1">
        <v>119.10900115966797</v>
      </c>
      <c r="AM67" s="1">
        <v>140.83500671386719</v>
      </c>
      <c r="AN67" s="1">
        <v>140.77099609375</v>
      </c>
      <c r="AO67" s="1">
        <v>164.03500366210937</v>
      </c>
      <c r="AP67" s="1">
        <v>144.16900634765625</v>
      </c>
      <c r="AQ67" s="1">
        <v>137.14500427246094</v>
      </c>
      <c r="AR67" s="1">
        <v>88.892196655273437</v>
      </c>
      <c r="AS67" s="1">
        <v>79.833099365234375</v>
      </c>
      <c r="AT67" s="1">
        <v>115.57700347900391</v>
      </c>
      <c r="AU67" s="1">
        <v>75.629501342773438</v>
      </c>
    </row>
    <row r="68" spans="1:57" hidden="1" x14ac:dyDescent="0.25">
      <c r="A68" s="1">
        <v>3</v>
      </c>
      <c r="B68" s="1">
        <v>4</v>
      </c>
      <c r="C68" s="1">
        <v>2</v>
      </c>
      <c r="D68" s="12">
        <v>1</v>
      </c>
      <c r="E68" s="12">
        <v>0</v>
      </c>
      <c r="F68" s="12">
        <f t="shared" si="0"/>
        <v>3</v>
      </c>
      <c r="G68" s="1">
        <v>4.5199999999999996</v>
      </c>
      <c r="H68" s="1">
        <v>1</v>
      </c>
      <c r="I68" s="1">
        <v>0</v>
      </c>
      <c r="J68" s="1">
        <f t="shared" si="15"/>
        <v>1</v>
      </c>
      <c r="K68" s="1">
        <v>0</v>
      </c>
      <c r="L68" s="1">
        <v>0</v>
      </c>
      <c r="M68">
        <v>1366.5999755859375</v>
      </c>
      <c r="N68">
        <v>14.129899978637695</v>
      </c>
      <c r="O68">
        <v>23.36359977722168</v>
      </c>
      <c r="P68">
        <v>29.098400115966797</v>
      </c>
      <c r="Q68">
        <v>6.1598701477050781</v>
      </c>
      <c r="R68">
        <v>11.662799835205078</v>
      </c>
      <c r="S68">
        <v>13.45930004119873</v>
      </c>
      <c r="T68">
        <v>0.65248501300811768</v>
      </c>
      <c r="U68">
        <v>0.22676999866962433</v>
      </c>
      <c r="V68">
        <v>155.11500549316406</v>
      </c>
      <c r="W68">
        <v>79.487602233886719</v>
      </c>
      <c r="X68">
        <v>29.93549919128418</v>
      </c>
      <c r="Y68">
        <v>0.88711702823638916</v>
      </c>
      <c r="Z68">
        <v>3969.219970703125</v>
      </c>
      <c r="AC68">
        <f t="shared" ref="AC68:AC118" si="20">SUM(AH68:AK68)</f>
        <v>9</v>
      </c>
      <c r="AD68">
        <f t="shared" si="16"/>
        <v>0</v>
      </c>
      <c r="AE68">
        <f t="shared" si="17"/>
        <v>0.22222222222222221</v>
      </c>
      <c r="AF68">
        <f t="shared" si="18"/>
        <v>0.66666666666666663</v>
      </c>
      <c r="AG68">
        <f t="shared" si="19"/>
        <v>0.1111111111111111</v>
      </c>
      <c r="AH68" s="9">
        <f t="shared" ref="AH68:AH131" si="21">COUNTIF($AL68:$BE68,"&gt;=0")-COUNTIF($AL68:$BE68,"&gt;45")</f>
        <v>0</v>
      </c>
      <c r="AI68" s="9">
        <f t="shared" ref="AI68:AI131" si="22">COUNTIF($AL68:$BE68,"&gt;=45")-COUNTIF($AL68:$BE68,"&gt;90")</f>
        <v>2</v>
      </c>
      <c r="AJ68" s="9">
        <f t="shared" ref="AJ68:AJ131" si="23">COUNTIF($AL68:$BE68,"&gt;=90")-COUNTIF($AL68:$BE68,"&gt;135")</f>
        <v>6</v>
      </c>
      <c r="AK68" s="9">
        <f t="shared" ref="AK68:AK131" si="24">COUNTIF($AL68:$BE68,"&gt;=135")-COUNTIF($AL68:$BE68,"&gt;180")</f>
        <v>1</v>
      </c>
      <c r="AL68" s="1">
        <v>160.13299560546875</v>
      </c>
      <c r="AM68" s="1">
        <v>119.22299957275391</v>
      </c>
      <c r="AN68" s="1">
        <v>119.58699798583984</v>
      </c>
      <c r="AO68" s="1">
        <v>106.55899810791016</v>
      </c>
      <c r="AP68" s="1">
        <v>108.8280029296875</v>
      </c>
      <c r="AQ68" s="1">
        <v>92.418800354003906</v>
      </c>
      <c r="AR68" s="1">
        <v>84.692298889160156</v>
      </c>
      <c r="AS68" s="1">
        <v>97.150596618652344</v>
      </c>
      <c r="AT68" s="1">
        <v>80.432502746582031</v>
      </c>
    </row>
    <row r="69" spans="1:57" hidden="1" x14ac:dyDescent="0.25">
      <c r="A69" s="1">
        <v>3</v>
      </c>
      <c r="B69" s="1">
        <v>4</v>
      </c>
      <c r="C69" s="1">
        <v>3</v>
      </c>
      <c r="D69" s="12">
        <v>1</v>
      </c>
      <c r="E69" s="12">
        <v>0</v>
      </c>
      <c r="F69" s="12">
        <f t="shared" ref="F69:F117" si="25">BIN2DEC(CONCATENATE(D69,E69))+1</f>
        <v>3</v>
      </c>
      <c r="G69" s="1">
        <v>3.23</v>
      </c>
      <c r="H69" s="1">
        <v>1</v>
      </c>
      <c r="I69" s="1">
        <v>0</v>
      </c>
      <c r="J69" s="1">
        <f t="shared" si="15"/>
        <v>1</v>
      </c>
      <c r="K69" s="1">
        <v>0</v>
      </c>
      <c r="L69" s="1">
        <v>1</v>
      </c>
      <c r="M69">
        <v>1221.0400390625</v>
      </c>
      <c r="N69">
        <v>10.512200355529785</v>
      </c>
      <c r="O69">
        <v>21.268600463867188</v>
      </c>
      <c r="P69">
        <v>29.77079963684082</v>
      </c>
      <c r="Q69">
        <v>5.3312602043151855</v>
      </c>
      <c r="R69">
        <v>10.524600028991699</v>
      </c>
      <c r="S69">
        <v>14.197199821472168</v>
      </c>
      <c r="T69">
        <v>0.58020597696304321</v>
      </c>
      <c r="U69">
        <v>0.26738700270652771</v>
      </c>
      <c r="V69">
        <v>209.03799438476562</v>
      </c>
      <c r="W69">
        <v>128.97900390625</v>
      </c>
      <c r="X69">
        <v>8.7848300933837891</v>
      </c>
      <c r="Y69">
        <v>0.85643500089645386</v>
      </c>
      <c r="Z69">
        <v>3179.889892578125</v>
      </c>
      <c r="AC69">
        <f t="shared" si="20"/>
        <v>8</v>
      </c>
      <c r="AD69">
        <f t="shared" si="16"/>
        <v>0</v>
      </c>
      <c r="AE69">
        <f t="shared" si="17"/>
        <v>0.25</v>
      </c>
      <c r="AF69">
        <f t="shared" si="18"/>
        <v>0.375</v>
      </c>
      <c r="AG69">
        <f t="shared" si="19"/>
        <v>0.375</v>
      </c>
      <c r="AH69" s="9">
        <f t="shared" si="21"/>
        <v>0</v>
      </c>
      <c r="AI69" s="9">
        <f t="shared" si="22"/>
        <v>2</v>
      </c>
      <c r="AJ69" s="9">
        <f t="shared" si="23"/>
        <v>3</v>
      </c>
      <c r="AK69" s="9">
        <f t="shared" si="24"/>
        <v>3</v>
      </c>
      <c r="AL69" s="1">
        <v>83.57330322265625</v>
      </c>
      <c r="AM69" s="1">
        <v>93.816299438476562</v>
      </c>
      <c r="AN69" s="1">
        <v>113.15299987792969</v>
      </c>
      <c r="AO69" s="1">
        <v>88.666702270507813</v>
      </c>
      <c r="AP69" s="1">
        <v>154.67799377441406</v>
      </c>
      <c r="AQ69" s="1">
        <v>167.42900085449219</v>
      </c>
      <c r="AR69" s="1">
        <v>100.78900146484375</v>
      </c>
      <c r="AS69" s="1">
        <v>146.76300048828125</v>
      </c>
    </row>
    <row r="70" spans="1:57" hidden="1" x14ac:dyDescent="0.25">
      <c r="A70" s="1">
        <v>3</v>
      </c>
      <c r="B70" s="1">
        <v>4</v>
      </c>
      <c r="C70" s="1">
        <v>4</v>
      </c>
      <c r="D70" s="12">
        <v>1</v>
      </c>
      <c r="E70" s="12">
        <v>1</v>
      </c>
      <c r="F70" s="12">
        <f t="shared" si="25"/>
        <v>4</v>
      </c>
      <c r="G70" s="1">
        <v>4.05</v>
      </c>
      <c r="H70" s="1">
        <v>0</v>
      </c>
      <c r="I70" s="1">
        <v>1</v>
      </c>
      <c r="J70" s="1">
        <f t="shared" si="15"/>
        <v>1</v>
      </c>
      <c r="K70" s="1">
        <v>0</v>
      </c>
      <c r="L70" s="1">
        <v>1</v>
      </c>
      <c r="M70">
        <v>1489.43994140625</v>
      </c>
      <c r="N70">
        <v>14.612700462341309</v>
      </c>
      <c r="O70">
        <v>23.561000823974609</v>
      </c>
      <c r="P70">
        <v>28.051300048828125</v>
      </c>
      <c r="Q70">
        <v>6.9241299629211426</v>
      </c>
      <c r="R70">
        <v>11.97029972076416</v>
      </c>
      <c r="S70">
        <v>13.694199562072754</v>
      </c>
      <c r="T70">
        <v>0.61517602205276489</v>
      </c>
      <c r="U70">
        <v>0.24576400220394135</v>
      </c>
      <c r="V70">
        <v>175.04299926757813</v>
      </c>
      <c r="W70">
        <v>161.63499450683594</v>
      </c>
      <c r="X70">
        <v>18.078100204467773</v>
      </c>
      <c r="Y70">
        <v>0.89278501272201538</v>
      </c>
      <c r="Z70">
        <v>4559.60009765625</v>
      </c>
      <c r="AC70">
        <f t="shared" si="20"/>
        <v>12</v>
      </c>
      <c r="AD70">
        <f t="shared" si="16"/>
        <v>8.3333333333333329E-2</v>
      </c>
      <c r="AE70">
        <f t="shared" si="17"/>
        <v>0.16666666666666666</v>
      </c>
      <c r="AF70">
        <f t="shared" si="18"/>
        <v>0.5</v>
      </c>
      <c r="AG70">
        <f t="shared" si="19"/>
        <v>0.25</v>
      </c>
      <c r="AH70" s="9">
        <f t="shared" si="21"/>
        <v>1</v>
      </c>
      <c r="AI70" s="9">
        <f t="shared" si="22"/>
        <v>2</v>
      </c>
      <c r="AJ70" s="9">
        <f t="shared" si="23"/>
        <v>6</v>
      </c>
      <c r="AK70" s="9">
        <f t="shared" si="24"/>
        <v>3</v>
      </c>
      <c r="AL70" s="1">
        <v>44.99169921875</v>
      </c>
      <c r="AM70" s="1">
        <v>81.686599731445312</v>
      </c>
      <c r="AN70" s="1">
        <v>153.91200256347656</v>
      </c>
      <c r="AO70" s="1">
        <v>130.36700439453125</v>
      </c>
      <c r="AP70" s="1">
        <v>140.56300354003906</v>
      </c>
      <c r="AQ70" s="1">
        <v>109.82599639892578</v>
      </c>
      <c r="AR70" s="1">
        <v>97.24530029296875</v>
      </c>
      <c r="AS70" s="1">
        <v>81.445198059082031</v>
      </c>
      <c r="AT70" s="1">
        <v>91.425201416015625</v>
      </c>
      <c r="AU70" s="1">
        <v>130.44999694824219</v>
      </c>
      <c r="AV70" s="1">
        <v>146.35099792480469</v>
      </c>
      <c r="AW70" s="1">
        <v>95.700202941894531</v>
      </c>
    </row>
    <row r="71" spans="1:57" hidden="1" x14ac:dyDescent="0.25">
      <c r="A71" s="1">
        <v>3</v>
      </c>
      <c r="B71" s="1">
        <v>4</v>
      </c>
      <c r="C71" s="1">
        <v>5</v>
      </c>
      <c r="D71" s="12">
        <v>1</v>
      </c>
      <c r="E71" s="12">
        <v>0</v>
      </c>
      <c r="F71" s="12">
        <f t="shared" si="25"/>
        <v>3</v>
      </c>
      <c r="G71" s="1">
        <v>3.39</v>
      </c>
      <c r="H71" s="1">
        <v>0</v>
      </c>
      <c r="I71" s="1">
        <v>1</v>
      </c>
      <c r="J71" s="1">
        <f t="shared" si="15"/>
        <v>1</v>
      </c>
      <c r="K71" s="1">
        <v>0</v>
      </c>
      <c r="L71" s="1">
        <v>1</v>
      </c>
      <c r="M71">
        <v>1208.800048828125</v>
      </c>
      <c r="N71">
        <v>11.555399894714355</v>
      </c>
      <c r="O71">
        <v>19.306100845336914</v>
      </c>
      <c r="P71">
        <v>27.652099609375</v>
      </c>
      <c r="Q71">
        <v>5.7125000953674316</v>
      </c>
      <c r="R71">
        <v>9.895359992980957</v>
      </c>
      <c r="S71">
        <v>13.998299598693848</v>
      </c>
      <c r="T71">
        <v>0.51840102672576904</v>
      </c>
      <c r="U71">
        <v>0.3333899974822998</v>
      </c>
      <c r="V71">
        <v>158.42900085449219</v>
      </c>
      <c r="W71">
        <v>267.74700927734375</v>
      </c>
      <c r="X71">
        <v>15.537500381469727</v>
      </c>
      <c r="Y71">
        <v>0.86979997158050537</v>
      </c>
      <c r="Z71">
        <v>3205.7900390625</v>
      </c>
      <c r="AC71">
        <f t="shared" si="20"/>
        <v>7</v>
      </c>
      <c r="AD71">
        <f t="shared" si="16"/>
        <v>0</v>
      </c>
      <c r="AE71">
        <f t="shared" si="17"/>
        <v>0.2857142857142857</v>
      </c>
      <c r="AF71">
        <f t="shared" si="18"/>
        <v>0.2857142857142857</v>
      </c>
      <c r="AG71">
        <f t="shared" si="19"/>
        <v>0.42857142857142855</v>
      </c>
      <c r="AH71" s="9">
        <f t="shared" si="21"/>
        <v>0</v>
      </c>
      <c r="AI71" s="9">
        <f t="shared" si="22"/>
        <v>2</v>
      </c>
      <c r="AJ71" s="9">
        <f t="shared" si="23"/>
        <v>2</v>
      </c>
      <c r="AK71" s="9">
        <f t="shared" si="24"/>
        <v>3</v>
      </c>
      <c r="AL71" s="1">
        <v>66.56390380859375</v>
      </c>
      <c r="AM71" s="1">
        <v>132.07099914550781</v>
      </c>
      <c r="AN71" s="1">
        <v>153.92500305175781</v>
      </c>
      <c r="AO71" s="1">
        <v>119.30999755859375</v>
      </c>
      <c r="AP71" s="1">
        <v>136.67399597167969</v>
      </c>
      <c r="AQ71" s="1">
        <v>136.197998046875</v>
      </c>
      <c r="AR71" s="1">
        <v>85.369697570800781</v>
      </c>
    </row>
    <row r="72" spans="1:57" hidden="1" x14ac:dyDescent="0.25">
      <c r="A72" s="1">
        <v>3</v>
      </c>
      <c r="B72" s="1">
        <v>4</v>
      </c>
      <c r="C72" s="1">
        <v>6</v>
      </c>
      <c r="D72" s="12">
        <v>1</v>
      </c>
      <c r="E72" s="12">
        <v>1</v>
      </c>
      <c r="F72" s="12">
        <f t="shared" si="25"/>
        <v>4</v>
      </c>
      <c r="G72" s="1">
        <v>2.4900000000000002</v>
      </c>
      <c r="H72" s="1">
        <v>0</v>
      </c>
      <c r="I72" s="1">
        <v>1</v>
      </c>
      <c r="J72" s="1">
        <f t="shared" si="15"/>
        <v>1</v>
      </c>
      <c r="K72" s="1">
        <v>0</v>
      </c>
      <c r="L72" s="1">
        <v>0</v>
      </c>
      <c r="M72">
        <v>1121.0799560546875</v>
      </c>
      <c r="N72">
        <v>10.583999633789063</v>
      </c>
      <c r="O72">
        <v>21.847200393676758</v>
      </c>
      <c r="P72">
        <v>27.332599639892578</v>
      </c>
      <c r="Q72">
        <v>5.3711800575256348</v>
      </c>
      <c r="R72">
        <v>10.151200294494629</v>
      </c>
      <c r="S72">
        <v>13.020299911499023</v>
      </c>
      <c r="T72">
        <v>0.59604299068450928</v>
      </c>
      <c r="U72">
        <v>0.26728498935699463</v>
      </c>
      <c r="V72">
        <v>91.76519775390625</v>
      </c>
      <c r="W72">
        <v>306.82000732421875</v>
      </c>
      <c r="X72">
        <v>35.217300415039062</v>
      </c>
      <c r="Y72">
        <v>0.87951201200485229</v>
      </c>
      <c r="Z72">
        <v>2911.330078125</v>
      </c>
      <c r="AC72">
        <f t="shared" si="20"/>
        <v>8</v>
      </c>
      <c r="AD72">
        <f t="shared" si="16"/>
        <v>0</v>
      </c>
      <c r="AE72">
        <f t="shared" si="17"/>
        <v>0.25</v>
      </c>
      <c r="AF72">
        <f t="shared" si="18"/>
        <v>0.375</v>
      </c>
      <c r="AG72">
        <f t="shared" si="19"/>
        <v>0.375</v>
      </c>
      <c r="AH72" s="9">
        <f t="shared" si="21"/>
        <v>0</v>
      </c>
      <c r="AI72" s="9">
        <f t="shared" si="22"/>
        <v>2</v>
      </c>
      <c r="AJ72" s="9">
        <f t="shared" si="23"/>
        <v>3</v>
      </c>
      <c r="AK72" s="9">
        <f t="shared" si="24"/>
        <v>3</v>
      </c>
      <c r="AL72" s="1">
        <v>106.03299713134766</v>
      </c>
      <c r="AM72" s="1">
        <v>145.57200622558594</v>
      </c>
      <c r="AN72" s="1">
        <v>171.14799499511719</v>
      </c>
      <c r="AO72" s="1">
        <v>88.470901489257813</v>
      </c>
      <c r="AP72" s="1">
        <v>94.807098388671875</v>
      </c>
      <c r="AQ72" s="1">
        <v>134.43899536132812</v>
      </c>
      <c r="AR72" s="1">
        <v>66.402702331542969</v>
      </c>
      <c r="AS72" s="1">
        <v>138.01499938964844</v>
      </c>
    </row>
    <row r="73" spans="1:57" x14ac:dyDescent="0.25">
      <c r="A73" s="1">
        <v>3</v>
      </c>
      <c r="B73" s="1">
        <v>4</v>
      </c>
      <c r="C73" s="1">
        <v>7</v>
      </c>
      <c r="D73" s="12">
        <v>1</v>
      </c>
      <c r="E73" s="12">
        <v>0</v>
      </c>
      <c r="F73" s="12">
        <f t="shared" si="25"/>
        <v>3</v>
      </c>
      <c r="G73" s="1">
        <v>4.4400000000000004</v>
      </c>
      <c r="H73" s="1">
        <v>2</v>
      </c>
      <c r="I73" s="1">
        <v>0</v>
      </c>
      <c r="J73" s="1">
        <f t="shared" si="15"/>
        <v>2</v>
      </c>
      <c r="K73" s="1">
        <v>0</v>
      </c>
      <c r="L73" s="1">
        <v>0</v>
      </c>
      <c r="M73">
        <v>1599.1700439453125</v>
      </c>
      <c r="N73">
        <v>12.346699714660645</v>
      </c>
      <c r="O73">
        <v>21.827999114990234</v>
      </c>
      <c r="P73">
        <v>35.006900787353516</v>
      </c>
      <c r="Q73">
        <v>5.8285999298095703</v>
      </c>
      <c r="R73">
        <v>10.955599784851074</v>
      </c>
      <c r="S73">
        <v>17.798799514770508</v>
      </c>
      <c r="T73">
        <v>0.46405801177024841</v>
      </c>
      <c r="U73">
        <v>0.33397400379180908</v>
      </c>
      <c r="V73">
        <v>132.37300109863281</v>
      </c>
      <c r="W73">
        <v>329.4639892578125</v>
      </c>
      <c r="X73">
        <v>52.713100433349609</v>
      </c>
      <c r="Y73">
        <v>0.83431398868560791</v>
      </c>
      <c r="Z73">
        <v>4582.56005859375</v>
      </c>
      <c r="AA73">
        <v>0.23869801084990958</v>
      </c>
      <c r="AB73">
        <v>765.22817107093033</v>
      </c>
      <c r="AC73">
        <f t="shared" si="20"/>
        <v>9</v>
      </c>
      <c r="AD73">
        <f t="shared" si="16"/>
        <v>0</v>
      </c>
      <c r="AE73">
        <f t="shared" si="17"/>
        <v>0.1111111111111111</v>
      </c>
      <c r="AF73">
        <f t="shared" si="18"/>
        <v>0.44444444444444442</v>
      </c>
      <c r="AG73">
        <f t="shared" si="19"/>
        <v>0.44444444444444442</v>
      </c>
      <c r="AH73" s="9">
        <f t="shared" si="21"/>
        <v>0</v>
      </c>
      <c r="AI73" s="9">
        <f t="shared" si="22"/>
        <v>1</v>
      </c>
      <c r="AJ73" s="9">
        <f t="shared" si="23"/>
        <v>4</v>
      </c>
      <c r="AK73" s="9">
        <f t="shared" si="24"/>
        <v>4</v>
      </c>
      <c r="AL73" s="1">
        <v>99.200103759765625</v>
      </c>
      <c r="AM73" s="1">
        <v>120.62599945068359</v>
      </c>
      <c r="AN73" s="1">
        <v>136.64799499511719</v>
      </c>
      <c r="AO73" s="1">
        <v>84.718696594238281</v>
      </c>
      <c r="AP73" s="1">
        <v>133.52799987792969</v>
      </c>
      <c r="AQ73" s="1">
        <v>166.63699340820312</v>
      </c>
      <c r="AR73" s="1">
        <v>140.10000610351562</v>
      </c>
      <c r="AS73" s="1">
        <v>124.7760009765625</v>
      </c>
      <c r="AT73" s="1">
        <v>138.66600036621094</v>
      </c>
    </row>
    <row r="74" spans="1:57" hidden="1" x14ac:dyDescent="0.25">
      <c r="A74" s="1">
        <v>3</v>
      </c>
      <c r="B74" s="1">
        <v>5</v>
      </c>
      <c r="C74" s="1">
        <v>1</v>
      </c>
      <c r="D74" s="12">
        <v>0</v>
      </c>
      <c r="E74" s="12">
        <v>0</v>
      </c>
      <c r="F74" s="12">
        <f t="shared" si="25"/>
        <v>1</v>
      </c>
      <c r="G74" s="1">
        <v>2.2400000000000002</v>
      </c>
      <c r="H74" s="1">
        <v>0</v>
      </c>
      <c r="I74" s="1">
        <v>0</v>
      </c>
      <c r="J74" s="1">
        <f t="shared" si="15"/>
        <v>0</v>
      </c>
      <c r="K74" s="1">
        <v>0</v>
      </c>
      <c r="L74" s="1">
        <v>0</v>
      </c>
      <c r="M74">
        <v>920.0250244140625</v>
      </c>
      <c r="N74">
        <v>11.493900299072266</v>
      </c>
      <c r="O74">
        <v>17.508199691772461</v>
      </c>
      <c r="P74">
        <v>23.082700729370117</v>
      </c>
      <c r="Q74">
        <v>5.8098101615905762</v>
      </c>
      <c r="R74">
        <v>8.7113504409790039</v>
      </c>
      <c r="S74">
        <v>11.290599822998047</v>
      </c>
      <c r="T74">
        <v>0.49857398867607117</v>
      </c>
      <c r="U74">
        <v>0.35093200206756592</v>
      </c>
      <c r="V74">
        <v>159.60099792480469</v>
      </c>
      <c r="W74">
        <v>128.61399841308594</v>
      </c>
      <c r="X74">
        <v>39.86309814453125</v>
      </c>
      <c r="Y74">
        <v>0.93612802028656006</v>
      </c>
      <c r="Z74">
        <v>2376.7099609375</v>
      </c>
      <c r="AC74">
        <f t="shared" si="20"/>
        <v>6</v>
      </c>
      <c r="AD74">
        <f t="shared" si="16"/>
        <v>0</v>
      </c>
      <c r="AE74">
        <f t="shared" si="17"/>
        <v>0.33333333333333331</v>
      </c>
      <c r="AF74">
        <f t="shared" si="18"/>
        <v>0.16666666666666666</v>
      </c>
      <c r="AG74">
        <f t="shared" si="19"/>
        <v>0.5</v>
      </c>
      <c r="AH74" s="9">
        <f t="shared" si="21"/>
        <v>0</v>
      </c>
      <c r="AI74" s="9">
        <f t="shared" si="22"/>
        <v>2</v>
      </c>
      <c r="AJ74" s="9">
        <f t="shared" si="23"/>
        <v>1</v>
      </c>
      <c r="AK74" s="9">
        <f t="shared" si="24"/>
        <v>3</v>
      </c>
      <c r="AL74" s="1">
        <v>62.658298492431641</v>
      </c>
      <c r="AM74" s="1">
        <v>138.14199829101562</v>
      </c>
      <c r="AN74" s="1">
        <v>127.33200073242187</v>
      </c>
      <c r="AO74" s="1">
        <v>168.79200744628906</v>
      </c>
      <c r="AP74" s="1">
        <v>80.160598754882813</v>
      </c>
      <c r="AQ74" s="1">
        <v>144.32499694824219</v>
      </c>
    </row>
    <row r="75" spans="1:57" hidden="1" x14ac:dyDescent="0.25">
      <c r="A75" s="1">
        <v>3</v>
      </c>
      <c r="B75" s="1">
        <v>5</v>
      </c>
      <c r="C75" s="1">
        <v>2</v>
      </c>
      <c r="D75" s="12">
        <v>1</v>
      </c>
      <c r="E75" s="12">
        <v>1</v>
      </c>
      <c r="F75" s="12">
        <f t="shared" si="25"/>
        <v>4</v>
      </c>
      <c r="G75" s="1">
        <v>3.93</v>
      </c>
      <c r="H75" s="1">
        <v>0</v>
      </c>
      <c r="I75" s="1">
        <v>1</v>
      </c>
      <c r="J75" s="1">
        <f t="shared" si="15"/>
        <v>1</v>
      </c>
      <c r="K75" s="1">
        <v>0</v>
      </c>
      <c r="L75" s="1">
        <v>0</v>
      </c>
      <c r="M75">
        <v>1262.68994140625</v>
      </c>
      <c r="N75">
        <v>12.804699897766113</v>
      </c>
      <c r="O75">
        <v>23.99370002746582</v>
      </c>
      <c r="P75">
        <v>26.515300750732422</v>
      </c>
      <c r="Q75">
        <v>6.1778497695922852</v>
      </c>
      <c r="R75">
        <v>11.852800369262695</v>
      </c>
      <c r="S75">
        <v>12.110400199890137</v>
      </c>
      <c r="T75">
        <v>0.71839499473571777</v>
      </c>
      <c r="U75">
        <v>0.16702699661254883</v>
      </c>
      <c r="V75">
        <v>235.60299682617187</v>
      </c>
      <c r="W75">
        <v>140.5260009765625</v>
      </c>
      <c r="X75">
        <v>15.815500259399414</v>
      </c>
      <c r="Y75">
        <v>0.89590400457382202</v>
      </c>
      <c r="Z75">
        <v>3577.739990234375</v>
      </c>
      <c r="AC75">
        <f t="shared" si="20"/>
        <v>9</v>
      </c>
      <c r="AD75">
        <f t="shared" si="16"/>
        <v>0</v>
      </c>
      <c r="AE75">
        <f t="shared" si="17"/>
        <v>0.22222222222222221</v>
      </c>
      <c r="AF75">
        <f t="shared" si="18"/>
        <v>0.44444444444444442</v>
      </c>
      <c r="AG75">
        <f t="shared" si="19"/>
        <v>0.33333333333333331</v>
      </c>
      <c r="AH75" s="9">
        <f t="shared" si="21"/>
        <v>0</v>
      </c>
      <c r="AI75" s="9">
        <f t="shared" si="22"/>
        <v>2</v>
      </c>
      <c r="AJ75" s="9">
        <f t="shared" si="23"/>
        <v>4</v>
      </c>
      <c r="AK75" s="9">
        <f t="shared" si="24"/>
        <v>3</v>
      </c>
      <c r="AL75" s="1">
        <v>90.819999694824219</v>
      </c>
      <c r="AM75" s="1">
        <v>80.515800476074219</v>
      </c>
      <c r="AN75" s="1">
        <v>122.79499816894531</v>
      </c>
      <c r="AO75" s="1">
        <v>145.52699279785156</v>
      </c>
      <c r="AP75" s="1">
        <v>117.65699768066406</v>
      </c>
      <c r="AQ75" s="1">
        <v>135.67900085449219</v>
      </c>
      <c r="AR75" s="1">
        <v>159.64900207519531</v>
      </c>
      <c r="AS75" s="1">
        <v>81.046699523925781</v>
      </c>
      <c r="AT75" s="1">
        <v>113.03500366210937</v>
      </c>
    </row>
    <row r="76" spans="1:57" hidden="1" x14ac:dyDescent="0.25">
      <c r="A76" s="1">
        <v>3</v>
      </c>
      <c r="B76" s="1">
        <v>5</v>
      </c>
      <c r="C76" s="1">
        <v>3</v>
      </c>
      <c r="D76" s="12">
        <v>1</v>
      </c>
      <c r="E76" s="12">
        <v>1</v>
      </c>
      <c r="F76" s="12">
        <f t="shared" si="25"/>
        <v>4</v>
      </c>
      <c r="G76" s="1">
        <v>3.61</v>
      </c>
      <c r="H76" s="1">
        <v>1</v>
      </c>
      <c r="I76" s="1">
        <v>1</v>
      </c>
      <c r="J76" s="1">
        <f t="shared" si="15"/>
        <v>2</v>
      </c>
      <c r="K76" s="1">
        <v>0</v>
      </c>
      <c r="L76" s="1">
        <v>1</v>
      </c>
      <c r="M76">
        <v>915.6920166015625</v>
      </c>
      <c r="N76">
        <v>13.329099655151367</v>
      </c>
      <c r="O76">
        <v>16.820199966430664</v>
      </c>
      <c r="P76">
        <v>22.115499496459961</v>
      </c>
      <c r="Q76">
        <v>6.4825100898742676</v>
      </c>
      <c r="R76">
        <v>8.2481002807617188</v>
      </c>
      <c r="S76">
        <v>10.909899711608887</v>
      </c>
      <c r="T76">
        <v>0.40056699514389038</v>
      </c>
      <c r="U76">
        <v>0.41061699390411377</v>
      </c>
      <c r="V76">
        <v>164.83500671386719</v>
      </c>
      <c r="W76">
        <v>191.95199584960937</v>
      </c>
      <c r="X76">
        <v>31.10930061340332</v>
      </c>
      <c r="Y76">
        <v>0.95290201902389526</v>
      </c>
      <c r="Z76">
        <v>2423.64990234375</v>
      </c>
      <c r="AC76">
        <f t="shared" si="20"/>
        <v>8</v>
      </c>
      <c r="AD76">
        <f t="shared" si="16"/>
        <v>0</v>
      </c>
      <c r="AE76">
        <f t="shared" si="17"/>
        <v>0.25</v>
      </c>
      <c r="AF76">
        <f t="shared" si="18"/>
        <v>0.375</v>
      </c>
      <c r="AG76">
        <f t="shared" si="19"/>
        <v>0.375</v>
      </c>
      <c r="AH76" s="9">
        <f t="shared" si="21"/>
        <v>0</v>
      </c>
      <c r="AI76" s="9">
        <f t="shared" si="22"/>
        <v>2</v>
      </c>
      <c r="AJ76" s="9">
        <f t="shared" si="23"/>
        <v>3</v>
      </c>
      <c r="AK76" s="9">
        <f t="shared" si="24"/>
        <v>3</v>
      </c>
      <c r="AL76" s="1">
        <v>105.78199768066406</v>
      </c>
      <c r="AM76" s="1">
        <v>111.0989990234375</v>
      </c>
      <c r="AN76" s="1">
        <v>124.20600128173828</v>
      </c>
      <c r="AO76" s="1">
        <v>145.33099365234375</v>
      </c>
      <c r="AP76" s="1">
        <v>166.28199768066406</v>
      </c>
      <c r="AQ76" s="1">
        <v>142.4219970703125</v>
      </c>
      <c r="AR76" s="1">
        <v>87.959701538085938</v>
      </c>
      <c r="AS76" s="1">
        <v>49.332698822021484</v>
      </c>
    </row>
    <row r="77" spans="1:57" hidden="1" x14ac:dyDescent="0.25">
      <c r="A77" s="1">
        <v>3</v>
      </c>
      <c r="B77" s="1">
        <v>5</v>
      </c>
      <c r="C77" s="1">
        <v>4</v>
      </c>
      <c r="D77" s="12">
        <v>1</v>
      </c>
      <c r="E77" s="12">
        <v>0</v>
      </c>
      <c r="F77" s="12">
        <f t="shared" si="25"/>
        <v>3</v>
      </c>
      <c r="G77" s="1">
        <v>3.74</v>
      </c>
      <c r="H77" s="1">
        <v>0</v>
      </c>
      <c r="I77" s="1">
        <v>2</v>
      </c>
      <c r="J77" s="1">
        <f t="shared" si="15"/>
        <v>2</v>
      </c>
      <c r="K77" s="1">
        <v>0</v>
      </c>
      <c r="L77" s="1">
        <v>1</v>
      </c>
      <c r="M77">
        <v>1444.8499755859375</v>
      </c>
      <c r="N77">
        <v>13.486100196838379</v>
      </c>
      <c r="O77">
        <v>22.772699356079102</v>
      </c>
      <c r="P77">
        <v>29.578100204467773</v>
      </c>
      <c r="Q77">
        <v>6.2504100799560547</v>
      </c>
      <c r="R77">
        <v>11.419599533081055</v>
      </c>
      <c r="S77">
        <v>14.58899974822998</v>
      </c>
      <c r="T77">
        <v>0.58688002824783325</v>
      </c>
      <c r="U77">
        <v>0.27748700976371765</v>
      </c>
      <c r="V77">
        <v>191.29499816894531</v>
      </c>
      <c r="W77">
        <v>265.51800537109375</v>
      </c>
      <c r="X77">
        <v>24.291599273681641</v>
      </c>
      <c r="Y77">
        <v>0.87955302000045776</v>
      </c>
      <c r="Z77">
        <v>4259.919921875</v>
      </c>
      <c r="AC77">
        <f t="shared" si="20"/>
        <v>10</v>
      </c>
      <c r="AD77">
        <f t="shared" si="16"/>
        <v>0</v>
      </c>
      <c r="AE77">
        <f t="shared" si="17"/>
        <v>0.3</v>
      </c>
      <c r="AF77">
        <f t="shared" si="18"/>
        <v>0.5</v>
      </c>
      <c r="AG77">
        <f t="shared" si="19"/>
        <v>0.2</v>
      </c>
      <c r="AH77" s="9">
        <f t="shared" si="21"/>
        <v>0</v>
      </c>
      <c r="AI77" s="9">
        <f t="shared" si="22"/>
        <v>3</v>
      </c>
      <c r="AJ77" s="9">
        <f t="shared" si="23"/>
        <v>5</v>
      </c>
      <c r="AK77" s="9">
        <f t="shared" si="24"/>
        <v>2</v>
      </c>
      <c r="AL77" s="1">
        <v>80.079299926757812</v>
      </c>
      <c r="AM77" s="1">
        <v>114.97299957275391</v>
      </c>
      <c r="AN77" s="1">
        <v>130.55499267578125</v>
      </c>
      <c r="AO77" s="1">
        <v>158.35899353027344</v>
      </c>
      <c r="AP77" s="1">
        <v>134.28999328613281</v>
      </c>
      <c r="AQ77" s="1">
        <v>135.50100708007812</v>
      </c>
      <c r="AR77" s="1">
        <v>77.7947998046875</v>
      </c>
      <c r="AS77" s="1">
        <v>128.56700134277344</v>
      </c>
      <c r="AT77" s="1">
        <v>81.147003173828125</v>
      </c>
      <c r="AU77" s="1">
        <v>101.10199737548828</v>
      </c>
    </row>
    <row r="78" spans="1:57" x14ac:dyDescent="0.25">
      <c r="A78" s="1">
        <v>4</v>
      </c>
      <c r="B78" s="1">
        <v>2</v>
      </c>
      <c r="C78" s="1">
        <v>1</v>
      </c>
      <c r="D78" s="12">
        <v>1</v>
      </c>
      <c r="E78" s="12">
        <v>0</v>
      </c>
      <c r="F78" s="12">
        <f t="shared" si="25"/>
        <v>3</v>
      </c>
      <c r="G78" s="1">
        <v>4.1500000000000004</v>
      </c>
      <c r="H78" s="1">
        <v>0</v>
      </c>
      <c r="I78" s="1">
        <v>2</v>
      </c>
      <c r="J78" s="1">
        <f t="shared" si="15"/>
        <v>2</v>
      </c>
      <c r="K78" s="1">
        <v>0</v>
      </c>
      <c r="L78" s="1">
        <v>0</v>
      </c>
      <c r="M78">
        <v>1527.85998535156</v>
      </c>
      <c r="N78">
        <v>12.070300102233887</v>
      </c>
      <c r="O78">
        <v>22.173999786376953</v>
      </c>
      <c r="P78">
        <v>34.085899353027344</v>
      </c>
      <c r="Q78">
        <v>6.0425100326538086</v>
      </c>
      <c r="R78">
        <v>10.692999839782715</v>
      </c>
      <c r="S78">
        <v>17.155799865722656</v>
      </c>
      <c r="T78">
        <v>0.45959299802780151</v>
      </c>
      <c r="U78">
        <v>0.36002099514007568</v>
      </c>
      <c r="V78">
        <v>78.851799011230469</v>
      </c>
      <c r="W78">
        <v>36.462699890136719</v>
      </c>
      <c r="X78">
        <v>24.712600708007813</v>
      </c>
      <c r="Y78">
        <v>0.85262900590896606</v>
      </c>
      <c r="Z78">
        <v>4421.2001953125</v>
      </c>
      <c r="AA78">
        <v>0.35018726591760302</v>
      </c>
      <c r="AB78">
        <v>738.9364255910973</v>
      </c>
      <c r="AC78">
        <f t="shared" si="20"/>
        <v>12</v>
      </c>
      <c r="AD78">
        <f t="shared" si="16"/>
        <v>8.3333333333333329E-2</v>
      </c>
      <c r="AE78">
        <f t="shared" si="17"/>
        <v>0.16666666666666666</v>
      </c>
      <c r="AF78">
        <f t="shared" si="18"/>
        <v>0.5</v>
      </c>
      <c r="AG78">
        <f t="shared" si="19"/>
        <v>0.25</v>
      </c>
      <c r="AH78" s="9">
        <f t="shared" si="21"/>
        <v>1</v>
      </c>
      <c r="AI78" s="9">
        <f t="shared" si="22"/>
        <v>2</v>
      </c>
      <c r="AJ78" s="9">
        <f t="shared" si="23"/>
        <v>6</v>
      </c>
      <c r="AK78" s="9">
        <f t="shared" si="24"/>
        <v>3</v>
      </c>
      <c r="AL78" s="1">
        <v>96.170700073242188</v>
      </c>
      <c r="AM78" s="1">
        <v>71.467796325683594</v>
      </c>
      <c r="AN78" s="1">
        <v>94.601097106933594</v>
      </c>
      <c r="AO78" s="1">
        <v>107.74400329589844</v>
      </c>
      <c r="AP78" s="1">
        <v>141.42399597167969</v>
      </c>
      <c r="AQ78" s="1">
        <v>144.82899475097656</v>
      </c>
      <c r="AR78" s="1">
        <v>91.821800231933594</v>
      </c>
      <c r="AS78" s="1">
        <v>35.631000518798828</v>
      </c>
      <c r="AT78" s="1">
        <v>119.28399658203125</v>
      </c>
      <c r="AU78" s="1">
        <v>105.01699829101562</v>
      </c>
      <c r="AV78" s="1">
        <v>172.83000183105469</v>
      </c>
      <c r="AW78" s="1">
        <v>72.935096740722656</v>
      </c>
    </row>
    <row r="79" spans="1:57" s="3" customFormat="1" x14ac:dyDescent="0.25">
      <c r="A79" s="1">
        <v>4</v>
      </c>
      <c r="B79" s="1">
        <v>2</v>
      </c>
      <c r="C79" s="1">
        <v>2</v>
      </c>
      <c r="D79" s="12">
        <v>1</v>
      </c>
      <c r="E79" s="12">
        <v>0</v>
      </c>
      <c r="F79" s="12">
        <f t="shared" si="25"/>
        <v>3</v>
      </c>
      <c r="G79" s="1">
        <v>4.93</v>
      </c>
      <c r="H79" s="1">
        <v>1</v>
      </c>
      <c r="I79" s="1">
        <v>1</v>
      </c>
      <c r="J79" s="1">
        <f t="shared" si="15"/>
        <v>2</v>
      </c>
      <c r="K79" s="1">
        <v>0</v>
      </c>
      <c r="L79" s="1">
        <v>1</v>
      </c>
      <c r="M79" s="3">
        <v>1573.1700439453125</v>
      </c>
      <c r="N79" s="3">
        <v>14.627300262451172</v>
      </c>
      <c r="O79" s="3">
        <v>23.282400131225586</v>
      </c>
      <c r="P79" s="3">
        <v>29.531099319458008</v>
      </c>
      <c r="Q79" s="3">
        <v>6.9263801574707031</v>
      </c>
      <c r="R79" s="3">
        <v>12.115699768066406</v>
      </c>
      <c r="S79" s="3">
        <v>14.683500289916992</v>
      </c>
      <c r="T79" s="3">
        <v>0.59561997652053833</v>
      </c>
      <c r="U79" s="3">
        <v>0.27013200521469116</v>
      </c>
      <c r="V79" s="3">
        <v>115.15899658203125</v>
      </c>
      <c r="W79" s="3">
        <v>62.225601196289063</v>
      </c>
      <c r="X79" s="3">
        <v>31.657400131225586</v>
      </c>
      <c r="Y79" s="3">
        <v>0.89545202255249023</v>
      </c>
      <c r="Z79" s="3">
        <v>4971.66015625</v>
      </c>
      <c r="AA79">
        <v>0.56952380952380954</v>
      </c>
      <c r="AB79">
        <v>726.48244089012371</v>
      </c>
      <c r="AC79">
        <f t="shared" si="20"/>
        <v>11</v>
      </c>
      <c r="AD79">
        <f t="shared" si="16"/>
        <v>0</v>
      </c>
      <c r="AE79">
        <f t="shared" si="17"/>
        <v>0.27272727272727271</v>
      </c>
      <c r="AF79">
        <f t="shared" si="18"/>
        <v>0.54545454545454541</v>
      </c>
      <c r="AG79">
        <f t="shared" si="19"/>
        <v>0.18181818181818182</v>
      </c>
      <c r="AH79" s="9">
        <f t="shared" si="21"/>
        <v>0</v>
      </c>
      <c r="AI79" s="9">
        <f t="shared" si="22"/>
        <v>3</v>
      </c>
      <c r="AJ79" s="9">
        <f t="shared" si="23"/>
        <v>6</v>
      </c>
      <c r="AK79" s="9">
        <f t="shared" si="24"/>
        <v>2</v>
      </c>
      <c r="AL79" s="8">
        <v>78.6781005859375</v>
      </c>
      <c r="AM79" s="8">
        <v>51.8583984375</v>
      </c>
      <c r="AN79" s="8">
        <v>175.95500183105469</v>
      </c>
      <c r="AO79" s="8">
        <v>146.87199401855469</v>
      </c>
      <c r="AP79" s="8">
        <v>123.08300018310547</v>
      </c>
      <c r="AQ79" s="8">
        <v>118.65899658203125</v>
      </c>
      <c r="AR79" s="8">
        <v>134.35099792480469</v>
      </c>
      <c r="AS79" s="8">
        <v>67.881401062011719</v>
      </c>
      <c r="AT79" s="8">
        <v>114.38300323486328</v>
      </c>
      <c r="AU79" s="8">
        <v>107.92900085449219</v>
      </c>
      <c r="AV79" s="8">
        <v>109.08200073242187</v>
      </c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">
        <v>4</v>
      </c>
      <c r="B80" s="1">
        <v>2</v>
      </c>
      <c r="C80" s="1">
        <v>3</v>
      </c>
      <c r="D80" s="12">
        <v>1</v>
      </c>
      <c r="E80" s="12">
        <v>0</v>
      </c>
      <c r="F80" s="12">
        <f t="shared" si="25"/>
        <v>3</v>
      </c>
      <c r="G80" s="1">
        <v>5.05</v>
      </c>
      <c r="H80" s="1">
        <v>0</v>
      </c>
      <c r="I80" s="1">
        <v>0</v>
      </c>
      <c r="J80" s="1">
        <f t="shared" si="15"/>
        <v>0</v>
      </c>
      <c r="K80" s="1">
        <v>0</v>
      </c>
      <c r="L80" s="1">
        <v>0</v>
      </c>
      <c r="M80">
        <v>1407.8599853515625</v>
      </c>
      <c r="N80">
        <v>14.137200355529785</v>
      </c>
      <c r="O80">
        <v>21.974100112915039</v>
      </c>
      <c r="P80">
        <v>29.420000076293945</v>
      </c>
      <c r="Q80">
        <v>7.0823898315429687</v>
      </c>
      <c r="R80">
        <v>10.446599960327148</v>
      </c>
      <c r="S80">
        <v>14.358499526977539</v>
      </c>
      <c r="T80">
        <v>0.47198599576950073</v>
      </c>
      <c r="U80">
        <v>0.38649299740791321</v>
      </c>
      <c r="V80">
        <v>151.25799560546875</v>
      </c>
      <c r="W80">
        <v>185.75799560546875</v>
      </c>
      <c r="X80">
        <v>36.828300476074219</v>
      </c>
      <c r="Y80">
        <v>0.91654402017593384</v>
      </c>
      <c r="Z80">
        <v>4358.56005859375</v>
      </c>
      <c r="AA80">
        <v>0.31021194605009633</v>
      </c>
      <c r="AB80">
        <v>718.1797844228081</v>
      </c>
      <c r="AC80">
        <f t="shared" si="20"/>
        <v>8</v>
      </c>
      <c r="AD80">
        <f t="shared" si="16"/>
        <v>0</v>
      </c>
      <c r="AE80">
        <f t="shared" si="17"/>
        <v>0.25</v>
      </c>
      <c r="AF80">
        <f t="shared" si="18"/>
        <v>0.25</v>
      </c>
      <c r="AG80">
        <f t="shared" si="19"/>
        <v>0.5</v>
      </c>
      <c r="AH80" s="9">
        <f t="shared" si="21"/>
        <v>0</v>
      </c>
      <c r="AI80" s="9">
        <f t="shared" si="22"/>
        <v>2</v>
      </c>
      <c r="AJ80" s="9">
        <f t="shared" si="23"/>
        <v>2</v>
      </c>
      <c r="AK80" s="9">
        <f t="shared" si="24"/>
        <v>4</v>
      </c>
      <c r="AL80" s="1">
        <v>104.86900329589844</v>
      </c>
      <c r="AM80" s="1">
        <v>136.7969970703125</v>
      </c>
      <c r="AN80" s="1">
        <v>139.406005859375</v>
      </c>
      <c r="AO80" s="1">
        <v>72.364097595214844</v>
      </c>
      <c r="AP80" s="1">
        <v>166.18499755859375</v>
      </c>
      <c r="AQ80" s="1">
        <v>89.365196228027344</v>
      </c>
      <c r="AR80" s="1">
        <v>136.07499694824219</v>
      </c>
      <c r="AS80" s="1">
        <v>105.83699798583984</v>
      </c>
    </row>
    <row r="81" spans="1:57" hidden="1" x14ac:dyDescent="0.25">
      <c r="A81" s="1">
        <v>4</v>
      </c>
      <c r="B81" s="1">
        <v>2</v>
      </c>
      <c r="C81" s="1">
        <v>4</v>
      </c>
      <c r="D81" s="12">
        <v>0</v>
      </c>
      <c r="E81" s="12">
        <v>1</v>
      </c>
      <c r="F81" s="12">
        <f t="shared" si="25"/>
        <v>2</v>
      </c>
      <c r="G81" s="1">
        <v>2.92</v>
      </c>
      <c r="H81" s="1">
        <v>0</v>
      </c>
      <c r="I81" s="1">
        <v>1</v>
      </c>
      <c r="J81" s="1">
        <f t="shared" si="15"/>
        <v>1</v>
      </c>
      <c r="K81" s="1">
        <v>0</v>
      </c>
      <c r="L81" s="1">
        <v>0</v>
      </c>
      <c r="M81">
        <v>871.80700683593705</v>
      </c>
      <c r="N81">
        <v>11.432399749755859</v>
      </c>
      <c r="O81">
        <v>19.202499389648437</v>
      </c>
      <c r="P81">
        <v>21.067600250244141</v>
      </c>
      <c r="Q81">
        <v>5.6051201820373535</v>
      </c>
      <c r="R81">
        <v>9.2397499084472656</v>
      </c>
      <c r="S81">
        <v>10.176300048828125</v>
      </c>
      <c r="T81">
        <v>0.60318100452423096</v>
      </c>
      <c r="U81">
        <v>0.23463000357151031</v>
      </c>
      <c r="V81">
        <v>186.843994140625</v>
      </c>
      <c r="W81">
        <v>256.64999389648438</v>
      </c>
      <c r="X81">
        <v>13.572999954223633</v>
      </c>
      <c r="Y81">
        <v>0.92628300189971924</v>
      </c>
      <c r="Z81">
        <v>2157.840087890625</v>
      </c>
      <c r="AC81">
        <f t="shared" si="20"/>
        <v>5</v>
      </c>
      <c r="AD81">
        <f t="shared" si="16"/>
        <v>0</v>
      </c>
      <c r="AE81">
        <f t="shared" si="17"/>
        <v>0.2</v>
      </c>
      <c r="AF81">
        <f t="shared" si="18"/>
        <v>0.2</v>
      </c>
      <c r="AG81">
        <f t="shared" si="19"/>
        <v>0.6</v>
      </c>
      <c r="AH81" s="9">
        <f t="shared" si="21"/>
        <v>0</v>
      </c>
      <c r="AI81" s="9">
        <f t="shared" si="22"/>
        <v>1</v>
      </c>
      <c r="AJ81" s="9">
        <f t="shared" si="23"/>
        <v>1</v>
      </c>
      <c r="AK81" s="9">
        <f t="shared" si="24"/>
        <v>3</v>
      </c>
      <c r="AL81" s="1">
        <v>142.94000244140625</v>
      </c>
      <c r="AM81" s="1">
        <v>165.81300354003906</v>
      </c>
      <c r="AN81" s="1">
        <v>139.18400573730469</v>
      </c>
      <c r="AO81" s="1">
        <v>59.209499359130859</v>
      </c>
      <c r="AP81" s="1">
        <v>112.50199890136719</v>
      </c>
    </row>
    <row r="82" spans="1:57" hidden="1" x14ac:dyDescent="0.25">
      <c r="A82" s="1">
        <v>4</v>
      </c>
      <c r="B82" s="1">
        <v>2</v>
      </c>
      <c r="C82" s="1">
        <v>5</v>
      </c>
      <c r="D82" s="12">
        <v>1</v>
      </c>
      <c r="E82" s="12">
        <v>1</v>
      </c>
      <c r="F82" s="12">
        <f t="shared" si="25"/>
        <v>4</v>
      </c>
      <c r="G82" s="1">
        <v>4.07</v>
      </c>
      <c r="H82" s="1">
        <v>0</v>
      </c>
      <c r="I82" s="1">
        <v>1</v>
      </c>
      <c r="J82" s="1">
        <f t="shared" si="15"/>
        <v>1</v>
      </c>
      <c r="K82" s="1">
        <v>0</v>
      </c>
      <c r="L82" s="1">
        <v>0</v>
      </c>
      <c r="M82">
        <v>914.114990234375</v>
      </c>
      <c r="N82">
        <v>11.898300170898438</v>
      </c>
      <c r="O82">
        <v>17.763999938964844</v>
      </c>
      <c r="P82">
        <v>22.965999603271484</v>
      </c>
      <c r="Q82">
        <v>5.6982097625732422</v>
      </c>
      <c r="R82">
        <v>8.9994602203369141</v>
      </c>
      <c r="S82">
        <v>11.000300407409668</v>
      </c>
      <c r="T82">
        <v>0.54409801959991455</v>
      </c>
      <c r="U82">
        <v>0.30402499437332153</v>
      </c>
      <c r="V82">
        <v>112.55899810791016</v>
      </c>
      <c r="W82">
        <v>295.61898803710937</v>
      </c>
      <c r="X82">
        <v>7.5072197914123535</v>
      </c>
      <c r="Y82">
        <v>0.91517597436904907</v>
      </c>
      <c r="Z82">
        <v>2275.27001953125</v>
      </c>
      <c r="AC82">
        <f t="shared" si="20"/>
        <v>6</v>
      </c>
      <c r="AD82">
        <f t="shared" si="16"/>
        <v>0</v>
      </c>
      <c r="AE82">
        <f t="shared" si="17"/>
        <v>0.16666666666666666</v>
      </c>
      <c r="AF82">
        <f t="shared" si="18"/>
        <v>0.5</v>
      </c>
      <c r="AG82">
        <f t="shared" si="19"/>
        <v>0.33333333333333331</v>
      </c>
      <c r="AH82" s="9">
        <f t="shared" si="21"/>
        <v>0</v>
      </c>
      <c r="AI82" s="9">
        <f t="shared" si="22"/>
        <v>1</v>
      </c>
      <c r="AJ82" s="9">
        <f t="shared" si="23"/>
        <v>3</v>
      </c>
      <c r="AK82" s="9">
        <f t="shared" si="24"/>
        <v>2</v>
      </c>
      <c r="AL82" s="1">
        <v>103.56300354003901</v>
      </c>
      <c r="AM82" s="1">
        <v>142.98500061035156</v>
      </c>
      <c r="AN82" s="1">
        <v>143.48500061035156</v>
      </c>
      <c r="AO82" s="1">
        <v>112.68499755859375</v>
      </c>
      <c r="AP82" s="1">
        <v>105.80400085449219</v>
      </c>
      <c r="AQ82" s="1">
        <v>74.151397705078125</v>
      </c>
    </row>
    <row r="83" spans="1:57" hidden="1" x14ac:dyDescent="0.25">
      <c r="A83" s="1">
        <v>4</v>
      </c>
      <c r="B83" s="1">
        <v>2</v>
      </c>
      <c r="C83" s="1">
        <v>6</v>
      </c>
      <c r="D83" s="12">
        <v>1</v>
      </c>
      <c r="E83" s="12">
        <v>0</v>
      </c>
      <c r="F83" s="12">
        <f t="shared" si="25"/>
        <v>3</v>
      </c>
      <c r="G83" s="1">
        <v>5.6</v>
      </c>
      <c r="H83" s="1">
        <v>1</v>
      </c>
      <c r="I83" s="1">
        <v>3</v>
      </c>
      <c r="J83" s="1">
        <f t="shared" si="15"/>
        <v>4</v>
      </c>
      <c r="K83" s="1">
        <v>0</v>
      </c>
      <c r="L83" s="1">
        <v>1</v>
      </c>
      <c r="M83">
        <v>1712.3800048828125</v>
      </c>
      <c r="N83">
        <v>11.860500335693359</v>
      </c>
      <c r="O83">
        <v>23.529600143432617</v>
      </c>
      <c r="P83">
        <v>40.437301635742188</v>
      </c>
      <c r="Q83">
        <v>5.8199200630187988</v>
      </c>
      <c r="R83">
        <v>11.298000335693359</v>
      </c>
      <c r="S83">
        <v>19.143800735473633</v>
      </c>
      <c r="T83">
        <v>0.44581499695777893</v>
      </c>
      <c r="U83">
        <v>0.32699701189994812</v>
      </c>
      <c r="V83">
        <v>210.968994140625</v>
      </c>
      <c r="W83">
        <v>342.82901000976563</v>
      </c>
      <c r="X83">
        <v>17.600200653076172</v>
      </c>
      <c r="Y83">
        <v>0.81415599584579468</v>
      </c>
      <c r="Z83">
        <v>4894.7998046875</v>
      </c>
      <c r="AC83">
        <f t="shared" si="20"/>
        <v>6</v>
      </c>
      <c r="AD83">
        <f t="shared" si="16"/>
        <v>0</v>
      </c>
      <c r="AE83">
        <f t="shared" si="17"/>
        <v>0.33333333333333331</v>
      </c>
      <c r="AF83">
        <f t="shared" si="18"/>
        <v>0.5</v>
      </c>
      <c r="AG83">
        <f t="shared" si="19"/>
        <v>0.16666666666666666</v>
      </c>
      <c r="AH83" s="9">
        <f t="shared" si="21"/>
        <v>0</v>
      </c>
      <c r="AI83" s="9">
        <f t="shared" si="22"/>
        <v>2</v>
      </c>
      <c r="AJ83" s="9">
        <f t="shared" si="23"/>
        <v>3</v>
      </c>
      <c r="AK83" s="9">
        <f t="shared" si="24"/>
        <v>1</v>
      </c>
      <c r="AL83" s="1">
        <v>59.401100158691406</v>
      </c>
      <c r="AM83" s="1">
        <v>74.000503540039063</v>
      </c>
      <c r="AN83" s="1">
        <v>173.97300720214844</v>
      </c>
      <c r="AO83" s="1">
        <v>120.47299957275391</v>
      </c>
      <c r="AP83" s="1">
        <v>99.438697814941406</v>
      </c>
      <c r="AQ83" s="1">
        <v>122.11699676513672</v>
      </c>
    </row>
    <row r="84" spans="1:57" x14ac:dyDescent="0.25">
      <c r="A84" s="1">
        <v>4</v>
      </c>
      <c r="B84" s="1">
        <v>2</v>
      </c>
      <c r="C84" s="1">
        <v>7</v>
      </c>
      <c r="D84" s="12">
        <v>1</v>
      </c>
      <c r="E84" s="12">
        <v>1</v>
      </c>
      <c r="F84" s="12">
        <f t="shared" si="25"/>
        <v>4</v>
      </c>
      <c r="G84" s="1">
        <v>6.9</v>
      </c>
      <c r="H84" s="1">
        <v>2</v>
      </c>
      <c r="I84" s="1">
        <v>2</v>
      </c>
      <c r="J84" s="1">
        <f t="shared" si="15"/>
        <v>4</v>
      </c>
      <c r="K84" s="1">
        <v>0</v>
      </c>
      <c r="L84" s="1">
        <v>0</v>
      </c>
      <c r="M84" s="2">
        <v>1626.3800048828125</v>
      </c>
      <c r="N84" s="2">
        <v>12.984299659729004</v>
      </c>
      <c r="O84" s="2">
        <v>23.231899261474609</v>
      </c>
      <c r="P84" s="2">
        <v>36.44329833984375</v>
      </c>
      <c r="Q84" s="2">
        <v>6.3198599815368652</v>
      </c>
      <c r="R84" s="2">
        <v>10.908300399780273</v>
      </c>
      <c r="S84" s="2">
        <v>17.692899703979492</v>
      </c>
      <c r="T84" s="2">
        <v>0.44899401068687439</v>
      </c>
      <c r="U84" s="2">
        <v>0.37502598762512207</v>
      </c>
      <c r="V84" s="2">
        <v>52.616901397705078</v>
      </c>
      <c r="W84" s="2">
        <v>109.58200073242187</v>
      </c>
      <c r="X84" s="2">
        <v>51.48590087890625</v>
      </c>
      <c r="Y84" s="2">
        <v>0.84351199865341187</v>
      </c>
      <c r="Z84" s="2">
        <v>4777.97998046875</v>
      </c>
      <c r="AA84">
        <v>0.65625</v>
      </c>
      <c r="AB84">
        <v>797.05502086230717</v>
      </c>
      <c r="AC84">
        <f t="shared" si="20"/>
        <v>7</v>
      </c>
      <c r="AD84">
        <f t="shared" si="16"/>
        <v>0</v>
      </c>
      <c r="AE84">
        <f t="shared" si="17"/>
        <v>0.42857142857142855</v>
      </c>
      <c r="AF84">
        <f t="shared" si="18"/>
        <v>0.42857142857142855</v>
      </c>
      <c r="AG84">
        <f t="shared" si="19"/>
        <v>0.14285714285714285</v>
      </c>
      <c r="AH84" s="9">
        <f t="shared" si="21"/>
        <v>0</v>
      </c>
      <c r="AI84" s="9">
        <f t="shared" si="22"/>
        <v>3</v>
      </c>
      <c r="AJ84" s="9">
        <f t="shared" si="23"/>
        <v>3</v>
      </c>
      <c r="AK84" s="9">
        <f t="shared" si="24"/>
        <v>1</v>
      </c>
      <c r="AL84" s="7">
        <v>103.52300262451172</v>
      </c>
      <c r="AM84" s="7">
        <v>163.47000122070312</v>
      </c>
      <c r="AN84" s="7">
        <v>120.95400238037109</v>
      </c>
      <c r="AO84" s="7">
        <v>96.43280029296875</v>
      </c>
      <c r="AP84" s="7">
        <v>75.439002990722656</v>
      </c>
      <c r="AQ84" s="7">
        <v>53.428798675537109</v>
      </c>
      <c r="AR84" s="7">
        <v>59.925098419189453</v>
      </c>
    </row>
    <row r="85" spans="1:57" x14ac:dyDescent="0.25">
      <c r="A85" s="1">
        <v>4</v>
      </c>
      <c r="B85" s="1">
        <v>3</v>
      </c>
      <c r="C85" s="1">
        <v>1</v>
      </c>
      <c r="D85" s="12">
        <v>1</v>
      </c>
      <c r="E85" s="12">
        <v>0</v>
      </c>
      <c r="F85" s="12">
        <f t="shared" si="25"/>
        <v>3</v>
      </c>
      <c r="G85" s="1">
        <v>4.18</v>
      </c>
      <c r="H85" s="1">
        <v>1</v>
      </c>
      <c r="I85" s="1">
        <v>2</v>
      </c>
      <c r="J85" s="1">
        <f t="shared" si="15"/>
        <v>3</v>
      </c>
      <c r="K85" s="1">
        <v>0</v>
      </c>
      <c r="L85" s="1">
        <v>0</v>
      </c>
      <c r="M85">
        <v>1394.6600341796875</v>
      </c>
      <c r="N85">
        <v>13.539799690246582</v>
      </c>
      <c r="O85">
        <v>19.888399124145508</v>
      </c>
      <c r="P85">
        <v>31.105300903320313</v>
      </c>
      <c r="Q85">
        <v>6.6165199279785156</v>
      </c>
      <c r="R85">
        <v>9.9466896057128906</v>
      </c>
      <c r="S85">
        <v>15.420100212097168</v>
      </c>
      <c r="T85">
        <v>0.43484699726104736</v>
      </c>
      <c r="U85">
        <v>0.42939499020576477</v>
      </c>
      <c r="V85">
        <v>108.42500305175781</v>
      </c>
      <c r="W85">
        <v>36.002799987792969</v>
      </c>
      <c r="X85">
        <v>48.221199035644531</v>
      </c>
      <c r="Y85">
        <v>0.89304202795028687</v>
      </c>
      <c r="Z85">
        <v>4133.16015625</v>
      </c>
      <c r="AA85">
        <v>0.2638655462184874</v>
      </c>
      <c r="AB85">
        <v>823.3467663421402</v>
      </c>
      <c r="AC85">
        <f t="shared" si="20"/>
        <v>9</v>
      </c>
      <c r="AD85">
        <f t="shared" si="16"/>
        <v>0</v>
      </c>
      <c r="AE85">
        <f t="shared" si="17"/>
        <v>0.33333333333333331</v>
      </c>
      <c r="AF85">
        <f t="shared" si="18"/>
        <v>0.44444444444444442</v>
      </c>
      <c r="AG85">
        <f t="shared" si="19"/>
        <v>0.22222222222222221</v>
      </c>
      <c r="AH85" s="9">
        <f t="shared" si="21"/>
        <v>0</v>
      </c>
      <c r="AI85" s="9">
        <f t="shared" si="22"/>
        <v>3</v>
      </c>
      <c r="AJ85" s="9">
        <f t="shared" si="23"/>
        <v>4</v>
      </c>
      <c r="AK85" s="9">
        <f t="shared" si="24"/>
        <v>2</v>
      </c>
      <c r="AL85" s="1">
        <v>78.797401428222656</v>
      </c>
      <c r="AM85" s="1">
        <v>120.48300170898437</v>
      </c>
      <c r="AN85" s="1">
        <v>131.26899719238281</v>
      </c>
      <c r="AO85" s="1">
        <v>156.8699951171875</v>
      </c>
      <c r="AP85" s="1">
        <v>117.76999664306641</v>
      </c>
      <c r="AQ85" s="1">
        <v>158.40699768066406</v>
      </c>
      <c r="AR85" s="1">
        <v>113.18699645996094</v>
      </c>
      <c r="AS85" s="1">
        <v>87.48590087890625</v>
      </c>
      <c r="AT85" s="1">
        <v>51.955501556396484</v>
      </c>
    </row>
    <row r="86" spans="1:57" hidden="1" x14ac:dyDescent="0.25">
      <c r="A86" s="1">
        <v>4</v>
      </c>
      <c r="B86" s="1">
        <v>3</v>
      </c>
      <c r="C86" s="1">
        <v>2</v>
      </c>
      <c r="D86" s="12">
        <v>1</v>
      </c>
      <c r="E86" s="12">
        <v>0</v>
      </c>
      <c r="F86" s="12">
        <f t="shared" si="25"/>
        <v>3</v>
      </c>
      <c r="G86" s="1">
        <v>5.09</v>
      </c>
      <c r="H86" s="1">
        <v>1</v>
      </c>
      <c r="I86" s="1">
        <v>1</v>
      </c>
      <c r="J86" s="1">
        <f t="shared" si="15"/>
        <v>2</v>
      </c>
      <c r="K86" s="1">
        <v>0</v>
      </c>
      <c r="L86" s="1">
        <v>1</v>
      </c>
      <c r="M86">
        <v>1429.31005859375</v>
      </c>
      <c r="N86">
        <v>14.27340030670166</v>
      </c>
      <c r="O86">
        <v>21.400100708007813</v>
      </c>
      <c r="P86">
        <v>28.296499252319336</v>
      </c>
      <c r="Q86">
        <v>6.7821998596191406</v>
      </c>
      <c r="R86">
        <v>10.858799934387207</v>
      </c>
      <c r="S86">
        <v>14.465900421142578</v>
      </c>
      <c r="T86">
        <v>0.51811701059341431</v>
      </c>
      <c r="U86">
        <v>0.34144699573516846</v>
      </c>
      <c r="V86">
        <v>198.32899475097656</v>
      </c>
      <c r="W86">
        <v>94.757400512695313</v>
      </c>
      <c r="X86">
        <v>16.028200149536133</v>
      </c>
      <c r="Y86">
        <v>0.89582598209381104</v>
      </c>
      <c r="Z86">
        <v>4308.22021484375</v>
      </c>
      <c r="AC86">
        <f t="shared" si="20"/>
        <v>10</v>
      </c>
      <c r="AD86">
        <f t="shared" si="16"/>
        <v>0</v>
      </c>
      <c r="AE86">
        <f t="shared" si="17"/>
        <v>0.2</v>
      </c>
      <c r="AF86">
        <f t="shared" si="18"/>
        <v>0.4</v>
      </c>
      <c r="AG86">
        <f t="shared" si="19"/>
        <v>0.4</v>
      </c>
      <c r="AH86" s="9">
        <f t="shared" si="21"/>
        <v>0</v>
      </c>
      <c r="AI86" s="9">
        <f t="shared" si="22"/>
        <v>2</v>
      </c>
      <c r="AJ86" s="9">
        <f t="shared" si="23"/>
        <v>4</v>
      </c>
      <c r="AK86" s="9">
        <f t="shared" si="24"/>
        <v>4</v>
      </c>
      <c r="AL86" s="1">
        <v>111.00700378417969</v>
      </c>
      <c r="AM86" s="1">
        <v>128.93899536132812</v>
      </c>
      <c r="AN86" s="1">
        <v>76.514900207519531</v>
      </c>
      <c r="AO86" s="1">
        <v>78.6260986328125</v>
      </c>
      <c r="AP86" s="1">
        <v>128.85600280761719</v>
      </c>
      <c r="AQ86" s="1">
        <v>146.22200012207031</v>
      </c>
      <c r="AR86" s="1">
        <v>102.20700073242187</v>
      </c>
      <c r="AS86" s="1">
        <v>138.83200073242187</v>
      </c>
      <c r="AT86" s="1">
        <v>138.19500732421875</v>
      </c>
      <c r="AU86" s="1">
        <v>152.84500122070312</v>
      </c>
    </row>
    <row r="87" spans="1:57" hidden="1" x14ac:dyDescent="0.25">
      <c r="A87" s="1">
        <v>4</v>
      </c>
      <c r="B87" s="1">
        <v>3</v>
      </c>
      <c r="C87" s="1">
        <v>3</v>
      </c>
      <c r="D87" s="12">
        <v>1</v>
      </c>
      <c r="E87" s="12">
        <v>1</v>
      </c>
      <c r="F87" s="12">
        <f t="shared" si="25"/>
        <v>4</v>
      </c>
      <c r="G87" s="1">
        <v>3.24</v>
      </c>
      <c r="H87" s="1">
        <v>0</v>
      </c>
      <c r="I87" s="1">
        <v>1</v>
      </c>
      <c r="J87" s="1">
        <f t="shared" si="15"/>
        <v>1</v>
      </c>
      <c r="K87" s="1">
        <v>0</v>
      </c>
      <c r="L87" s="1">
        <v>0</v>
      </c>
      <c r="M87">
        <v>918.21502685546875</v>
      </c>
      <c r="N87">
        <v>11.064800262451172</v>
      </c>
      <c r="O87">
        <v>18.219600677490234</v>
      </c>
      <c r="P87">
        <v>24.920499801635742</v>
      </c>
      <c r="Q87">
        <v>5.4141302108764648</v>
      </c>
      <c r="R87">
        <v>8.5726804733276367</v>
      </c>
      <c r="S87">
        <v>11.900099754333496</v>
      </c>
      <c r="T87">
        <v>0.49707400798797607</v>
      </c>
      <c r="U87">
        <v>0.36327600479125977</v>
      </c>
      <c r="V87">
        <v>76.274002075195313</v>
      </c>
      <c r="W87">
        <v>167.90800476074219</v>
      </c>
      <c r="X87">
        <v>29.829799652099609</v>
      </c>
      <c r="Y87">
        <v>0.91001397371292114</v>
      </c>
      <c r="Z87">
        <v>2271.239990234375</v>
      </c>
      <c r="AC87">
        <f t="shared" si="20"/>
        <v>9</v>
      </c>
      <c r="AD87">
        <f t="shared" si="16"/>
        <v>0.1111111111111111</v>
      </c>
      <c r="AE87">
        <f t="shared" si="17"/>
        <v>0</v>
      </c>
      <c r="AF87">
        <f t="shared" si="18"/>
        <v>0.44444444444444442</v>
      </c>
      <c r="AG87">
        <f t="shared" si="19"/>
        <v>0.44444444444444442</v>
      </c>
      <c r="AH87" s="9">
        <f t="shared" si="21"/>
        <v>1</v>
      </c>
      <c r="AI87" s="9">
        <f t="shared" si="22"/>
        <v>0</v>
      </c>
      <c r="AJ87" s="9">
        <f t="shared" si="23"/>
        <v>4</v>
      </c>
      <c r="AK87" s="9">
        <f t="shared" si="24"/>
        <v>4</v>
      </c>
      <c r="AL87" s="1">
        <v>41.756999969482422</v>
      </c>
      <c r="AM87" s="1">
        <v>97.155197143554687</v>
      </c>
      <c r="AN87" s="1">
        <v>101.33899688720703</v>
      </c>
      <c r="AO87" s="1">
        <v>113.82099914550781</v>
      </c>
      <c r="AP87" s="1">
        <v>145.79200744628906</v>
      </c>
      <c r="AQ87" s="1">
        <v>145.39300537109375</v>
      </c>
      <c r="AR87" s="1">
        <v>156.04800415039062</v>
      </c>
      <c r="AS87" s="1">
        <v>175.79899597167969</v>
      </c>
      <c r="AT87" s="1">
        <v>106.35099792480469</v>
      </c>
    </row>
    <row r="88" spans="1:57" hidden="1" x14ac:dyDescent="0.25">
      <c r="A88" s="1">
        <v>4</v>
      </c>
      <c r="B88" s="1">
        <v>3</v>
      </c>
      <c r="C88" s="1">
        <v>4</v>
      </c>
      <c r="D88" s="12">
        <v>1</v>
      </c>
      <c r="E88" s="12">
        <v>0</v>
      </c>
      <c r="F88" s="12">
        <f t="shared" si="25"/>
        <v>3</v>
      </c>
      <c r="G88" s="1">
        <v>5.0599999999999996</v>
      </c>
      <c r="H88" s="1">
        <v>1</v>
      </c>
      <c r="I88" s="1">
        <v>1</v>
      </c>
      <c r="J88" s="1">
        <f t="shared" si="15"/>
        <v>2</v>
      </c>
      <c r="K88" s="1">
        <v>0</v>
      </c>
      <c r="L88" s="1">
        <v>0</v>
      </c>
      <c r="M88">
        <v>1300.800048828125</v>
      </c>
      <c r="N88">
        <v>12.520199775695801</v>
      </c>
      <c r="O88">
        <v>22.798599243164063</v>
      </c>
      <c r="P88">
        <v>30.554599761962891</v>
      </c>
      <c r="Q88">
        <v>6.271669864654541</v>
      </c>
      <c r="R88">
        <v>10.522700309753418</v>
      </c>
      <c r="S88">
        <v>13.849399566650391</v>
      </c>
      <c r="T88">
        <v>0.5416569709777832</v>
      </c>
      <c r="U88">
        <v>0.31916901469230652</v>
      </c>
      <c r="V88">
        <v>250.21699523925781</v>
      </c>
      <c r="W88">
        <v>144.64300537109375</v>
      </c>
      <c r="X88">
        <v>27.570400238037109</v>
      </c>
      <c r="Y88">
        <v>0.88936597108840942</v>
      </c>
      <c r="Z88">
        <v>3700.090087890625</v>
      </c>
      <c r="AC88">
        <f t="shared" si="20"/>
        <v>9</v>
      </c>
      <c r="AD88">
        <f t="shared" si="16"/>
        <v>0</v>
      </c>
      <c r="AE88">
        <f t="shared" si="17"/>
        <v>0.44444444444444442</v>
      </c>
      <c r="AF88">
        <f t="shared" si="18"/>
        <v>0.33333333333333331</v>
      </c>
      <c r="AG88">
        <f t="shared" si="19"/>
        <v>0.22222222222222221</v>
      </c>
      <c r="AH88" s="9">
        <f t="shared" si="21"/>
        <v>0</v>
      </c>
      <c r="AI88" s="9">
        <f t="shared" si="22"/>
        <v>4</v>
      </c>
      <c r="AJ88" s="9">
        <f t="shared" si="23"/>
        <v>3</v>
      </c>
      <c r="AK88" s="9">
        <f t="shared" si="24"/>
        <v>2</v>
      </c>
      <c r="AL88" s="1">
        <v>65.419601440429602</v>
      </c>
      <c r="AM88" s="1">
        <v>119.73799896240234</v>
      </c>
      <c r="AN88" s="1">
        <v>88.680900573730469</v>
      </c>
      <c r="AO88" s="1">
        <v>145.2449951171875</v>
      </c>
      <c r="AP88" s="1">
        <v>88.112197875976563</v>
      </c>
      <c r="AQ88" s="1">
        <v>108.13200378417969</v>
      </c>
      <c r="AR88" s="1">
        <v>170.06500244140625</v>
      </c>
      <c r="AS88" s="1">
        <v>93.737396240234375</v>
      </c>
      <c r="AT88" s="1">
        <v>84.9884033203125</v>
      </c>
    </row>
    <row r="89" spans="1:57" hidden="1" x14ac:dyDescent="0.25">
      <c r="A89" s="1">
        <v>4</v>
      </c>
      <c r="B89" s="1">
        <v>3</v>
      </c>
      <c r="C89" s="1">
        <v>5</v>
      </c>
      <c r="D89" s="12">
        <v>1</v>
      </c>
      <c r="E89" s="12">
        <v>1</v>
      </c>
      <c r="F89" s="12">
        <f t="shared" si="25"/>
        <v>4</v>
      </c>
      <c r="G89" s="1">
        <v>5.59</v>
      </c>
      <c r="H89" s="1">
        <v>1</v>
      </c>
      <c r="I89" s="1">
        <v>3</v>
      </c>
      <c r="J89" s="1">
        <f t="shared" si="15"/>
        <v>4</v>
      </c>
      <c r="K89" s="1">
        <v>0</v>
      </c>
      <c r="L89" s="1">
        <v>1</v>
      </c>
      <c r="M89">
        <v>1463.77001953125</v>
      </c>
      <c r="N89">
        <v>13.669400215148926</v>
      </c>
      <c r="O89">
        <v>24.572000503540039</v>
      </c>
      <c r="P89">
        <v>31.017599105834961</v>
      </c>
      <c r="Q89">
        <v>6.3672499656677246</v>
      </c>
      <c r="R89">
        <v>11.944199562072754</v>
      </c>
      <c r="S89">
        <v>13.978799819946289</v>
      </c>
      <c r="T89">
        <v>0.64156097173690796</v>
      </c>
      <c r="U89">
        <v>0.23511099815368652</v>
      </c>
      <c r="V89">
        <v>206.76400756835937</v>
      </c>
      <c r="W89">
        <v>248.02499389648437</v>
      </c>
      <c r="X89">
        <v>13.573599815368652</v>
      </c>
      <c r="Y89">
        <v>0.88019299507141113</v>
      </c>
      <c r="Z89">
        <v>4348.6201171875</v>
      </c>
      <c r="AC89">
        <f t="shared" si="20"/>
        <v>10</v>
      </c>
      <c r="AD89">
        <f t="shared" si="16"/>
        <v>0</v>
      </c>
      <c r="AE89">
        <f t="shared" si="17"/>
        <v>0.3</v>
      </c>
      <c r="AF89">
        <f t="shared" si="18"/>
        <v>0.5</v>
      </c>
      <c r="AG89">
        <f t="shared" si="19"/>
        <v>0.2</v>
      </c>
      <c r="AH89" s="9">
        <f t="shared" si="21"/>
        <v>0</v>
      </c>
      <c r="AI89" s="9">
        <f t="shared" si="22"/>
        <v>3</v>
      </c>
      <c r="AJ89" s="9">
        <f t="shared" si="23"/>
        <v>5</v>
      </c>
      <c r="AK89" s="9">
        <f t="shared" si="24"/>
        <v>2</v>
      </c>
      <c r="AL89" s="1">
        <v>105.63700103759766</v>
      </c>
      <c r="AM89" s="1">
        <v>119.78900146484375</v>
      </c>
      <c r="AN89" s="1">
        <v>130.53700256347656</v>
      </c>
      <c r="AO89" s="1">
        <v>146.0469970703125</v>
      </c>
      <c r="AP89" s="1">
        <v>153.15499877929687</v>
      </c>
      <c r="AQ89" s="1">
        <v>76.344001770019531</v>
      </c>
      <c r="AR89" s="1">
        <v>61.619598388671875</v>
      </c>
      <c r="AS89" s="1">
        <v>80.699203491210937</v>
      </c>
      <c r="AT89" s="1">
        <v>90.00469970703125</v>
      </c>
      <c r="AU89" s="1">
        <v>109.44200134277344</v>
      </c>
    </row>
    <row r="90" spans="1:57" s="3" customFormat="1" x14ac:dyDescent="0.25">
      <c r="A90" s="1">
        <v>4</v>
      </c>
      <c r="B90" s="1">
        <v>3</v>
      </c>
      <c r="C90" s="1">
        <v>6</v>
      </c>
      <c r="D90" s="12">
        <v>1</v>
      </c>
      <c r="E90" s="12">
        <v>0</v>
      </c>
      <c r="F90" s="12">
        <f t="shared" si="25"/>
        <v>3</v>
      </c>
      <c r="G90" s="1">
        <v>4.63</v>
      </c>
      <c r="H90" s="1">
        <v>0</v>
      </c>
      <c r="I90" s="1">
        <v>2</v>
      </c>
      <c r="J90" s="1">
        <f t="shared" si="15"/>
        <v>2</v>
      </c>
      <c r="K90" s="1">
        <v>0</v>
      </c>
      <c r="L90" s="1">
        <v>0</v>
      </c>
      <c r="M90" s="3">
        <v>1588.7099609375</v>
      </c>
      <c r="N90" s="3">
        <v>11.996800422668457</v>
      </c>
      <c r="O90" s="3">
        <v>22.648700714111328</v>
      </c>
      <c r="P90" s="3">
        <v>34.150001525878906</v>
      </c>
      <c r="Q90" s="3">
        <v>6.0173201560974121</v>
      </c>
      <c r="R90" s="3">
        <v>10.968400001525879</v>
      </c>
      <c r="S90" s="3">
        <v>17.605100631713867</v>
      </c>
      <c r="T90" s="3">
        <v>0.46511700749397278</v>
      </c>
      <c r="U90" s="3">
        <v>0.34585699439048767</v>
      </c>
      <c r="V90" s="3">
        <v>290.80999755859375</v>
      </c>
      <c r="W90" s="3">
        <v>314.5469970703125</v>
      </c>
      <c r="X90" s="3">
        <v>36.205501556396484</v>
      </c>
      <c r="Y90" s="3">
        <v>0.84966200590133667</v>
      </c>
      <c r="Z90" s="3">
        <v>4663.490234375</v>
      </c>
      <c r="AA90">
        <v>0.35018726591760302</v>
      </c>
      <c r="AB90">
        <v>738.9364255910973</v>
      </c>
      <c r="AC90">
        <f t="shared" si="20"/>
        <v>10</v>
      </c>
      <c r="AD90">
        <f t="shared" si="16"/>
        <v>0</v>
      </c>
      <c r="AE90">
        <f t="shared" si="17"/>
        <v>0.1</v>
      </c>
      <c r="AF90">
        <f t="shared" si="18"/>
        <v>0.5</v>
      </c>
      <c r="AG90">
        <f t="shared" si="19"/>
        <v>0.4</v>
      </c>
      <c r="AH90" s="9">
        <f t="shared" si="21"/>
        <v>0</v>
      </c>
      <c r="AI90" s="9">
        <f t="shared" si="22"/>
        <v>1</v>
      </c>
      <c r="AJ90" s="9">
        <f t="shared" si="23"/>
        <v>5</v>
      </c>
      <c r="AK90" s="9">
        <f t="shared" si="24"/>
        <v>4</v>
      </c>
      <c r="AL90" s="8">
        <v>142.33299255371094</v>
      </c>
      <c r="AM90" s="8">
        <v>74.465400695800781</v>
      </c>
      <c r="AN90" s="8">
        <v>106.56099700927734</v>
      </c>
      <c r="AO90" s="8">
        <v>112.51899719238281</v>
      </c>
      <c r="AP90" s="8">
        <v>141.32600402832031</v>
      </c>
      <c r="AQ90" s="8">
        <v>95.483200073242188</v>
      </c>
      <c r="AR90" s="8">
        <v>108.72000122070312</v>
      </c>
      <c r="AS90" s="8">
        <v>174.697998046875</v>
      </c>
      <c r="AT90" s="8">
        <v>128.25599670410156</v>
      </c>
      <c r="AU90" s="8">
        <v>155.54400634765625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s="3" customFormat="1" hidden="1" x14ac:dyDescent="0.25">
      <c r="A91" s="1">
        <v>5</v>
      </c>
      <c r="B91" s="1">
        <v>2</v>
      </c>
      <c r="C91" s="1">
        <v>1</v>
      </c>
      <c r="D91" s="12">
        <v>1</v>
      </c>
      <c r="E91" s="12">
        <v>1</v>
      </c>
      <c r="F91" s="12">
        <f t="shared" si="25"/>
        <v>4</v>
      </c>
      <c r="G91" s="1">
        <v>3.95</v>
      </c>
      <c r="H91" s="1">
        <v>0</v>
      </c>
      <c r="I91" s="1">
        <v>2</v>
      </c>
      <c r="J91" s="1">
        <f t="shared" si="15"/>
        <v>2</v>
      </c>
      <c r="K91" s="1">
        <v>0</v>
      </c>
      <c r="L91" s="1">
        <v>1</v>
      </c>
      <c r="M91" s="3">
        <v>1181.050048828125</v>
      </c>
      <c r="N91" s="3">
        <v>10.783200263977051</v>
      </c>
      <c r="O91" s="3">
        <v>21.842300415039063</v>
      </c>
      <c r="P91" s="3">
        <v>28.569400787353516</v>
      </c>
      <c r="Q91" s="3">
        <v>5.415989875793457</v>
      </c>
      <c r="R91" s="3">
        <v>10.562700271606445</v>
      </c>
      <c r="S91" s="3">
        <v>13.371199607849121</v>
      </c>
      <c r="T91" s="3">
        <v>0.61322599649429321</v>
      </c>
      <c r="U91" s="3">
        <v>0.2522909939289093</v>
      </c>
      <c r="V91" s="3">
        <v>179.85800170898437</v>
      </c>
      <c r="W91" s="3">
        <v>193.75399780273438</v>
      </c>
      <c r="X91" s="3">
        <v>64.565696716308594</v>
      </c>
      <c r="Y91" s="3">
        <v>0.8707200288772583</v>
      </c>
      <c r="Z91" s="3">
        <v>3100.929931640625</v>
      </c>
      <c r="AA91"/>
      <c r="AB91"/>
      <c r="AC91">
        <f t="shared" si="20"/>
        <v>9</v>
      </c>
      <c r="AD91">
        <f t="shared" si="16"/>
        <v>0</v>
      </c>
      <c r="AE91">
        <f t="shared" si="17"/>
        <v>0</v>
      </c>
      <c r="AF91">
        <f t="shared" si="18"/>
        <v>0.77777777777777779</v>
      </c>
      <c r="AG91">
        <f t="shared" si="19"/>
        <v>0.22222222222222221</v>
      </c>
      <c r="AH91" s="9">
        <f t="shared" si="21"/>
        <v>0</v>
      </c>
      <c r="AI91" s="9">
        <f t="shared" si="22"/>
        <v>0</v>
      </c>
      <c r="AJ91" s="9">
        <f t="shared" si="23"/>
        <v>7</v>
      </c>
      <c r="AK91" s="9">
        <f t="shared" si="24"/>
        <v>2</v>
      </c>
      <c r="AL91" s="8">
        <v>94.062698364257813</v>
      </c>
      <c r="AM91" s="8">
        <v>128.23599243164062</v>
      </c>
      <c r="AN91" s="8">
        <v>178.197998046875</v>
      </c>
      <c r="AO91" s="8">
        <v>127.62400054931641</v>
      </c>
      <c r="AP91" s="8">
        <v>113.46900177001953</v>
      </c>
      <c r="AQ91" s="8">
        <v>110.95099639892578</v>
      </c>
      <c r="AR91" s="8">
        <v>101.13700103759766</v>
      </c>
      <c r="AS91" s="8">
        <v>147.56100463867187</v>
      </c>
      <c r="AT91" s="8">
        <v>100.83799743652344</v>
      </c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>
        <v>5</v>
      </c>
      <c r="B92" s="1">
        <v>2</v>
      </c>
      <c r="C92" s="1">
        <v>2</v>
      </c>
      <c r="D92" s="12">
        <v>1</v>
      </c>
      <c r="E92" s="12">
        <v>1</v>
      </c>
      <c r="F92" s="12">
        <f t="shared" si="25"/>
        <v>4</v>
      </c>
      <c r="G92" s="1">
        <v>3.69</v>
      </c>
      <c r="H92" s="1">
        <v>1</v>
      </c>
      <c r="I92" s="1">
        <v>0</v>
      </c>
      <c r="J92" s="1">
        <f t="shared" si="15"/>
        <v>1</v>
      </c>
      <c r="K92" s="1">
        <v>0</v>
      </c>
      <c r="L92" s="1">
        <v>0</v>
      </c>
      <c r="M92">
        <v>1303.1199951171875</v>
      </c>
      <c r="N92">
        <v>9.8206701278686523</v>
      </c>
      <c r="O92">
        <v>20.861499786376953</v>
      </c>
      <c r="P92">
        <v>33.840801239013672</v>
      </c>
      <c r="Q92">
        <v>4.7225298881530762</v>
      </c>
      <c r="R92">
        <v>9.8191204071044922</v>
      </c>
      <c r="S92">
        <v>16.865499496459961</v>
      </c>
      <c r="T92">
        <v>0.4470050036907196</v>
      </c>
      <c r="U92">
        <v>0.29731500148773193</v>
      </c>
      <c r="V92">
        <v>250.60899353027344</v>
      </c>
      <c r="W92">
        <v>188.6510009765625</v>
      </c>
      <c r="X92">
        <v>10.436100006103516</v>
      </c>
      <c r="Y92">
        <v>0.79542702436447144</v>
      </c>
      <c r="Z92">
        <v>3137.97998046875</v>
      </c>
      <c r="AA92">
        <v>0.86474164133738607</v>
      </c>
      <c r="AB92">
        <v>910.52465924895512</v>
      </c>
      <c r="AC92">
        <f t="shared" si="20"/>
        <v>9</v>
      </c>
      <c r="AD92">
        <f t="shared" si="16"/>
        <v>0</v>
      </c>
      <c r="AE92">
        <f t="shared" si="17"/>
        <v>0.1111111111111111</v>
      </c>
      <c r="AF92">
        <f t="shared" si="18"/>
        <v>0.33333333333333331</v>
      </c>
      <c r="AG92">
        <f t="shared" si="19"/>
        <v>0.55555555555555558</v>
      </c>
      <c r="AH92" s="9">
        <f t="shared" si="21"/>
        <v>0</v>
      </c>
      <c r="AI92" s="9">
        <f t="shared" si="22"/>
        <v>1</v>
      </c>
      <c r="AJ92" s="9">
        <f t="shared" si="23"/>
        <v>3</v>
      </c>
      <c r="AK92" s="9">
        <f t="shared" si="24"/>
        <v>5</v>
      </c>
      <c r="AL92" s="1">
        <v>110.685997009277</v>
      </c>
      <c r="AM92" s="1">
        <v>80.112098693847656</v>
      </c>
      <c r="AN92" s="1">
        <v>136.04200744628906</v>
      </c>
      <c r="AO92" s="1">
        <v>99.288002014160156</v>
      </c>
      <c r="AP92" s="1">
        <v>136.91400146484375</v>
      </c>
      <c r="AQ92" s="1">
        <v>169.43099975585937</v>
      </c>
      <c r="AR92" s="1">
        <v>131.67100524902344</v>
      </c>
      <c r="AS92" s="1">
        <v>141.87399291992187</v>
      </c>
      <c r="AT92" s="1">
        <v>153.37699890136719</v>
      </c>
    </row>
    <row r="93" spans="1:57" s="4" customFormat="1" x14ac:dyDescent="0.25">
      <c r="A93" s="1">
        <v>5</v>
      </c>
      <c r="B93" s="1">
        <v>2</v>
      </c>
      <c r="C93" s="1">
        <v>3</v>
      </c>
      <c r="D93" s="12">
        <v>1</v>
      </c>
      <c r="E93" s="12">
        <v>1</v>
      </c>
      <c r="F93" s="12">
        <f t="shared" si="25"/>
        <v>4</v>
      </c>
      <c r="G93" s="1">
        <v>3.68</v>
      </c>
      <c r="H93" s="1">
        <v>1</v>
      </c>
      <c r="I93" s="1">
        <v>2</v>
      </c>
      <c r="J93" s="1">
        <f t="shared" si="15"/>
        <v>3</v>
      </c>
      <c r="K93" s="1">
        <v>0</v>
      </c>
      <c r="L93" s="1">
        <v>1</v>
      </c>
      <c r="M93" s="5">
        <v>1232.260009765625</v>
      </c>
      <c r="N93" s="5">
        <v>10.253499984741211</v>
      </c>
      <c r="O93" s="5">
        <v>18.699100494384766</v>
      </c>
      <c r="P93" s="5">
        <v>30.495199203491211</v>
      </c>
      <c r="Q93" s="5">
        <v>5.0245199203491211</v>
      </c>
      <c r="R93" s="5">
        <v>9.597900390625</v>
      </c>
      <c r="S93" s="5">
        <v>15.677300453186035</v>
      </c>
      <c r="T93" s="5">
        <v>0.46377599239349365</v>
      </c>
      <c r="U93" s="5">
        <v>0.32749098539352417</v>
      </c>
      <c r="V93" s="5">
        <v>255.20199584960938</v>
      </c>
      <c r="W93" s="5">
        <v>81.778297424316406</v>
      </c>
      <c r="X93" s="5">
        <v>37.319400787353516</v>
      </c>
      <c r="Y93" s="5">
        <v>0.83575701713562012</v>
      </c>
      <c r="Z93" s="5">
        <v>3107.760009765625</v>
      </c>
      <c r="AA93">
        <v>0.40953947368421051</v>
      </c>
      <c r="AB93">
        <v>841.33585535465772</v>
      </c>
      <c r="AC93">
        <f t="shared" si="20"/>
        <v>9</v>
      </c>
      <c r="AD93">
        <f t="shared" si="16"/>
        <v>0</v>
      </c>
      <c r="AE93">
        <f t="shared" si="17"/>
        <v>0.55555555555555558</v>
      </c>
      <c r="AF93">
        <f t="shared" si="18"/>
        <v>0.33333333333333331</v>
      </c>
      <c r="AG93">
        <f t="shared" si="19"/>
        <v>0.1111111111111111</v>
      </c>
      <c r="AH93" s="9">
        <f t="shared" si="21"/>
        <v>0</v>
      </c>
      <c r="AI93" s="9">
        <f t="shared" si="22"/>
        <v>5</v>
      </c>
      <c r="AJ93" s="9">
        <f t="shared" si="23"/>
        <v>3</v>
      </c>
      <c r="AK93" s="9">
        <f t="shared" si="24"/>
        <v>1</v>
      </c>
      <c r="AL93" s="1">
        <v>50.888698577880859</v>
      </c>
      <c r="AM93" s="1">
        <v>57.587100982666016</v>
      </c>
      <c r="AN93" s="1">
        <v>88.364097595214844</v>
      </c>
      <c r="AO93" s="1">
        <v>175.03199768066406</v>
      </c>
      <c r="AP93" s="1">
        <v>77.455596923828125</v>
      </c>
      <c r="AQ93" s="1">
        <v>112.47599792480469</v>
      </c>
      <c r="AR93" s="1">
        <v>120.82199859619141</v>
      </c>
      <c r="AS93" s="1">
        <v>132.18299865722656</v>
      </c>
      <c r="AT93" s="1">
        <v>87.209602355957031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>
        <v>5</v>
      </c>
      <c r="B94" s="1">
        <v>3</v>
      </c>
      <c r="C94" s="1">
        <v>1</v>
      </c>
      <c r="D94" s="12">
        <v>1</v>
      </c>
      <c r="E94" s="12">
        <v>0</v>
      </c>
      <c r="F94" s="12">
        <f t="shared" si="25"/>
        <v>3</v>
      </c>
      <c r="G94" s="1">
        <v>2.94</v>
      </c>
      <c r="H94" s="1">
        <v>1</v>
      </c>
      <c r="I94" s="1">
        <v>1</v>
      </c>
      <c r="J94" s="1">
        <f t="shared" si="15"/>
        <v>2</v>
      </c>
      <c r="K94" s="1">
        <v>0</v>
      </c>
      <c r="L94" s="1">
        <v>1</v>
      </c>
      <c r="M94">
        <v>1382.3499755859375</v>
      </c>
      <c r="N94">
        <v>11.967700004577637</v>
      </c>
      <c r="O94">
        <v>20.541799545288086</v>
      </c>
      <c r="P94">
        <v>29.511899948120117</v>
      </c>
      <c r="Q94">
        <v>6.226560115814209</v>
      </c>
      <c r="R94">
        <v>10.344099998474121</v>
      </c>
      <c r="S94">
        <v>15.229499816894531</v>
      </c>
      <c r="T94">
        <v>0.48694398999214172</v>
      </c>
      <c r="U94">
        <v>0.36477300524711609</v>
      </c>
      <c r="V94">
        <v>56.610000610351563</v>
      </c>
      <c r="W94">
        <v>300.22698974609375</v>
      </c>
      <c r="X94">
        <v>48.434101104736328</v>
      </c>
      <c r="Y94">
        <v>0.88879698514938354</v>
      </c>
      <c r="Z94">
        <v>4049.510009765625</v>
      </c>
      <c r="AA94">
        <v>0.40953947368421051</v>
      </c>
      <c r="AB94">
        <v>841.33585535465772</v>
      </c>
      <c r="AC94">
        <f t="shared" si="20"/>
        <v>11</v>
      </c>
      <c r="AD94">
        <f t="shared" si="16"/>
        <v>9.0909090909090912E-2</v>
      </c>
      <c r="AE94">
        <f t="shared" si="17"/>
        <v>0.45454545454545453</v>
      </c>
      <c r="AF94">
        <f t="shared" si="18"/>
        <v>0.18181818181818182</v>
      </c>
      <c r="AG94">
        <f t="shared" si="19"/>
        <v>0.27272727272727271</v>
      </c>
      <c r="AH94" s="9">
        <f t="shared" si="21"/>
        <v>1</v>
      </c>
      <c r="AI94" s="9">
        <f t="shared" si="22"/>
        <v>5</v>
      </c>
      <c r="AJ94" s="9">
        <f t="shared" si="23"/>
        <v>2</v>
      </c>
      <c r="AK94" s="9">
        <f t="shared" si="24"/>
        <v>3</v>
      </c>
      <c r="AL94" s="1">
        <v>131.57000732421875</v>
      </c>
      <c r="AM94" s="1">
        <v>54.368801116943359</v>
      </c>
      <c r="AN94" s="1">
        <v>142.41499328613281</v>
      </c>
      <c r="AO94" s="1">
        <v>171.00100708007812</v>
      </c>
      <c r="AP94" s="1">
        <v>92.830703735351563</v>
      </c>
      <c r="AQ94" s="1">
        <v>77.813003540039063</v>
      </c>
      <c r="AR94" s="1">
        <v>65.227699279785156</v>
      </c>
      <c r="AS94" s="1">
        <v>136.91400146484375</v>
      </c>
      <c r="AT94" s="1">
        <v>73.331001281738281</v>
      </c>
      <c r="AU94" s="1">
        <v>43.342800140380859</v>
      </c>
      <c r="AV94" s="1">
        <v>48.405998229980469</v>
      </c>
    </row>
    <row r="95" spans="1:57" s="3" customFormat="1" x14ac:dyDescent="0.25">
      <c r="A95" s="1">
        <v>5</v>
      </c>
      <c r="B95" s="1">
        <v>3</v>
      </c>
      <c r="C95" s="1">
        <v>2</v>
      </c>
      <c r="D95" s="12">
        <v>0</v>
      </c>
      <c r="E95" s="12">
        <v>0</v>
      </c>
      <c r="F95" s="12">
        <f t="shared" si="25"/>
        <v>1</v>
      </c>
      <c r="G95" s="1">
        <v>3.17</v>
      </c>
      <c r="H95" s="1">
        <v>1</v>
      </c>
      <c r="I95" s="1">
        <v>0</v>
      </c>
      <c r="J95" s="1">
        <f t="shared" si="15"/>
        <v>1</v>
      </c>
      <c r="K95" s="1">
        <v>0</v>
      </c>
      <c r="L95" s="1">
        <v>0</v>
      </c>
      <c r="M95" s="3">
        <v>940.0579833984375</v>
      </c>
      <c r="N95" s="3">
        <v>12.273200035095215</v>
      </c>
      <c r="O95" s="3">
        <v>16.977100372314453</v>
      </c>
      <c r="P95" s="3">
        <v>24.182300567626953</v>
      </c>
      <c r="Q95" s="3">
        <v>6.0784997940063477</v>
      </c>
      <c r="R95" s="3">
        <v>8.3576803207397461</v>
      </c>
      <c r="S95" s="3">
        <v>11.724300384521484</v>
      </c>
      <c r="T95" s="3">
        <v>0.43367299437522888</v>
      </c>
      <c r="U95" s="3">
        <v>0.4231249988079071</v>
      </c>
      <c r="V95" s="3">
        <v>45.515899658203125</v>
      </c>
      <c r="W95" s="3">
        <v>235.94400024414062</v>
      </c>
      <c r="X95" s="3">
        <v>45.526500701904297</v>
      </c>
      <c r="Y95" s="3">
        <v>0.929298996925354</v>
      </c>
      <c r="Z95" s="3">
        <v>2427.93994140625</v>
      </c>
      <c r="AA95">
        <v>0.32307692307692304</v>
      </c>
      <c r="AB95">
        <v>809.50900556328077</v>
      </c>
      <c r="AC95">
        <f t="shared" si="20"/>
        <v>9</v>
      </c>
      <c r="AD95">
        <f t="shared" si="16"/>
        <v>0</v>
      </c>
      <c r="AE95">
        <f t="shared" si="17"/>
        <v>0.1111111111111111</v>
      </c>
      <c r="AF95">
        <f t="shared" si="18"/>
        <v>0.44444444444444442</v>
      </c>
      <c r="AG95">
        <f t="shared" si="19"/>
        <v>0.44444444444444442</v>
      </c>
      <c r="AH95" s="9">
        <f t="shared" si="21"/>
        <v>0</v>
      </c>
      <c r="AI95" s="9">
        <f t="shared" si="22"/>
        <v>1</v>
      </c>
      <c r="AJ95" s="9">
        <f t="shared" si="23"/>
        <v>4</v>
      </c>
      <c r="AK95" s="9">
        <f t="shared" si="24"/>
        <v>4</v>
      </c>
      <c r="AL95" s="7">
        <v>71.869903564453125</v>
      </c>
      <c r="AM95" s="7">
        <v>157.82200622558594</v>
      </c>
      <c r="AN95" s="7">
        <v>122.41400146484375</v>
      </c>
      <c r="AO95" s="7">
        <v>149.6929931640625</v>
      </c>
      <c r="AP95" s="7">
        <v>126.18099975585937</v>
      </c>
      <c r="AQ95" s="7">
        <v>148.18600463867187</v>
      </c>
      <c r="AR95" s="7">
        <v>138.20700073242187</v>
      </c>
      <c r="AS95" s="7">
        <v>94.316902160644531</v>
      </c>
      <c r="AT95" s="7">
        <v>90.297996520996094</v>
      </c>
      <c r="AU95" s="8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>
        <v>5</v>
      </c>
      <c r="B96" s="1">
        <v>3</v>
      </c>
      <c r="C96" s="1">
        <v>3</v>
      </c>
      <c r="D96" s="12">
        <v>1</v>
      </c>
      <c r="E96" s="12">
        <v>1</v>
      </c>
      <c r="F96" s="12">
        <f t="shared" si="25"/>
        <v>4</v>
      </c>
      <c r="G96" s="1">
        <v>2.7</v>
      </c>
      <c r="H96" s="1">
        <v>0</v>
      </c>
      <c r="I96" s="1">
        <v>0</v>
      </c>
      <c r="J96" s="1">
        <f t="shared" si="15"/>
        <v>0</v>
      </c>
      <c r="K96" s="1">
        <v>0</v>
      </c>
      <c r="L96" s="1">
        <v>0</v>
      </c>
      <c r="M96">
        <v>1003.0499877929687</v>
      </c>
      <c r="N96">
        <v>9.5210504531860352</v>
      </c>
      <c r="O96">
        <v>19.007099151611328</v>
      </c>
      <c r="P96">
        <v>27.329000473022461</v>
      </c>
      <c r="Q96">
        <v>4.7955899238586426</v>
      </c>
      <c r="R96">
        <v>9.0340595245361328</v>
      </c>
      <c r="S96">
        <v>13.310600280761719</v>
      </c>
      <c r="T96">
        <v>0.51864200830459595</v>
      </c>
      <c r="U96">
        <v>0.30987098813056946</v>
      </c>
      <c r="V96">
        <v>127.84799957275391</v>
      </c>
      <c r="W96">
        <v>214.38499450683594</v>
      </c>
      <c r="X96">
        <v>25.287500381469727</v>
      </c>
      <c r="Y96">
        <v>0.86209499835968018</v>
      </c>
      <c r="Z96">
        <v>2391.0400390625</v>
      </c>
      <c r="AA96">
        <v>0.38782051282051283</v>
      </c>
      <c r="AB96">
        <v>863.47627260083277</v>
      </c>
      <c r="AC96">
        <f t="shared" si="20"/>
        <v>5</v>
      </c>
      <c r="AD96">
        <f t="shared" si="16"/>
        <v>0</v>
      </c>
      <c r="AE96">
        <f t="shared" si="17"/>
        <v>0.4</v>
      </c>
      <c r="AF96">
        <f t="shared" si="18"/>
        <v>0.2</v>
      </c>
      <c r="AG96">
        <f t="shared" si="19"/>
        <v>0.4</v>
      </c>
      <c r="AH96" s="9">
        <f t="shared" si="21"/>
        <v>0</v>
      </c>
      <c r="AI96" s="9">
        <f t="shared" si="22"/>
        <v>2</v>
      </c>
      <c r="AJ96" s="9">
        <f t="shared" si="23"/>
        <v>1</v>
      </c>
      <c r="AK96" s="9">
        <f t="shared" si="24"/>
        <v>2</v>
      </c>
      <c r="AL96" s="1">
        <v>131.27499389648437</v>
      </c>
      <c r="AM96" s="1">
        <v>88.990097045898438</v>
      </c>
      <c r="AN96" s="1">
        <v>169.46600341796875</v>
      </c>
      <c r="AO96" s="1">
        <v>154.98199462890625</v>
      </c>
      <c r="AP96" s="1">
        <v>78.786399841308594</v>
      </c>
    </row>
    <row r="97" spans="1:57" s="3" customFormat="1" hidden="1" x14ac:dyDescent="0.25">
      <c r="A97" s="1">
        <v>5</v>
      </c>
      <c r="B97" s="1">
        <v>3</v>
      </c>
      <c r="C97" s="1">
        <v>4</v>
      </c>
      <c r="D97" s="12">
        <v>1</v>
      </c>
      <c r="E97" s="12">
        <v>1</v>
      </c>
      <c r="F97" s="12">
        <f t="shared" si="25"/>
        <v>4</v>
      </c>
      <c r="G97" s="1">
        <v>2.8</v>
      </c>
      <c r="H97" s="1">
        <v>0</v>
      </c>
      <c r="I97" s="1">
        <v>0</v>
      </c>
      <c r="J97" s="1">
        <f t="shared" si="15"/>
        <v>0</v>
      </c>
      <c r="K97" s="1">
        <v>0</v>
      </c>
      <c r="L97" s="1">
        <v>0</v>
      </c>
      <c r="M97" s="3">
        <v>1015.75</v>
      </c>
      <c r="N97" s="3">
        <v>12.561599731445313</v>
      </c>
      <c r="O97" s="3">
        <v>17.556900024414063</v>
      </c>
      <c r="P97" s="3">
        <v>26.317600250244141</v>
      </c>
      <c r="Q97" s="3">
        <v>5.7038798332214355</v>
      </c>
      <c r="R97" s="3">
        <v>8.545379638671875</v>
      </c>
      <c r="S97" s="3">
        <v>12.940299987792969</v>
      </c>
      <c r="T97" s="3">
        <v>0.44299501180648804</v>
      </c>
      <c r="U97" s="3">
        <v>0.42213499546051025</v>
      </c>
      <c r="V97" s="3">
        <v>170.05000305175781</v>
      </c>
      <c r="W97" s="3">
        <v>180.08099365234375</v>
      </c>
      <c r="X97" s="3">
        <v>23.813899993896484</v>
      </c>
      <c r="Y97" s="3">
        <v>0.90444701910018921</v>
      </c>
      <c r="Z97" s="3">
        <v>2618.3701171875</v>
      </c>
      <c r="AA97"/>
      <c r="AB97"/>
      <c r="AC97">
        <f t="shared" si="20"/>
        <v>17</v>
      </c>
      <c r="AD97">
        <f t="shared" si="16"/>
        <v>5.8823529411764705E-2</v>
      </c>
      <c r="AE97">
        <f t="shared" si="17"/>
        <v>0.35294117647058826</v>
      </c>
      <c r="AF97">
        <f t="shared" si="18"/>
        <v>0.29411764705882354</v>
      </c>
      <c r="AG97">
        <f t="shared" si="19"/>
        <v>0.29411764705882354</v>
      </c>
      <c r="AH97" s="9">
        <f t="shared" si="21"/>
        <v>1</v>
      </c>
      <c r="AI97" s="9">
        <f t="shared" si="22"/>
        <v>6</v>
      </c>
      <c r="AJ97" s="9">
        <f t="shared" si="23"/>
        <v>5</v>
      </c>
      <c r="AK97" s="9">
        <f t="shared" si="24"/>
        <v>5</v>
      </c>
      <c r="AL97" s="8">
        <v>82.757598876953125</v>
      </c>
      <c r="AM97" s="8">
        <v>157.83599853515625</v>
      </c>
      <c r="AN97" s="8">
        <v>139.92399597167969</v>
      </c>
      <c r="AO97" s="8">
        <v>169.42999267578125</v>
      </c>
      <c r="AP97" s="8">
        <v>170.3699951171875</v>
      </c>
      <c r="AQ97" s="8">
        <v>115.22299957275391</v>
      </c>
      <c r="AR97" s="8">
        <v>115.66300201416016</v>
      </c>
      <c r="AS97" s="8">
        <v>91.939796447753906</v>
      </c>
      <c r="AT97" s="8">
        <v>77.833297729492187</v>
      </c>
      <c r="AU97" s="8">
        <v>41.311599731445312</v>
      </c>
      <c r="AV97" s="8">
        <v>108.71399688720703</v>
      </c>
      <c r="AW97" s="8">
        <v>95.701400756835938</v>
      </c>
      <c r="AX97" s="8">
        <v>53.667198181152344</v>
      </c>
      <c r="AY97" s="8">
        <v>70.908798217773438</v>
      </c>
      <c r="AZ97" s="8">
        <v>74.749900817871094</v>
      </c>
      <c r="BA97" s="8">
        <v>48.721698760986328</v>
      </c>
      <c r="BB97" s="8">
        <v>161.39100646972656</v>
      </c>
      <c r="BC97" s="1"/>
      <c r="BD97" s="1"/>
      <c r="BE97" s="1"/>
    </row>
    <row r="98" spans="1:57" x14ac:dyDescent="0.25">
      <c r="A98" s="1">
        <v>5</v>
      </c>
      <c r="B98" s="1">
        <v>3</v>
      </c>
      <c r="C98" s="1">
        <v>5</v>
      </c>
      <c r="D98" s="12">
        <v>1</v>
      </c>
      <c r="E98" s="12">
        <v>0</v>
      </c>
      <c r="F98" s="12">
        <f t="shared" si="25"/>
        <v>3</v>
      </c>
      <c r="G98" s="1">
        <v>5.51</v>
      </c>
      <c r="H98" s="1">
        <v>1</v>
      </c>
      <c r="I98" s="1">
        <v>1</v>
      </c>
      <c r="J98" s="1">
        <f t="shared" si="15"/>
        <v>2</v>
      </c>
      <c r="K98" s="1">
        <v>1</v>
      </c>
      <c r="L98" s="1">
        <v>1</v>
      </c>
      <c r="M98">
        <v>1555.4599609375</v>
      </c>
      <c r="N98">
        <v>11.830100059509277</v>
      </c>
      <c r="O98">
        <v>22.014699935913086</v>
      </c>
      <c r="P98">
        <v>34.581401824951172</v>
      </c>
      <c r="Q98">
        <v>5.9114499092102051</v>
      </c>
      <c r="R98">
        <v>10.457900047302246</v>
      </c>
      <c r="S98">
        <v>17.682899475097656</v>
      </c>
      <c r="T98">
        <v>0.43244099617004395</v>
      </c>
      <c r="U98">
        <v>0.37254101037979126</v>
      </c>
      <c r="V98">
        <v>125.39099884033203</v>
      </c>
      <c r="W98">
        <v>151.70799255371094</v>
      </c>
      <c r="X98">
        <v>36.011600494384766</v>
      </c>
      <c r="Y98">
        <v>0.83933800458908081</v>
      </c>
      <c r="Z98">
        <v>4435.759765625</v>
      </c>
      <c r="AA98">
        <v>0.40599001663893514</v>
      </c>
      <c r="AB98">
        <v>831.64942280945593</v>
      </c>
      <c r="AC98">
        <f t="shared" si="20"/>
        <v>13</v>
      </c>
      <c r="AD98">
        <f t="shared" si="16"/>
        <v>0</v>
      </c>
      <c r="AE98">
        <f t="shared" si="17"/>
        <v>0.23076923076923078</v>
      </c>
      <c r="AF98">
        <f t="shared" si="18"/>
        <v>0.46153846153846156</v>
      </c>
      <c r="AG98">
        <f t="shared" si="19"/>
        <v>0.30769230769230771</v>
      </c>
      <c r="AH98" s="9">
        <f t="shared" si="21"/>
        <v>0</v>
      </c>
      <c r="AI98" s="9">
        <f t="shared" si="22"/>
        <v>3</v>
      </c>
      <c r="AJ98" s="9">
        <f t="shared" si="23"/>
        <v>6</v>
      </c>
      <c r="AK98" s="9">
        <f t="shared" si="24"/>
        <v>4</v>
      </c>
      <c r="AL98" s="1">
        <v>49.778400421142578</v>
      </c>
      <c r="AM98" s="1">
        <v>103.4010009765625</v>
      </c>
      <c r="AN98" s="1">
        <v>78.822502136230469</v>
      </c>
      <c r="AO98" s="1">
        <v>146.59700012207031</v>
      </c>
      <c r="AP98" s="1">
        <v>179.42399597167969</v>
      </c>
      <c r="AQ98" s="1">
        <v>98.417198181152344</v>
      </c>
      <c r="AR98" s="1">
        <v>154.22999572753906</v>
      </c>
      <c r="AS98" s="1">
        <v>120.97000122070312</v>
      </c>
      <c r="AT98" s="1">
        <v>89.665496826171875</v>
      </c>
      <c r="AU98" s="1">
        <v>99.893203735351563</v>
      </c>
      <c r="AV98" s="1">
        <v>102.72499847412109</v>
      </c>
      <c r="AW98" s="1">
        <v>144.97099304199219</v>
      </c>
      <c r="AX98" s="1">
        <v>111.59100341796875</v>
      </c>
    </row>
    <row r="99" spans="1:57" x14ac:dyDescent="0.25">
      <c r="A99" s="1">
        <v>5</v>
      </c>
      <c r="B99" s="1">
        <v>3</v>
      </c>
      <c r="C99" s="1">
        <v>6</v>
      </c>
      <c r="D99" s="12">
        <v>1</v>
      </c>
      <c r="E99" s="12">
        <v>1</v>
      </c>
      <c r="F99" s="12">
        <f t="shared" si="25"/>
        <v>4</v>
      </c>
      <c r="G99" s="1">
        <v>4.1399999999999997</v>
      </c>
      <c r="H99" s="1">
        <v>2</v>
      </c>
      <c r="I99" s="1">
        <v>0</v>
      </c>
      <c r="J99" s="1">
        <f t="shared" si="15"/>
        <v>2</v>
      </c>
      <c r="K99" s="1">
        <v>0</v>
      </c>
      <c r="L99" s="1">
        <v>0</v>
      </c>
      <c r="M99">
        <v>1397.9599609375</v>
      </c>
      <c r="N99">
        <v>13.354700088500977</v>
      </c>
      <c r="O99">
        <v>20.661300659179688</v>
      </c>
      <c r="P99">
        <v>32.515098571777344</v>
      </c>
      <c r="Q99">
        <v>6.2066202163696289</v>
      </c>
      <c r="R99">
        <v>10.244600296020508</v>
      </c>
      <c r="S99">
        <v>15.559499740600586</v>
      </c>
      <c r="T99">
        <v>0.4705510139465332</v>
      </c>
      <c r="U99">
        <v>0.37787601351737976</v>
      </c>
      <c r="V99">
        <v>188.906005859375</v>
      </c>
      <c r="W99">
        <v>142.15499877929687</v>
      </c>
      <c r="X99">
        <v>74.283302307128906</v>
      </c>
      <c r="Y99">
        <v>0.87575697898864746</v>
      </c>
      <c r="Z99">
        <v>4028.010009765625</v>
      </c>
      <c r="AA99">
        <v>0.35038759689922477</v>
      </c>
      <c r="AB99">
        <v>892.53557023643771</v>
      </c>
      <c r="AC99">
        <f t="shared" si="20"/>
        <v>6</v>
      </c>
      <c r="AD99">
        <f t="shared" ref="AD99:AD130" si="26">AH99/$AC99</f>
        <v>0</v>
      </c>
      <c r="AE99">
        <f t="shared" ref="AE99:AE130" si="27">AI99/$AC99</f>
        <v>0.33333333333333331</v>
      </c>
      <c r="AF99">
        <f t="shared" ref="AF99:AF130" si="28">AJ99/$AC99</f>
        <v>0.5</v>
      </c>
      <c r="AG99">
        <f t="shared" ref="AG99:AG130" si="29">AK99/$AC99</f>
        <v>0.16666666666666666</v>
      </c>
      <c r="AH99" s="9">
        <f t="shared" si="21"/>
        <v>0</v>
      </c>
      <c r="AI99" s="9">
        <f t="shared" si="22"/>
        <v>2</v>
      </c>
      <c r="AJ99" s="9">
        <f t="shared" si="23"/>
        <v>3</v>
      </c>
      <c r="AK99" s="9">
        <f t="shared" si="24"/>
        <v>1</v>
      </c>
      <c r="AL99" s="1">
        <v>77.962501525878906</v>
      </c>
      <c r="AM99" s="1">
        <v>162.92900085449219</v>
      </c>
      <c r="AN99" s="1">
        <v>125.51999664306641</v>
      </c>
      <c r="AO99" s="1">
        <v>81.182296752929687</v>
      </c>
      <c r="AP99" s="1">
        <v>102.21099853515625</v>
      </c>
      <c r="AQ99" s="1">
        <v>98.982101440429688</v>
      </c>
    </row>
    <row r="100" spans="1:57" x14ac:dyDescent="0.25">
      <c r="A100" s="1">
        <v>5</v>
      </c>
      <c r="B100" s="1">
        <v>3</v>
      </c>
      <c r="C100" s="1">
        <v>7</v>
      </c>
      <c r="D100" s="12">
        <v>1</v>
      </c>
      <c r="E100" s="12">
        <v>1</v>
      </c>
      <c r="F100" s="12">
        <f t="shared" si="25"/>
        <v>4</v>
      </c>
      <c r="G100" s="1">
        <v>3.63</v>
      </c>
      <c r="H100" s="1">
        <v>1</v>
      </c>
      <c r="I100" s="1">
        <v>0</v>
      </c>
      <c r="J100" s="1">
        <f t="shared" si="15"/>
        <v>1</v>
      </c>
      <c r="K100" s="1">
        <v>0</v>
      </c>
      <c r="L100" s="1">
        <v>0</v>
      </c>
      <c r="M100">
        <v>934.20501708984375</v>
      </c>
      <c r="N100">
        <v>9.571040153503418</v>
      </c>
      <c r="O100">
        <v>17.89900016784668</v>
      </c>
      <c r="P100">
        <v>25.823600769042969</v>
      </c>
      <c r="Q100">
        <v>4.8102197647094727</v>
      </c>
      <c r="R100">
        <v>9.0932197570800781</v>
      </c>
      <c r="S100">
        <v>12.376899719238281</v>
      </c>
      <c r="T100">
        <v>0.5635560154914856</v>
      </c>
      <c r="U100">
        <v>0.28624799847602844</v>
      </c>
      <c r="V100">
        <v>313.5050048828125</v>
      </c>
      <c r="W100">
        <v>92.3031005859375</v>
      </c>
      <c r="X100">
        <v>21.231500625610352</v>
      </c>
      <c r="Y100">
        <v>0.86711901426315308</v>
      </c>
      <c r="Z100">
        <v>2167.97998046875</v>
      </c>
      <c r="AA100">
        <v>0.77808988764044951</v>
      </c>
      <c r="AB100">
        <v>985.24856745479633</v>
      </c>
      <c r="AC100">
        <f t="shared" si="20"/>
        <v>7</v>
      </c>
      <c r="AD100">
        <f t="shared" si="26"/>
        <v>0</v>
      </c>
      <c r="AE100">
        <f t="shared" si="27"/>
        <v>0.2857142857142857</v>
      </c>
      <c r="AF100">
        <f t="shared" si="28"/>
        <v>0.42857142857142855</v>
      </c>
      <c r="AG100">
        <f t="shared" si="29"/>
        <v>0.2857142857142857</v>
      </c>
      <c r="AH100" s="9">
        <f t="shared" si="21"/>
        <v>0</v>
      </c>
      <c r="AI100" s="9">
        <f t="shared" si="22"/>
        <v>2</v>
      </c>
      <c r="AJ100" s="9">
        <f t="shared" si="23"/>
        <v>3</v>
      </c>
      <c r="AK100" s="9">
        <f t="shared" si="24"/>
        <v>2</v>
      </c>
      <c r="AL100" s="1">
        <v>113.34999847412109</v>
      </c>
      <c r="AM100" s="1">
        <v>83.336997985839844</v>
      </c>
      <c r="AN100" s="1">
        <v>138.593994140625</v>
      </c>
      <c r="AO100" s="1">
        <v>111.06700134277344</v>
      </c>
      <c r="AP100" s="1">
        <v>77.635299682617187</v>
      </c>
      <c r="AQ100" s="1">
        <v>157.86399841308594</v>
      </c>
      <c r="AR100" s="1">
        <v>134.60899353027344</v>
      </c>
    </row>
    <row r="101" spans="1:57" x14ac:dyDescent="0.25">
      <c r="A101" s="1">
        <v>5</v>
      </c>
      <c r="B101" s="1">
        <v>3</v>
      </c>
      <c r="C101" s="1">
        <v>8</v>
      </c>
      <c r="D101" s="12">
        <v>1</v>
      </c>
      <c r="E101" s="12">
        <v>1</v>
      </c>
      <c r="F101" s="12">
        <f t="shared" si="25"/>
        <v>4</v>
      </c>
      <c r="G101" s="1">
        <v>1.64</v>
      </c>
      <c r="H101" s="1">
        <v>0</v>
      </c>
      <c r="I101" s="1">
        <v>0</v>
      </c>
      <c r="J101" s="1">
        <f t="shared" si="15"/>
        <v>0</v>
      </c>
      <c r="K101" s="1">
        <v>0</v>
      </c>
      <c r="L101" s="1">
        <v>0</v>
      </c>
      <c r="M101" s="2">
        <v>798.22198486328125</v>
      </c>
      <c r="N101" s="2">
        <v>12.321200370788574</v>
      </c>
      <c r="O101" s="2">
        <v>15.296799659729004</v>
      </c>
      <c r="P101" s="2">
        <v>21.640100479125977</v>
      </c>
      <c r="Q101" s="2">
        <v>5.804419994354248</v>
      </c>
      <c r="R101" s="2">
        <v>7.7248501777648926</v>
      </c>
      <c r="S101" s="2">
        <v>10.521100044250488</v>
      </c>
      <c r="T101" s="2">
        <v>0.42345899343490601</v>
      </c>
      <c r="U101" s="2">
        <v>0.4173470139503479</v>
      </c>
      <c r="V101" s="2">
        <v>116.33699798583984</v>
      </c>
      <c r="W101" s="2">
        <v>216.74699401855469</v>
      </c>
      <c r="X101" s="2">
        <v>46.093601226806641</v>
      </c>
      <c r="Y101" s="2">
        <v>0.93753498792648315</v>
      </c>
      <c r="Z101" s="2">
        <v>1925.0400390625</v>
      </c>
      <c r="AA101">
        <v>0.84992101105845186</v>
      </c>
      <c r="AB101">
        <v>875.93025730180636</v>
      </c>
      <c r="AC101">
        <f t="shared" si="20"/>
        <v>6</v>
      </c>
      <c r="AD101">
        <f t="shared" si="26"/>
        <v>0</v>
      </c>
      <c r="AE101">
        <f t="shared" si="27"/>
        <v>0.16666666666666666</v>
      </c>
      <c r="AF101">
        <f t="shared" si="28"/>
        <v>0.5</v>
      </c>
      <c r="AG101">
        <f t="shared" si="29"/>
        <v>0.33333333333333331</v>
      </c>
      <c r="AH101" s="9">
        <f t="shared" si="21"/>
        <v>0</v>
      </c>
      <c r="AI101" s="9">
        <f t="shared" si="22"/>
        <v>1</v>
      </c>
      <c r="AJ101" s="9">
        <f t="shared" si="23"/>
        <v>3</v>
      </c>
      <c r="AK101" s="9">
        <f t="shared" si="24"/>
        <v>2</v>
      </c>
      <c r="AL101" s="7">
        <v>81.148200988769531</v>
      </c>
      <c r="AM101" s="7">
        <v>105.927001953125</v>
      </c>
      <c r="AN101" s="7">
        <v>140.42399597167969</v>
      </c>
      <c r="AO101" s="7">
        <v>146.17599487304687</v>
      </c>
      <c r="AP101" s="7">
        <v>126.54599761962891</v>
      </c>
      <c r="AQ101" s="7">
        <v>91.853202819824219</v>
      </c>
    </row>
    <row r="102" spans="1:57" x14ac:dyDescent="0.25">
      <c r="A102" s="1">
        <v>5</v>
      </c>
      <c r="B102" s="1">
        <v>4</v>
      </c>
      <c r="C102" s="1">
        <v>1</v>
      </c>
      <c r="D102" s="12">
        <v>1</v>
      </c>
      <c r="E102" s="12">
        <v>1</v>
      </c>
      <c r="F102" s="12">
        <f t="shared" si="25"/>
        <v>4</v>
      </c>
      <c r="G102" s="1">
        <v>3.33</v>
      </c>
      <c r="H102" s="1">
        <v>2</v>
      </c>
      <c r="I102" s="1">
        <v>1</v>
      </c>
      <c r="J102" s="1">
        <f t="shared" si="15"/>
        <v>3</v>
      </c>
      <c r="K102" s="1">
        <v>0</v>
      </c>
      <c r="L102" s="1">
        <v>0</v>
      </c>
      <c r="M102">
        <v>1087.1400146484375</v>
      </c>
      <c r="N102">
        <v>10.442099571228027</v>
      </c>
      <c r="O102">
        <v>19.120599746704102</v>
      </c>
      <c r="P102">
        <v>28.603399276733398</v>
      </c>
      <c r="Q102">
        <v>5.2194199562072754</v>
      </c>
      <c r="R102">
        <v>9.7173299789428711</v>
      </c>
      <c r="S102">
        <v>13.387599945068359</v>
      </c>
      <c r="T102">
        <v>0.55271297693252563</v>
      </c>
      <c r="U102">
        <v>0.29581299424171448</v>
      </c>
      <c r="V102">
        <v>151.05499267578125</v>
      </c>
      <c r="W102">
        <v>324.31600952148437</v>
      </c>
      <c r="X102">
        <v>16.812900543212891</v>
      </c>
      <c r="Y102">
        <v>0.86657601594924927</v>
      </c>
      <c r="Z102">
        <v>2719.02001953125</v>
      </c>
      <c r="AA102">
        <v>0.77808988764044951</v>
      </c>
      <c r="AB102">
        <v>985.24856745479633</v>
      </c>
      <c r="AC102">
        <f t="shared" si="20"/>
        <v>6</v>
      </c>
      <c r="AD102">
        <f t="shared" si="26"/>
        <v>0</v>
      </c>
      <c r="AE102">
        <f t="shared" si="27"/>
        <v>0</v>
      </c>
      <c r="AF102">
        <f t="shared" si="28"/>
        <v>0.5</v>
      </c>
      <c r="AG102">
        <f t="shared" si="29"/>
        <v>0.5</v>
      </c>
      <c r="AH102" s="9">
        <f t="shared" si="21"/>
        <v>0</v>
      </c>
      <c r="AI102" s="9">
        <f t="shared" si="22"/>
        <v>0</v>
      </c>
      <c r="AJ102" s="9">
        <f t="shared" si="23"/>
        <v>3</v>
      </c>
      <c r="AK102" s="9">
        <f t="shared" si="24"/>
        <v>3</v>
      </c>
      <c r="AL102" s="1">
        <v>90.986602783203125</v>
      </c>
      <c r="AM102" s="1">
        <v>111.802001953125</v>
      </c>
      <c r="AN102" s="1">
        <v>112.58699798583984</v>
      </c>
      <c r="AO102" s="1">
        <v>137.6510009765625</v>
      </c>
      <c r="AP102" s="1">
        <v>145.54200744628906</v>
      </c>
      <c r="AQ102" s="1">
        <v>167.41299438476562</v>
      </c>
    </row>
    <row r="103" spans="1:57" x14ac:dyDescent="0.25">
      <c r="A103" s="1">
        <v>5</v>
      </c>
      <c r="B103" s="1">
        <v>4</v>
      </c>
      <c r="C103" s="1">
        <v>2</v>
      </c>
      <c r="D103" s="12">
        <v>1</v>
      </c>
      <c r="E103" s="12">
        <v>1</v>
      </c>
      <c r="F103" s="12">
        <f t="shared" si="25"/>
        <v>4</v>
      </c>
      <c r="G103" s="1">
        <v>3.1</v>
      </c>
      <c r="H103" s="1">
        <v>1</v>
      </c>
      <c r="I103" s="1">
        <v>0</v>
      </c>
      <c r="J103" s="1">
        <f t="shared" si="15"/>
        <v>1</v>
      </c>
      <c r="K103" s="1">
        <v>0</v>
      </c>
      <c r="L103" s="1">
        <v>0</v>
      </c>
      <c r="M103">
        <v>1089.22998046875</v>
      </c>
      <c r="N103">
        <v>14.118000030517578</v>
      </c>
      <c r="O103">
        <v>19.043699264526367</v>
      </c>
      <c r="P103">
        <v>24.068000793457031</v>
      </c>
      <c r="Q103">
        <v>7.1291098594665527</v>
      </c>
      <c r="R103">
        <v>9.4377098083496094</v>
      </c>
      <c r="S103">
        <v>11.382100105285645</v>
      </c>
      <c r="T103">
        <v>0.43597701191902161</v>
      </c>
      <c r="U103">
        <v>0.3342989981174469</v>
      </c>
      <c r="V103">
        <v>45.073299407958984</v>
      </c>
      <c r="W103">
        <v>255.11300659179687</v>
      </c>
      <c r="X103">
        <v>72.283096313476562</v>
      </c>
      <c r="Y103">
        <v>0.95450001955032349</v>
      </c>
      <c r="Z103">
        <v>3152.2099609375</v>
      </c>
      <c r="AA103">
        <v>0.55284552845528456</v>
      </c>
      <c r="AB103">
        <v>851.02228789985929</v>
      </c>
      <c r="AC103">
        <f t="shared" si="20"/>
        <v>7</v>
      </c>
      <c r="AD103">
        <f t="shared" si="26"/>
        <v>0</v>
      </c>
      <c r="AE103">
        <f t="shared" si="27"/>
        <v>0.14285714285714285</v>
      </c>
      <c r="AF103">
        <f t="shared" si="28"/>
        <v>0.2857142857142857</v>
      </c>
      <c r="AG103">
        <f t="shared" si="29"/>
        <v>0.5714285714285714</v>
      </c>
      <c r="AH103" s="9">
        <f t="shared" si="21"/>
        <v>0</v>
      </c>
      <c r="AI103" s="9">
        <f t="shared" si="22"/>
        <v>1</v>
      </c>
      <c r="AJ103" s="9">
        <f t="shared" si="23"/>
        <v>2</v>
      </c>
      <c r="AK103" s="9">
        <f t="shared" si="24"/>
        <v>4</v>
      </c>
      <c r="AL103" s="1">
        <v>94.277999877929688</v>
      </c>
      <c r="AM103" s="1">
        <v>132.75</v>
      </c>
      <c r="AN103" s="1">
        <v>159.85600280761719</v>
      </c>
      <c r="AO103" s="1">
        <v>140.11099243164062</v>
      </c>
      <c r="AP103" s="1">
        <v>140.58099365234375</v>
      </c>
      <c r="AQ103" s="1">
        <v>145.35000610351562</v>
      </c>
      <c r="AR103" s="1">
        <v>87.276298522949219</v>
      </c>
    </row>
    <row r="104" spans="1:57" hidden="1" x14ac:dyDescent="0.25">
      <c r="A104" s="1">
        <v>5</v>
      </c>
      <c r="B104" s="1">
        <v>4</v>
      </c>
      <c r="C104" s="1">
        <v>3</v>
      </c>
      <c r="D104" s="12">
        <v>1</v>
      </c>
      <c r="E104" s="12">
        <v>1</v>
      </c>
      <c r="F104" s="12">
        <f t="shared" si="25"/>
        <v>4</v>
      </c>
      <c r="G104" s="1">
        <v>3.03</v>
      </c>
      <c r="H104" s="1">
        <v>0</v>
      </c>
      <c r="I104" s="1">
        <v>0</v>
      </c>
      <c r="J104" s="1">
        <f t="shared" si="15"/>
        <v>0</v>
      </c>
      <c r="K104" s="1">
        <v>0</v>
      </c>
      <c r="L104" s="1">
        <v>0</v>
      </c>
      <c r="M104">
        <v>758.37799072265625</v>
      </c>
      <c r="N104">
        <v>10.746999740600586</v>
      </c>
      <c r="O104">
        <v>14.824000358581543</v>
      </c>
      <c r="P104">
        <v>21.244699478149414</v>
      </c>
      <c r="Q104">
        <v>5.446929931640625</v>
      </c>
      <c r="R104">
        <v>7.3909897804260254</v>
      </c>
      <c r="S104">
        <v>10.679200172424316</v>
      </c>
      <c r="T104">
        <v>0.41986000537872314</v>
      </c>
      <c r="U104">
        <v>0.44377601146697998</v>
      </c>
      <c r="V104">
        <v>145.3280029296875</v>
      </c>
      <c r="W104">
        <v>291.5150146484375</v>
      </c>
      <c r="X104">
        <v>51.953899383544922</v>
      </c>
      <c r="Y104">
        <v>0.93909502029418945</v>
      </c>
      <c r="Z104">
        <v>1787.1700439453125</v>
      </c>
      <c r="AC104">
        <f t="shared" si="20"/>
        <v>5</v>
      </c>
      <c r="AD104">
        <f t="shared" si="26"/>
        <v>0</v>
      </c>
      <c r="AE104">
        <f t="shared" si="27"/>
        <v>0</v>
      </c>
      <c r="AF104">
        <f t="shared" si="28"/>
        <v>0.6</v>
      </c>
      <c r="AG104">
        <f t="shared" si="29"/>
        <v>0.4</v>
      </c>
      <c r="AH104" s="9">
        <f t="shared" si="21"/>
        <v>0</v>
      </c>
      <c r="AI104" s="9">
        <f t="shared" si="22"/>
        <v>0</v>
      </c>
      <c r="AJ104" s="9">
        <f t="shared" si="23"/>
        <v>3</v>
      </c>
      <c r="AK104" s="9">
        <f t="shared" si="24"/>
        <v>2</v>
      </c>
      <c r="AL104" s="1">
        <v>129.84199523925781</v>
      </c>
      <c r="AM104" s="1">
        <v>162.41000366210937</v>
      </c>
      <c r="AN104" s="1">
        <v>131.14900207519531</v>
      </c>
      <c r="AO104" s="1">
        <v>133.64399719238281</v>
      </c>
      <c r="AP104" s="1">
        <v>147.18299865722656</v>
      </c>
    </row>
    <row r="105" spans="1:57" hidden="1" x14ac:dyDescent="0.25">
      <c r="A105" s="1">
        <v>5</v>
      </c>
      <c r="B105" s="1">
        <v>4</v>
      </c>
      <c r="C105" s="1">
        <v>4</v>
      </c>
      <c r="D105" s="12">
        <v>1</v>
      </c>
      <c r="E105" s="12">
        <v>0</v>
      </c>
      <c r="F105" s="12">
        <f t="shared" si="25"/>
        <v>3</v>
      </c>
      <c r="G105" s="1">
        <v>3.96</v>
      </c>
      <c r="H105" s="1">
        <v>0</v>
      </c>
      <c r="I105" s="1">
        <v>0</v>
      </c>
      <c r="J105" s="1">
        <f t="shared" si="15"/>
        <v>0</v>
      </c>
      <c r="K105" s="1">
        <v>0</v>
      </c>
      <c r="L105" s="1">
        <v>0</v>
      </c>
      <c r="M105">
        <v>1202.18994140625</v>
      </c>
      <c r="N105">
        <v>11.152500152587891</v>
      </c>
      <c r="O105">
        <v>20.550699234008789</v>
      </c>
      <c r="P105">
        <v>28.085899353027344</v>
      </c>
      <c r="Q105">
        <v>5.9295601844787598</v>
      </c>
      <c r="R105">
        <v>10.245200157165527</v>
      </c>
      <c r="S105">
        <v>13.367199897766113</v>
      </c>
      <c r="T105">
        <v>0.55662000179290771</v>
      </c>
      <c r="U105">
        <v>0.30506899952888489</v>
      </c>
      <c r="V105">
        <v>87.94940185546875</v>
      </c>
      <c r="W105">
        <v>244.92799377441406</v>
      </c>
      <c r="X105">
        <v>49.8218994140625</v>
      </c>
      <c r="Y105">
        <v>0.89403998851776123</v>
      </c>
      <c r="Z105">
        <v>3313.360107421875</v>
      </c>
      <c r="AC105">
        <f t="shared" si="20"/>
        <v>13</v>
      </c>
      <c r="AD105">
        <f t="shared" si="26"/>
        <v>0</v>
      </c>
      <c r="AE105">
        <f t="shared" si="27"/>
        <v>0.23076923076923078</v>
      </c>
      <c r="AF105">
        <f t="shared" si="28"/>
        <v>0.23076923076923078</v>
      </c>
      <c r="AG105">
        <f t="shared" si="29"/>
        <v>0.53846153846153844</v>
      </c>
      <c r="AH105" s="9">
        <f t="shared" si="21"/>
        <v>0</v>
      </c>
      <c r="AI105" s="9">
        <f t="shared" si="22"/>
        <v>3</v>
      </c>
      <c r="AJ105" s="9">
        <f t="shared" si="23"/>
        <v>3</v>
      </c>
      <c r="AK105" s="9">
        <f t="shared" si="24"/>
        <v>7</v>
      </c>
      <c r="AL105" s="1">
        <v>59.784400939941406</v>
      </c>
      <c r="AM105" s="1">
        <v>67.162101745605469</v>
      </c>
      <c r="AN105" s="1">
        <v>97.59649658203125</v>
      </c>
      <c r="AO105" s="1">
        <v>112.47200012207031</v>
      </c>
      <c r="AP105" s="1">
        <v>93.124801635742187</v>
      </c>
      <c r="AQ105" s="1">
        <v>135.01199340820313</v>
      </c>
      <c r="AR105" s="1">
        <v>145.72599792480469</v>
      </c>
      <c r="AS105" s="1">
        <v>159.14500427246094</v>
      </c>
      <c r="AT105" s="1">
        <v>139.81599426269531</v>
      </c>
      <c r="AU105" s="1">
        <v>149.36399841308594</v>
      </c>
      <c r="AV105" s="1">
        <v>142.46000671386719</v>
      </c>
      <c r="AW105" s="1">
        <v>165.51899719238281</v>
      </c>
      <c r="AX105" s="1">
        <v>78.61199951171875</v>
      </c>
    </row>
    <row r="106" spans="1:57" x14ac:dyDescent="0.25">
      <c r="A106" s="1">
        <v>5</v>
      </c>
      <c r="B106" s="1">
        <v>4</v>
      </c>
      <c r="C106" s="1">
        <v>5</v>
      </c>
      <c r="D106" s="12">
        <v>1</v>
      </c>
      <c r="E106" s="12">
        <v>1</v>
      </c>
      <c r="F106" s="12">
        <f t="shared" si="25"/>
        <v>4</v>
      </c>
      <c r="G106" s="1">
        <v>3.32</v>
      </c>
      <c r="H106" s="1">
        <v>1</v>
      </c>
      <c r="I106" s="1">
        <v>0</v>
      </c>
      <c r="J106" s="1">
        <f t="shared" si="15"/>
        <v>1</v>
      </c>
      <c r="K106" s="1">
        <v>0</v>
      </c>
      <c r="L106" s="1">
        <v>1</v>
      </c>
      <c r="M106">
        <v>996.71002197265625</v>
      </c>
      <c r="N106">
        <v>11.404399871826172</v>
      </c>
      <c r="O106">
        <v>18.673000335693359</v>
      </c>
      <c r="P106">
        <v>25.809700012207031</v>
      </c>
      <c r="Q106">
        <v>5.5885701179504395</v>
      </c>
      <c r="R106">
        <v>8.8529901504516602</v>
      </c>
      <c r="S106">
        <v>12.432900428771973</v>
      </c>
      <c r="T106">
        <v>0.49245700240135193</v>
      </c>
      <c r="U106">
        <v>0.36784198880195618</v>
      </c>
      <c r="V106">
        <v>135.46400451660156</v>
      </c>
      <c r="W106">
        <v>74.640899658203125</v>
      </c>
      <c r="X106">
        <v>11.723600387573242</v>
      </c>
      <c r="Y106">
        <v>0.9012560248374939</v>
      </c>
      <c r="Z106">
        <v>2531.6201171875</v>
      </c>
      <c r="AA106">
        <v>0.69129720853858789</v>
      </c>
      <c r="AB106">
        <v>842.71963143254357</v>
      </c>
      <c r="AC106">
        <f t="shared" si="20"/>
        <v>7</v>
      </c>
      <c r="AD106">
        <f t="shared" si="26"/>
        <v>0</v>
      </c>
      <c r="AE106">
        <f t="shared" si="27"/>
        <v>0.14285714285714285</v>
      </c>
      <c r="AF106">
        <f t="shared" si="28"/>
        <v>0.5714285714285714</v>
      </c>
      <c r="AG106">
        <f t="shared" si="29"/>
        <v>0.2857142857142857</v>
      </c>
      <c r="AH106" s="9">
        <f t="shared" si="21"/>
        <v>0</v>
      </c>
      <c r="AI106" s="9">
        <f t="shared" si="22"/>
        <v>1</v>
      </c>
      <c r="AJ106" s="9">
        <f t="shared" si="23"/>
        <v>4</v>
      </c>
      <c r="AK106" s="9">
        <f t="shared" si="24"/>
        <v>2</v>
      </c>
      <c r="AL106" s="1">
        <v>76.497001647949219</v>
      </c>
      <c r="AM106" s="1">
        <v>102.08599853515625</v>
      </c>
      <c r="AN106" s="1">
        <v>128.30599975585937</v>
      </c>
      <c r="AO106" s="1">
        <v>167.09100341796875</v>
      </c>
      <c r="AP106" s="1">
        <v>151.73899841308594</v>
      </c>
      <c r="AQ106" s="1">
        <v>112.91999816894531</v>
      </c>
      <c r="AR106" s="1">
        <v>118.19599914550781</v>
      </c>
    </row>
    <row r="107" spans="1:57" x14ac:dyDescent="0.25">
      <c r="A107" s="1">
        <v>5</v>
      </c>
      <c r="B107" s="1">
        <v>4</v>
      </c>
      <c r="C107" s="1">
        <v>6</v>
      </c>
      <c r="D107" s="12">
        <v>1</v>
      </c>
      <c r="E107" s="12">
        <v>1</v>
      </c>
      <c r="F107" s="12">
        <f t="shared" si="25"/>
        <v>4</v>
      </c>
      <c r="G107" s="1">
        <v>4.01</v>
      </c>
      <c r="H107" s="1">
        <v>1</v>
      </c>
      <c r="I107" s="1">
        <v>1</v>
      </c>
      <c r="J107" s="1">
        <f t="shared" si="15"/>
        <v>2</v>
      </c>
      <c r="K107" s="1">
        <v>0</v>
      </c>
      <c r="L107" s="1">
        <v>1</v>
      </c>
      <c r="M107">
        <v>1149.030029296875</v>
      </c>
      <c r="N107">
        <v>12.370200157165527</v>
      </c>
      <c r="O107">
        <v>18.49220085144043</v>
      </c>
      <c r="P107">
        <v>28.254899978637695</v>
      </c>
      <c r="Q107">
        <v>6.1373600959777832</v>
      </c>
      <c r="R107">
        <v>9.1551799774169922</v>
      </c>
      <c r="S107">
        <v>13.807399749755859</v>
      </c>
      <c r="T107">
        <v>0.44312998652458191</v>
      </c>
      <c r="U107">
        <v>0.42253598570823669</v>
      </c>
      <c r="V107">
        <v>174.85600280761719</v>
      </c>
      <c r="W107">
        <v>92.789901733398438</v>
      </c>
      <c r="X107">
        <v>39.144100189208984</v>
      </c>
      <c r="Y107">
        <v>0.88848298788070679</v>
      </c>
      <c r="Z107">
        <v>3067.219970703125</v>
      </c>
      <c r="AA107">
        <v>0.52639751552795022</v>
      </c>
      <c r="AB107">
        <v>891.15179415855187</v>
      </c>
      <c r="AC107">
        <f t="shared" si="20"/>
        <v>9</v>
      </c>
      <c r="AD107">
        <f t="shared" si="26"/>
        <v>0</v>
      </c>
      <c r="AE107">
        <f t="shared" si="27"/>
        <v>0.22222222222222221</v>
      </c>
      <c r="AF107">
        <f t="shared" si="28"/>
        <v>0.33333333333333331</v>
      </c>
      <c r="AG107">
        <f t="shared" si="29"/>
        <v>0.44444444444444442</v>
      </c>
      <c r="AH107" s="9">
        <f t="shared" si="21"/>
        <v>0</v>
      </c>
      <c r="AI107" s="9">
        <f t="shared" si="22"/>
        <v>2</v>
      </c>
      <c r="AJ107" s="9">
        <f t="shared" si="23"/>
        <v>3</v>
      </c>
      <c r="AK107" s="9">
        <f t="shared" si="24"/>
        <v>4</v>
      </c>
      <c r="AL107" s="1">
        <v>86.696197509765625</v>
      </c>
      <c r="AM107" s="1">
        <v>103.16400146484375</v>
      </c>
      <c r="AN107" s="1">
        <v>120.26000213623047</v>
      </c>
      <c r="AO107" s="1">
        <v>136.57200622558594</v>
      </c>
      <c r="AP107" s="1">
        <v>57.506099700927734</v>
      </c>
      <c r="AQ107" s="1">
        <v>158.94900512695312</v>
      </c>
      <c r="AR107" s="1">
        <v>155.24099731445312</v>
      </c>
      <c r="AS107" s="1">
        <v>131.55400085449219</v>
      </c>
      <c r="AT107" s="1">
        <v>151.85400390625</v>
      </c>
    </row>
    <row r="108" spans="1:57" hidden="1" x14ac:dyDescent="0.25">
      <c r="A108" s="1">
        <v>5</v>
      </c>
      <c r="B108" s="1">
        <v>4</v>
      </c>
      <c r="C108" s="1">
        <v>7</v>
      </c>
      <c r="D108" s="12">
        <v>1</v>
      </c>
      <c r="E108" s="12">
        <v>1</v>
      </c>
      <c r="F108" s="12">
        <f t="shared" si="25"/>
        <v>4</v>
      </c>
      <c r="G108" s="1">
        <v>4.3499999999999996</v>
      </c>
      <c r="H108" s="1">
        <v>0</v>
      </c>
      <c r="I108" s="1">
        <v>0</v>
      </c>
      <c r="J108" s="1">
        <f t="shared" si="15"/>
        <v>0</v>
      </c>
      <c r="K108" s="1">
        <v>0</v>
      </c>
      <c r="L108" s="1">
        <v>0</v>
      </c>
      <c r="M108">
        <v>925.15802001953125</v>
      </c>
      <c r="N108">
        <v>12.435099601745605</v>
      </c>
      <c r="O108">
        <v>18.705999374389648</v>
      </c>
      <c r="P108">
        <v>22.925300598144531</v>
      </c>
      <c r="Q108">
        <v>5.9864201545715332</v>
      </c>
      <c r="R108">
        <v>9.0344200134277344</v>
      </c>
      <c r="S108">
        <v>10.780200004577637</v>
      </c>
      <c r="T108">
        <v>0.52619802951812744</v>
      </c>
      <c r="U108">
        <v>0.30183699727058411</v>
      </c>
      <c r="V108">
        <v>315.05300903320312</v>
      </c>
      <c r="W108">
        <v>125.93199920654297</v>
      </c>
      <c r="X108">
        <v>44.703800201416016</v>
      </c>
      <c r="Y108">
        <v>0.93322300910949707</v>
      </c>
      <c r="Z108">
        <v>2385.47998046875</v>
      </c>
      <c r="AC108">
        <f t="shared" si="20"/>
        <v>10</v>
      </c>
      <c r="AD108">
        <f t="shared" si="26"/>
        <v>0</v>
      </c>
      <c r="AE108">
        <f t="shared" si="27"/>
        <v>0.2</v>
      </c>
      <c r="AF108">
        <f t="shared" si="28"/>
        <v>0.5</v>
      </c>
      <c r="AG108">
        <f t="shared" si="29"/>
        <v>0.3</v>
      </c>
      <c r="AH108" s="9">
        <f t="shared" si="21"/>
        <v>0</v>
      </c>
      <c r="AI108" s="9">
        <f t="shared" si="22"/>
        <v>2</v>
      </c>
      <c r="AJ108" s="9">
        <f t="shared" si="23"/>
        <v>5</v>
      </c>
      <c r="AK108" s="9">
        <f t="shared" si="24"/>
        <v>3</v>
      </c>
      <c r="AL108" s="1">
        <v>78.131797790527344</v>
      </c>
      <c r="AM108" s="1">
        <v>75.615196228027344</v>
      </c>
      <c r="AN108" s="1">
        <v>98.638496398925781</v>
      </c>
      <c r="AO108" s="1">
        <v>122.90799713134766</v>
      </c>
      <c r="AP108" s="1">
        <v>129.31500244140625</v>
      </c>
      <c r="AQ108" s="1">
        <v>170.60600280761719</v>
      </c>
      <c r="AR108" s="1">
        <v>122.50900268554687</v>
      </c>
      <c r="AS108" s="1">
        <v>138.60800170898437</v>
      </c>
      <c r="AT108" s="1">
        <v>146.01199340820312</v>
      </c>
      <c r="AU108" s="1">
        <v>111.63400268554687</v>
      </c>
    </row>
    <row r="109" spans="1:57" x14ac:dyDescent="0.25">
      <c r="A109" s="1">
        <v>5</v>
      </c>
      <c r="B109" s="1">
        <v>5</v>
      </c>
      <c r="C109" s="1">
        <v>1</v>
      </c>
      <c r="D109" s="12">
        <v>1</v>
      </c>
      <c r="E109" s="12">
        <v>1</v>
      </c>
      <c r="F109" s="12">
        <f t="shared" si="25"/>
        <v>4</v>
      </c>
      <c r="G109" s="1">
        <v>4.07</v>
      </c>
      <c r="H109" s="1">
        <v>0</v>
      </c>
      <c r="I109" s="1">
        <v>0</v>
      </c>
      <c r="J109" s="1">
        <f t="shared" si="15"/>
        <v>0</v>
      </c>
      <c r="K109" s="1">
        <v>0</v>
      </c>
      <c r="L109" s="1">
        <v>1</v>
      </c>
      <c r="M109">
        <v>1241.510009765625</v>
      </c>
      <c r="N109">
        <v>11.517999649047852</v>
      </c>
      <c r="O109">
        <v>19.59320068359375</v>
      </c>
      <c r="P109">
        <v>30.305900573730469</v>
      </c>
      <c r="Q109">
        <v>5.8051600456237793</v>
      </c>
      <c r="R109">
        <v>9.6668100357055664</v>
      </c>
      <c r="S109">
        <v>14.742400169372559</v>
      </c>
      <c r="T109">
        <v>0.47094601392745972</v>
      </c>
      <c r="U109">
        <v>0.37503498792648315</v>
      </c>
      <c r="V109">
        <v>127.65799713134766</v>
      </c>
      <c r="W109">
        <v>257.97198486328125</v>
      </c>
      <c r="X109">
        <v>16.101299285888672</v>
      </c>
      <c r="Y109">
        <v>0.87238198518753052</v>
      </c>
      <c r="Z109">
        <v>3351.659912109375</v>
      </c>
      <c r="AA109">
        <v>0.5608628659476117</v>
      </c>
      <c r="AB109">
        <v>898.07067454798153</v>
      </c>
      <c r="AC109">
        <f t="shared" si="20"/>
        <v>12</v>
      </c>
      <c r="AD109">
        <f t="shared" si="26"/>
        <v>0</v>
      </c>
      <c r="AE109">
        <f t="shared" si="27"/>
        <v>0.25</v>
      </c>
      <c r="AF109">
        <f t="shared" si="28"/>
        <v>0.33333333333333331</v>
      </c>
      <c r="AG109">
        <f t="shared" si="29"/>
        <v>0.41666666666666669</v>
      </c>
      <c r="AH109" s="9">
        <f t="shared" si="21"/>
        <v>0</v>
      </c>
      <c r="AI109" s="9">
        <f t="shared" si="22"/>
        <v>3</v>
      </c>
      <c r="AJ109" s="9">
        <f t="shared" si="23"/>
        <v>4</v>
      </c>
      <c r="AK109" s="9">
        <f t="shared" si="24"/>
        <v>5</v>
      </c>
      <c r="AL109" s="1">
        <v>80.3760986328125</v>
      </c>
      <c r="AM109" s="1">
        <v>171.00599670410156</v>
      </c>
      <c r="AN109" s="1">
        <v>120.71299743652344</v>
      </c>
      <c r="AO109" s="1">
        <v>110.12899780273437</v>
      </c>
      <c r="AP109" s="1">
        <v>147.50599670410156</v>
      </c>
      <c r="AQ109" s="1">
        <v>158.26100158691406</v>
      </c>
      <c r="AR109" s="1">
        <v>147.75399780273437</v>
      </c>
      <c r="AS109" s="1">
        <v>149.47200012207031</v>
      </c>
      <c r="AT109" s="1">
        <v>49.066600799560547</v>
      </c>
      <c r="AU109" s="1">
        <v>60.978000640869141</v>
      </c>
      <c r="AV109" s="1">
        <v>129.13099670410156</v>
      </c>
      <c r="AW109" s="1">
        <v>127.49600219726562</v>
      </c>
    </row>
    <row r="110" spans="1:57" x14ac:dyDescent="0.25">
      <c r="A110" s="1">
        <v>5</v>
      </c>
      <c r="B110" s="1">
        <v>5</v>
      </c>
      <c r="C110" s="1">
        <v>2</v>
      </c>
      <c r="D110" s="12">
        <v>1</v>
      </c>
      <c r="E110" s="12">
        <v>1</v>
      </c>
      <c r="F110" s="12">
        <f t="shared" si="25"/>
        <v>4</v>
      </c>
      <c r="G110" s="1">
        <v>3.62</v>
      </c>
      <c r="H110" s="1">
        <v>0</v>
      </c>
      <c r="I110" s="1">
        <v>0</v>
      </c>
      <c r="J110" s="1">
        <f t="shared" si="15"/>
        <v>0</v>
      </c>
      <c r="K110" s="1">
        <v>0</v>
      </c>
      <c r="L110" s="1">
        <v>0</v>
      </c>
      <c r="M110">
        <v>1132.1300048828125</v>
      </c>
      <c r="N110">
        <v>10.486499786376953</v>
      </c>
      <c r="O110">
        <v>19.152500152587891</v>
      </c>
      <c r="P110">
        <v>28.392599105834961</v>
      </c>
      <c r="Q110">
        <v>5.181610107421875</v>
      </c>
      <c r="R110">
        <v>9.3524799346923828</v>
      </c>
      <c r="S110">
        <v>14.534099578857422</v>
      </c>
      <c r="T110">
        <v>0.48036700487136841</v>
      </c>
      <c r="U110">
        <v>0.3426240086555481</v>
      </c>
      <c r="V110">
        <v>186.45199584960937</v>
      </c>
      <c r="W110">
        <v>202.5050048828125</v>
      </c>
      <c r="X110">
        <v>38.281700134277344</v>
      </c>
      <c r="Y110">
        <v>0.85877001285552979</v>
      </c>
      <c r="Z110">
        <v>2850.590087890625</v>
      </c>
      <c r="AA110">
        <v>9.682299546142209E-2</v>
      </c>
      <c r="AB110">
        <v>914.67598748261298</v>
      </c>
      <c r="AC110">
        <f t="shared" si="20"/>
        <v>11</v>
      </c>
      <c r="AD110">
        <f t="shared" si="26"/>
        <v>0</v>
      </c>
      <c r="AE110">
        <f t="shared" si="27"/>
        <v>0.27272727272727271</v>
      </c>
      <c r="AF110">
        <f t="shared" si="28"/>
        <v>0.45454545454545453</v>
      </c>
      <c r="AG110">
        <f t="shared" si="29"/>
        <v>0.27272727272727271</v>
      </c>
      <c r="AH110" s="9">
        <f t="shared" si="21"/>
        <v>0</v>
      </c>
      <c r="AI110" s="9">
        <f t="shared" si="22"/>
        <v>3</v>
      </c>
      <c r="AJ110" s="9">
        <f t="shared" si="23"/>
        <v>5</v>
      </c>
      <c r="AK110" s="9">
        <f t="shared" si="24"/>
        <v>3</v>
      </c>
      <c r="AL110" s="1">
        <v>86.286399841308594</v>
      </c>
      <c r="AM110" s="1">
        <v>105.40499877929687</v>
      </c>
      <c r="AN110" s="1">
        <v>91.008003234863281</v>
      </c>
      <c r="AO110" s="1">
        <v>63.210700988769531</v>
      </c>
      <c r="AP110" s="1">
        <v>173.78599548339844</v>
      </c>
      <c r="AQ110" s="1">
        <v>155.92900085449219</v>
      </c>
      <c r="AR110" s="1">
        <v>144.572998046875</v>
      </c>
      <c r="AS110" s="1">
        <v>79.180496215820313</v>
      </c>
      <c r="AT110" s="1">
        <v>107.64499664306641</v>
      </c>
      <c r="AU110" s="1">
        <v>112.21700286865234</v>
      </c>
      <c r="AV110" s="1">
        <v>106.87200164794922</v>
      </c>
    </row>
    <row r="111" spans="1:57" x14ac:dyDescent="0.25">
      <c r="A111" s="1">
        <v>5</v>
      </c>
      <c r="B111" s="1">
        <v>5</v>
      </c>
      <c r="C111" s="1">
        <v>3</v>
      </c>
      <c r="D111" s="12">
        <v>1</v>
      </c>
      <c r="E111" s="12">
        <v>1</v>
      </c>
      <c r="F111" s="12">
        <f t="shared" si="25"/>
        <v>4</v>
      </c>
      <c r="G111" s="1">
        <v>5.21</v>
      </c>
      <c r="H111" s="1">
        <v>3</v>
      </c>
      <c r="I111" s="1">
        <v>0</v>
      </c>
      <c r="J111" s="1">
        <f t="shared" si="15"/>
        <v>3</v>
      </c>
      <c r="K111" s="1">
        <v>0</v>
      </c>
      <c r="L111" s="1">
        <v>1</v>
      </c>
      <c r="M111">
        <v>1355.3599853515625</v>
      </c>
      <c r="N111">
        <v>13.368900299072266</v>
      </c>
      <c r="O111">
        <v>21.828100204467773</v>
      </c>
      <c r="P111">
        <v>28.124599456787109</v>
      </c>
      <c r="Q111">
        <v>6.3793702125549316</v>
      </c>
      <c r="R111">
        <v>10.882800102233887</v>
      </c>
      <c r="S111">
        <v>14.066399574279785</v>
      </c>
      <c r="T111">
        <v>0.55617398023605347</v>
      </c>
      <c r="U111">
        <v>0.30580100417137146</v>
      </c>
      <c r="V111">
        <v>206.0679931640625</v>
      </c>
      <c r="W111">
        <v>145.42500305175781</v>
      </c>
      <c r="X111">
        <v>40.247100830078125</v>
      </c>
      <c r="Y111">
        <v>0.89361298084259033</v>
      </c>
      <c r="Z111">
        <v>3963.530029296875</v>
      </c>
      <c r="AA111">
        <v>0.61145510835913308</v>
      </c>
      <c r="AB111">
        <v>893.91934631432378</v>
      </c>
      <c r="AC111">
        <f t="shared" si="20"/>
        <v>11</v>
      </c>
      <c r="AD111">
        <f t="shared" si="26"/>
        <v>0</v>
      </c>
      <c r="AE111">
        <f t="shared" si="27"/>
        <v>0.18181818181818182</v>
      </c>
      <c r="AF111">
        <f t="shared" si="28"/>
        <v>0.54545454545454541</v>
      </c>
      <c r="AG111">
        <f t="shared" si="29"/>
        <v>0.27272727272727271</v>
      </c>
      <c r="AH111" s="9">
        <f t="shared" si="21"/>
        <v>0</v>
      </c>
      <c r="AI111" s="9">
        <f t="shared" si="22"/>
        <v>2</v>
      </c>
      <c r="AJ111" s="9">
        <f t="shared" si="23"/>
        <v>6</v>
      </c>
      <c r="AK111" s="9">
        <f t="shared" si="24"/>
        <v>3</v>
      </c>
      <c r="AL111" s="1">
        <v>52.602699279785156</v>
      </c>
      <c r="AM111" s="1">
        <v>111.29299926757813</v>
      </c>
      <c r="AN111" s="1">
        <v>110.39499664306641</v>
      </c>
      <c r="AO111" s="1">
        <v>75.723297119140625</v>
      </c>
      <c r="AP111" s="1">
        <v>96.856399536132813</v>
      </c>
      <c r="AQ111" s="1">
        <v>111.29799652099609</v>
      </c>
      <c r="AR111" s="1">
        <v>171.42100524902344</v>
      </c>
      <c r="AS111" s="1">
        <v>162.1719970703125</v>
      </c>
      <c r="AT111" s="1">
        <v>149.50300598144531</v>
      </c>
      <c r="AU111" s="1">
        <v>130.31199645996094</v>
      </c>
      <c r="AV111" s="1">
        <v>118.18399810791016</v>
      </c>
    </row>
    <row r="112" spans="1:57" hidden="1" x14ac:dyDescent="0.25">
      <c r="A112" s="1">
        <v>5</v>
      </c>
      <c r="B112" s="1">
        <v>5</v>
      </c>
      <c r="C112" s="1">
        <v>4</v>
      </c>
      <c r="D112" s="12">
        <v>1</v>
      </c>
      <c r="E112" s="12">
        <v>1</v>
      </c>
      <c r="F112" s="12">
        <f t="shared" si="25"/>
        <v>4</v>
      </c>
      <c r="G112" s="1">
        <v>3.65</v>
      </c>
      <c r="H112" s="1">
        <v>0</v>
      </c>
      <c r="I112" s="1">
        <v>0</v>
      </c>
      <c r="J112" s="1">
        <f t="shared" si="15"/>
        <v>0</v>
      </c>
      <c r="K112" s="1">
        <v>0</v>
      </c>
      <c r="L112" s="1">
        <v>0</v>
      </c>
      <c r="M112">
        <v>899.22100830078125</v>
      </c>
      <c r="N112">
        <v>9.7149600982666016</v>
      </c>
      <c r="O112">
        <v>17.058399200439453</v>
      </c>
      <c r="P112">
        <v>25.189199447631836</v>
      </c>
      <c r="Q112">
        <v>4.7856898307800293</v>
      </c>
      <c r="R112">
        <v>8.4654703140258789</v>
      </c>
      <c r="S112">
        <v>12.475500106811523</v>
      </c>
      <c r="T112">
        <v>0.5034949779510498</v>
      </c>
      <c r="U112">
        <v>0.33721700310707092</v>
      </c>
      <c r="V112">
        <v>294.60101318359375</v>
      </c>
      <c r="W112">
        <v>231.69200134277344</v>
      </c>
      <c r="X112">
        <v>10.84220027923584</v>
      </c>
      <c r="Y112">
        <v>0.88075202703475952</v>
      </c>
      <c r="Z112">
        <v>2095.820068359375</v>
      </c>
      <c r="AC112">
        <f t="shared" si="20"/>
        <v>6</v>
      </c>
      <c r="AD112">
        <f t="shared" si="26"/>
        <v>0</v>
      </c>
      <c r="AE112">
        <f t="shared" si="27"/>
        <v>0.16666666666666666</v>
      </c>
      <c r="AF112">
        <f t="shared" si="28"/>
        <v>0.33333333333333331</v>
      </c>
      <c r="AG112">
        <f t="shared" si="29"/>
        <v>0.5</v>
      </c>
      <c r="AH112" s="9">
        <f t="shared" si="21"/>
        <v>0</v>
      </c>
      <c r="AI112" s="9">
        <f t="shared" si="22"/>
        <v>1</v>
      </c>
      <c r="AJ112" s="9">
        <f t="shared" si="23"/>
        <v>2</v>
      </c>
      <c r="AK112" s="9">
        <f t="shared" si="24"/>
        <v>3</v>
      </c>
      <c r="AL112" s="1">
        <v>111.89800262451172</v>
      </c>
      <c r="AM112" s="1">
        <v>113.25599670410156</v>
      </c>
      <c r="AN112" s="1">
        <v>162.77699279785156</v>
      </c>
      <c r="AO112" s="1">
        <v>169.58099365234375</v>
      </c>
      <c r="AP112" s="1">
        <v>145.7760009765625</v>
      </c>
      <c r="AQ112" s="1">
        <v>87.226799011230469</v>
      </c>
    </row>
    <row r="113" spans="1:57" x14ac:dyDescent="0.25">
      <c r="A113" s="1">
        <v>5</v>
      </c>
      <c r="B113" s="1">
        <v>5</v>
      </c>
      <c r="C113" s="1">
        <v>5</v>
      </c>
      <c r="D113" s="12">
        <v>1</v>
      </c>
      <c r="E113" s="12">
        <v>1</v>
      </c>
      <c r="F113" s="12">
        <f t="shared" si="25"/>
        <v>4</v>
      </c>
      <c r="G113" s="1">
        <v>3.46</v>
      </c>
      <c r="H113" s="1">
        <v>0</v>
      </c>
      <c r="I113" s="1">
        <v>0</v>
      </c>
      <c r="J113" s="1">
        <f t="shared" si="15"/>
        <v>0</v>
      </c>
      <c r="K113" s="1">
        <v>0</v>
      </c>
      <c r="L113" s="1">
        <v>0</v>
      </c>
      <c r="M113">
        <v>942.5679931640625</v>
      </c>
      <c r="N113">
        <v>9.1557998657226562</v>
      </c>
      <c r="O113">
        <v>17.682600021362305</v>
      </c>
      <c r="P113">
        <v>26.230800628662109</v>
      </c>
      <c r="Q113">
        <v>4.6319599151611328</v>
      </c>
      <c r="R113">
        <v>8.6111602783203125</v>
      </c>
      <c r="S113">
        <v>13.279199600219727</v>
      </c>
      <c r="T113">
        <v>0.49063599109649658</v>
      </c>
      <c r="U113">
        <v>0.32714599370956421</v>
      </c>
      <c r="V113">
        <v>294.85198974609375</v>
      </c>
      <c r="W113">
        <v>182.01800537109375</v>
      </c>
      <c r="X113">
        <v>7.8834099769592285</v>
      </c>
      <c r="Y113">
        <v>0.85970801115036011</v>
      </c>
      <c r="Z113">
        <v>2169.050048828125</v>
      </c>
      <c r="AA113">
        <v>0.61495844875346262</v>
      </c>
      <c r="AB113">
        <v>999.08632823365588</v>
      </c>
      <c r="AC113">
        <f t="shared" si="20"/>
        <v>9</v>
      </c>
      <c r="AD113">
        <f t="shared" si="26"/>
        <v>0</v>
      </c>
      <c r="AE113">
        <f t="shared" si="27"/>
        <v>0.22222222222222221</v>
      </c>
      <c r="AF113">
        <f t="shared" si="28"/>
        <v>0.44444444444444442</v>
      </c>
      <c r="AG113">
        <f t="shared" si="29"/>
        <v>0.33333333333333331</v>
      </c>
      <c r="AH113" s="9">
        <f t="shared" si="21"/>
        <v>0</v>
      </c>
      <c r="AI113" s="9">
        <f t="shared" si="22"/>
        <v>2</v>
      </c>
      <c r="AJ113" s="9">
        <f t="shared" si="23"/>
        <v>4</v>
      </c>
      <c r="AK113" s="9">
        <f t="shared" si="24"/>
        <v>3</v>
      </c>
      <c r="AL113" s="1">
        <v>56.591201782226563</v>
      </c>
      <c r="AM113" s="1">
        <v>83.801101684570313</v>
      </c>
      <c r="AN113" s="1">
        <v>118.23899841308594</v>
      </c>
      <c r="AO113" s="1">
        <v>129.90699768066406</v>
      </c>
      <c r="AP113" s="1">
        <v>136.53799438476562</v>
      </c>
      <c r="AQ113" s="1">
        <v>134.87100219726562</v>
      </c>
      <c r="AR113" s="1">
        <v>135.55599975585937</v>
      </c>
      <c r="AS113" s="1">
        <v>154.31300354003906</v>
      </c>
      <c r="AT113" s="1">
        <v>110.13099670410156</v>
      </c>
    </row>
    <row r="114" spans="1:57" x14ac:dyDescent="0.25">
      <c r="A114" s="1">
        <v>6</v>
      </c>
      <c r="B114" s="1">
        <v>2</v>
      </c>
      <c r="C114" s="1">
        <v>1</v>
      </c>
      <c r="D114" s="12">
        <v>1</v>
      </c>
      <c r="E114" s="12">
        <v>1</v>
      </c>
      <c r="F114" s="12">
        <f t="shared" si="25"/>
        <v>4</v>
      </c>
      <c r="G114" s="1">
        <v>6.01</v>
      </c>
      <c r="H114" s="1">
        <v>3</v>
      </c>
      <c r="I114" s="1">
        <v>0</v>
      </c>
      <c r="J114" s="1">
        <f t="shared" si="15"/>
        <v>3</v>
      </c>
      <c r="K114" s="1">
        <v>1</v>
      </c>
      <c r="L114" s="1">
        <v>1</v>
      </c>
      <c r="M114">
        <v>1513.68994140625</v>
      </c>
      <c r="N114">
        <v>11.928400039672852</v>
      </c>
      <c r="O114">
        <v>24.049100875854492</v>
      </c>
      <c r="P114">
        <v>30.181800842285156</v>
      </c>
      <c r="Q114">
        <v>5.8121199607849121</v>
      </c>
      <c r="R114">
        <v>12.221199989318848</v>
      </c>
      <c r="S114">
        <v>15.181099891662598</v>
      </c>
      <c r="T114">
        <v>0.6465650200843811</v>
      </c>
      <c r="U114">
        <v>0.22233399748802185</v>
      </c>
      <c r="V114">
        <v>196.94200134277344</v>
      </c>
      <c r="W114">
        <v>245.81500244140625</v>
      </c>
      <c r="X114">
        <v>21.840900421142578</v>
      </c>
      <c r="Y114">
        <v>0.85269200801849365</v>
      </c>
      <c r="Z114">
        <v>4360.2998046875</v>
      </c>
      <c r="AA114">
        <v>0.77808988764044951</v>
      </c>
      <c r="AB114">
        <v>985.24856745479633</v>
      </c>
      <c r="AC114">
        <f t="shared" si="20"/>
        <v>11</v>
      </c>
      <c r="AD114">
        <f t="shared" si="26"/>
        <v>9.0909090909090912E-2</v>
      </c>
      <c r="AE114">
        <f t="shared" si="27"/>
        <v>0.18181818181818182</v>
      </c>
      <c r="AF114">
        <f t="shared" si="28"/>
        <v>0.45454545454545453</v>
      </c>
      <c r="AG114">
        <f t="shared" si="29"/>
        <v>0.27272727272727271</v>
      </c>
      <c r="AH114" s="9">
        <f t="shared" si="21"/>
        <v>1</v>
      </c>
      <c r="AI114" s="9">
        <f t="shared" si="22"/>
        <v>2</v>
      </c>
      <c r="AJ114" s="9">
        <f t="shared" si="23"/>
        <v>5</v>
      </c>
      <c r="AK114" s="9">
        <f t="shared" si="24"/>
        <v>3</v>
      </c>
      <c r="AL114" s="1">
        <v>173.05000305175781</v>
      </c>
      <c r="AM114" s="1">
        <v>29.380599975585938</v>
      </c>
      <c r="AN114" s="1">
        <v>122.10600280761719</v>
      </c>
      <c r="AO114" s="1">
        <v>116.74800109863281</v>
      </c>
      <c r="AP114" s="1">
        <v>151.63299560546875</v>
      </c>
      <c r="AQ114" s="1">
        <v>83.422897338867188</v>
      </c>
      <c r="AR114" s="1">
        <v>97.854202270507813</v>
      </c>
      <c r="AS114" s="1">
        <v>135.44200134277344</v>
      </c>
      <c r="AT114" s="1">
        <v>63.711200714111328</v>
      </c>
      <c r="AU114" s="1">
        <v>93.815498352050781</v>
      </c>
      <c r="AV114" s="1">
        <v>108.99500274658203</v>
      </c>
    </row>
    <row r="115" spans="1:57" x14ac:dyDescent="0.25">
      <c r="A115" s="1">
        <v>6</v>
      </c>
      <c r="B115" s="1">
        <v>2</v>
      </c>
      <c r="C115" s="1">
        <v>2</v>
      </c>
      <c r="D115" s="12">
        <v>1</v>
      </c>
      <c r="E115" s="12">
        <v>1</v>
      </c>
      <c r="F115" s="12">
        <f t="shared" si="25"/>
        <v>4</v>
      </c>
      <c r="G115" s="1">
        <v>4.49</v>
      </c>
      <c r="H115" s="1">
        <v>1</v>
      </c>
      <c r="I115" s="1">
        <v>0</v>
      </c>
      <c r="J115" s="1">
        <f t="shared" si="15"/>
        <v>1</v>
      </c>
      <c r="K115" s="1">
        <v>1</v>
      </c>
      <c r="L115" s="1">
        <v>0</v>
      </c>
      <c r="M115">
        <v>1797.4599609375</v>
      </c>
      <c r="N115">
        <v>13.04580020904541</v>
      </c>
      <c r="O115">
        <v>28.969499588012695</v>
      </c>
      <c r="P115">
        <v>34.911701202392578</v>
      </c>
      <c r="Q115">
        <v>5.9522299766540527</v>
      </c>
      <c r="R115">
        <v>13.15839958190918</v>
      </c>
      <c r="S115">
        <v>16.999000549316406</v>
      </c>
      <c r="T115">
        <v>0.63446098566055298</v>
      </c>
      <c r="U115">
        <v>0.21712000668048859</v>
      </c>
      <c r="V115">
        <v>96.034400939941406</v>
      </c>
      <c r="W115">
        <v>204.34500122070312</v>
      </c>
      <c r="X115">
        <v>27.409500122070313</v>
      </c>
      <c r="Y115">
        <v>0.82231599092483521</v>
      </c>
      <c r="Z115">
        <v>5343.419921875</v>
      </c>
      <c r="AA115">
        <v>0.39314845024469819</v>
      </c>
      <c r="AB115">
        <v>848.25473574408738</v>
      </c>
      <c r="AC115">
        <f t="shared" si="20"/>
        <v>13</v>
      </c>
      <c r="AD115">
        <f t="shared" si="26"/>
        <v>7.6923076923076927E-2</v>
      </c>
      <c r="AE115">
        <f t="shared" si="27"/>
        <v>0.15384615384615385</v>
      </c>
      <c r="AF115">
        <f t="shared" si="28"/>
        <v>0.38461538461538464</v>
      </c>
      <c r="AG115">
        <f t="shared" si="29"/>
        <v>0.38461538461538464</v>
      </c>
      <c r="AH115" s="9">
        <f t="shared" si="21"/>
        <v>1</v>
      </c>
      <c r="AI115" s="9">
        <f t="shared" si="22"/>
        <v>2</v>
      </c>
      <c r="AJ115" s="9">
        <f t="shared" si="23"/>
        <v>5</v>
      </c>
      <c r="AK115" s="9">
        <f t="shared" si="24"/>
        <v>5</v>
      </c>
      <c r="AL115" s="1">
        <v>95.496101379394531</v>
      </c>
      <c r="AM115" s="1">
        <v>41.044898986816406</v>
      </c>
      <c r="AN115" s="1">
        <v>91.441802978515625</v>
      </c>
      <c r="AO115" s="1">
        <v>114.4010009765625</v>
      </c>
      <c r="AP115" s="1">
        <v>138.06100463867187</v>
      </c>
      <c r="AQ115" s="1">
        <v>145.5050048828125</v>
      </c>
      <c r="AR115" s="1">
        <v>85.990898132324219</v>
      </c>
      <c r="AS115" s="1">
        <v>175.43400573730469</v>
      </c>
      <c r="AT115" s="1">
        <v>169.19999694824219</v>
      </c>
      <c r="AU115" s="1">
        <v>115.9010009765625</v>
      </c>
      <c r="AV115" s="1">
        <v>140.6300048828125</v>
      </c>
      <c r="AW115" s="1">
        <v>95.850700378417969</v>
      </c>
      <c r="AX115" s="1">
        <v>86.810798645019531</v>
      </c>
    </row>
    <row r="116" spans="1:57" hidden="1" x14ac:dyDescent="0.25">
      <c r="A116" s="1">
        <v>6</v>
      </c>
      <c r="B116" s="1">
        <v>2</v>
      </c>
      <c r="C116" s="1">
        <v>3</v>
      </c>
      <c r="D116" s="12">
        <v>1</v>
      </c>
      <c r="E116" s="12">
        <v>1</v>
      </c>
      <c r="F116" s="12">
        <f t="shared" si="25"/>
        <v>4</v>
      </c>
      <c r="G116" s="1">
        <v>2.62</v>
      </c>
      <c r="H116" s="1">
        <v>0</v>
      </c>
      <c r="I116" s="1">
        <v>0</v>
      </c>
      <c r="J116" s="1">
        <f t="shared" si="15"/>
        <v>0</v>
      </c>
      <c r="K116" s="1">
        <v>0</v>
      </c>
      <c r="L116" s="1">
        <v>0</v>
      </c>
      <c r="M116">
        <v>1294.8900146484375</v>
      </c>
      <c r="N116">
        <v>13.981599807739258</v>
      </c>
      <c r="O116">
        <v>21.222999572753906</v>
      </c>
      <c r="P116">
        <v>27.54319953918457</v>
      </c>
      <c r="Q116">
        <v>6.8060798645019531</v>
      </c>
      <c r="R116">
        <v>10.373299598693848</v>
      </c>
      <c r="S116">
        <v>13.321000099182129</v>
      </c>
      <c r="T116">
        <v>0.50960499048233032</v>
      </c>
      <c r="U116">
        <v>0.34082600474357605</v>
      </c>
      <c r="V116">
        <v>134.31500244140625</v>
      </c>
      <c r="W116">
        <v>64.61199951171875</v>
      </c>
      <c r="X116">
        <v>52.350700378417969</v>
      </c>
      <c r="Y116">
        <v>0.91781997680664063</v>
      </c>
      <c r="Z116">
        <v>3852.669921875</v>
      </c>
      <c r="AC116">
        <f t="shared" si="20"/>
        <v>9</v>
      </c>
      <c r="AD116">
        <f t="shared" si="26"/>
        <v>0</v>
      </c>
      <c r="AE116">
        <f t="shared" si="27"/>
        <v>0.1111111111111111</v>
      </c>
      <c r="AF116">
        <f t="shared" si="28"/>
        <v>0.44444444444444442</v>
      </c>
      <c r="AG116">
        <f t="shared" si="29"/>
        <v>0.44444444444444442</v>
      </c>
      <c r="AH116" s="9">
        <f t="shared" si="21"/>
        <v>0</v>
      </c>
      <c r="AI116" s="9">
        <f t="shared" si="22"/>
        <v>1</v>
      </c>
      <c r="AJ116" s="9">
        <f t="shared" si="23"/>
        <v>4</v>
      </c>
      <c r="AK116" s="9">
        <f t="shared" si="24"/>
        <v>4</v>
      </c>
      <c r="AL116" s="1">
        <v>72.568397521972656</v>
      </c>
      <c r="AM116" s="1">
        <v>102.08599853515625</v>
      </c>
      <c r="AN116" s="1">
        <v>99.94439697265625</v>
      </c>
      <c r="AO116" s="1">
        <v>118.38700103759766</v>
      </c>
      <c r="AP116" s="1">
        <v>163.23699951171875</v>
      </c>
      <c r="AQ116" s="1">
        <v>115.76100158691406</v>
      </c>
      <c r="AR116" s="1">
        <v>166.88299560546875</v>
      </c>
      <c r="AS116" s="1">
        <v>138.09599304199219</v>
      </c>
      <c r="AT116" s="1">
        <v>158.92799377441406</v>
      </c>
    </row>
    <row r="117" spans="1:57" hidden="1" x14ac:dyDescent="0.25">
      <c r="A117" s="1">
        <v>6</v>
      </c>
      <c r="B117" s="1">
        <v>2</v>
      </c>
      <c r="C117" s="1">
        <v>4</v>
      </c>
      <c r="D117" s="12">
        <v>1</v>
      </c>
      <c r="E117" s="12">
        <v>1</v>
      </c>
      <c r="F117" s="12">
        <f t="shared" si="25"/>
        <v>4</v>
      </c>
      <c r="G117" s="1">
        <v>3.01</v>
      </c>
      <c r="H117" s="1">
        <v>0</v>
      </c>
      <c r="I117" s="1">
        <v>0</v>
      </c>
      <c r="J117" s="1">
        <f t="shared" si="15"/>
        <v>0</v>
      </c>
      <c r="K117" s="1">
        <v>0</v>
      </c>
      <c r="L117" s="1">
        <v>0</v>
      </c>
      <c r="M117">
        <v>958.718994140625</v>
      </c>
      <c r="N117">
        <v>10.01509952545166</v>
      </c>
      <c r="O117">
        <v>20.154600143432617</v>
      </c>
      <c r="P117">
        <v>23.155099868774414</v>
      </c>
      <c r="Q117">
        <v>4.9148797988891602</v>
      </c>
      <c r="R117">
        <v>9.9868602752685547</v>
      </c>
      <c r="S117">
        <v>11.458800315856934</v>
      </c>
      <c r="T117">
        <v>0.68283802270889282</v>
      </c>
      <c r="U117">
        <v>0.20597800612449646</v>
      </c>
      <c r="V117">
        <v>217.27699279785156</v>
      </c>
      <c r="W117">
        <v>32.158100128173828</v>
      </c>
      <c r="X117">
        <v>11.674400329589844</v>
      </c>
      <c r="Y117">
        <v>0.8843650221824646</v>
      </c>
      <c r="Z117">
        <v>2321.43994140625</v>
      </c>
      <c r="AC117">
        <f t="shared" si="20"/>
        <v>7</v>
      </c>
      <c r="AD117">
        <f t="shared" si="26"/>
        <v>0.14285714285714285</v>
      </c>
      <c r="AE117">
        <f t="shared" si="27"/>
        <v>0.14285714285714285</v>
      </c>
      <c r="AF117">
        <f t="shared" si="28"/>
        <v>0.5714285714285714</v>
      </c>
      <c r="AG117">
        <f t="shared" si="29"/>
        <v>0.14285714285714285</v>
      </c>
      <c r="AH117" s="9">
        <f t="shared" si="21"/>
        <v>1</v>
      </c>
      <c r="AI117" s="9">
        <f t="shared" si="22"/>
        <v>1</v>
      </c>
      <c r="AJ117" s="9">
        <f t="shared" si="23"/>
        <v>4</v>
      </c>
      <c r="AK117" s="9">
        <f t="shared" si="24"/>
        <v>1</v>
      </c>
      <c r="AL117" s="1">
        <v>88.214996337890625</v>
      </c>
      <c r="AM117" s="1">
        <v>108.94699859619141</v>
      </c>
      <c r="AN117" s="1">
        <v>129.74600219726562</v>
      </c>
      <c r="AO117" s="1">
        <v>42.662498474121094</v>
      </c>
      <c r="AP117" s="1">
        <v>127.16799926757812</v>
      </c>
      <c r="AQ117" s="1">
        <v>159.24200439453125</v>
      </c>
      <c r="AR117" s="1">
        <v>114.03299713134766</v>
      </c>
    </row>
    <row r="118" spans="1:57" x14ac:dyDescent="0.25">
      <c r="A118" s="1">
        <v>6</v>
      </c>
      <c r="B118" s="1">
        <v>3</v>
      </c>
      <c r="C118" s="1">
        <v>1</v>
      </c>
      <c r="D118" s="12">
        <v>1</v>
      </c>
      <c r="E118" s="12">
        <v>0</v>
      </c>
      <c r="F118" s="12">
        <f>BIN2DEC(CONCATENATE(D118,E118))+1</f>
        <v>3</v>
      </c>
      <c r="G118" s="1">
        <v>6.33</v>
      </c>
      <c r="H118" s="1">
        <v>4</v>
      </c>
      <c r="I118" s="1">
        <v>1</v>
      </c>
      <c r="J118" s="1">
        <f t="shared" si="15"/>
        <v>5</v>
      </c>
      <c r="K118" s="1">
        <v>0</v>
      </c>
      <c r="L118" s="1">
        <v>0</v>
      </c>
      <c r="M118">
        <v>1598.06005859375</v>
      </c>
      <c r="N118">
        <v>12.719300270080566</v>
      </c>
      <c r="O118">
        <v>24.677600860595703</v>
      </c>
      <c r="P118">
        <v>32.741798400878906</v>
      </c>
      <c r="Q118">
        <v>6.4437198638916016</v>
      </c>
      <c r="R118">
        <v>11.454400062561035</v>
      </c>
      <c r="S118">
        <v>16.374399185180664</v>
      </c>
      <c r="T118">
        <v>0.5204700231552124</v>
      </c>
      <c r="U118">
        <v>0.32592201232910156</v>
      </c>
      <c r="V118">
        <v>198.84700012207031</v>
      </c>
      <c r="W118">
        <v>300.90798950195313</v>
      </c>
      <c r="X118">
        <v>31.075300216674805</v>
      </c>
      <c r="Y118">
        <v>0.86917698383331299</v>
      </c>
      <c r="Z118">
        <v>4867.7001953125</v>
      </c>
      <c r="AA118">
        <v>0.84992101105845186</v>
      </c>
      <c r="AB118">
        <v>875.93025730180636</v>
      </c>
      <c r="AC118">
        <f t="shared" si="20"/>
        <v>9</v>
      </c>
      <c r="AD118">
        <f t="shared" si="26"/>
        <v>0</v>
      </c>
      <c r="AE118">
        <f t="shared" si="27"/>
        <v>0.1111111111111111</v>
      </c>
      <c r="AF118">
        <f t="shared" si="28"/>
        <v>0.44444444444444442</v>
      </c>
      <c r="AG118">
        <f t="shared" si="29"/>
        <v>0.44444444444444442</v>
      </c>
      <c r="AH118" s="9">
        <f t="shared" si="21"/>
        <v>0</v>
      </c>
      <c r="AI118" s="9">
        <f t="shared" si="22"/>
        <v>1</v>
      </c>
      <c r="AJ118" s="9">
        <f t="shared" si="23"/>
        <v>4</v>
      </c>
      <c r="AK118" s="9">
        <f t="shared" si="24"/>
        <v>4</v>
      </c>
      <c r="AL118" s="1">
        <v>97.599296569824219</v>
      </c>
      <c r="AM118" s="1">
        <v>137.25700378417969</v>
      </c>
      <c r="AN118" s="1">
        <v>149.22300720214844</v>
      </c>
      <c r="AO118" s="1">
        <v>163.5050048828125</v>
      </c>
      <c r="AP118" s="1">
        <v>142.3489990234375</v>
      </c>
      <c r="AQ118" s="1">
        <v>69.673698425292969</v>
      </c>
      <c r="AR118" s="1">
        <v>122.86399841308594</v>
      </c>
      <c r="AS118" s="1">
        <v>113.45600128173828</v>
      </c>
      <c r="AT118" s="1">
        <v>102.55400085449219</v>
      </c>
    </row>
    <row r="119" spans="1:57" x14ac:dyDescent="0.25">
      <c r="A119" s="1">
        <v>6</v>
      </c>
      <c r="B119" s="1">
        <v>3</v>
      </c>
      <c r="C119" s="1">
        <v>2</v>
      </c>
      <c r="D119" s="12">
        <v>1</v>
      </c>
      <c r="E119" s="12">
        <v>1</v>
      </c>
      <c r="F119" s="12">
        <f>BIN2DEC(CONCATENATE(D119,E119))+1</f>
        <v>4</v>
      </c>
      <c r="G119" s="1">
        <v>4.38</v>
      </c>
      <c r="H119" s="1">
        <v>1</v>
      </c>
      <c r="I119" s="1">
        <v>2</v>
      </c>
      <c r="J119" s="1">
        <f t="shared" si="15"/>
        <v>3</v>
      </c>
      <c r="K119" s="1">
        <v>0</v>
      </c>
      <c r="L119" s="1">
        <v>0</v>
      </c>
      <c r="M119" s="2">
        <v>1375.8199462890625</v>
      </c>
      <c r="N119" s="2">
        <v>14.133500099182129</v>
      </c>
      <c r="O119" s="2">
        <v>21.657199859619141</v>
      </c>
      <c r="P119" s="2">
        <v>28.156099319458008</v>
      </c>
      <c r="Q119" s="2">
        <v>6.6723699569702148</v>
      </c>
      <c r="R119" s="2">
        <v>10.755100250244141</v>
      </c>
      <c r="S119" s="2">
        <v>14.201000213623047</v>
      </c>
      <c r="T119" s="2">
        <v>0.52445900440216064</v>
      </c>
      <c r="U119" s="2">
        <v>0.33507800102233887</v>
      </c>
      <c r="V119" s="2">
        <v>121.84400177001953</v>
      </c>
      <c r="W119" s="2">
        <v>130.6199951171875</v>
      </c>
      <c r="X119" s="2">
        <v>25.937999725341797</v>
      </c>
      <c r="Y119" s="2">
        <v>0.88360297679901123</v>
      </c>
      <c r="Z119" s="2">
        <v>3985.679931640625</v>
      </c>
      <c r="AA119">
        <v>0.38782051282051283</v>
      </c>
      <c r="AB119">
        <v>863.47627260083277</v>
      </c>
      <c r="AC119">
        <f t="shared" ref="AC119:AC147" si="30">SUM(AH119:AK119)</f>
        <v>9</v>
      </c>
      <c r="AD119">
        <f t="shared" si="26"/>
        <v>0</v>
      </c>
      <c r="AE119">
        <f t="shared" si="27"/>
        <v>0.44444444444444442</v>
      </c>
      <c r="AF119">
        <f t="shared" si="28"/>
        <v>0.33333333333333331</v>
      </c>
      <c r="AG119">
        <f t="shared" si="29"/>
        <v>0.22222222222222221</v>
      </c>
      <c r="AH119" s="9">
        <f t="shared" si="21"/>
        <v>0</v>
      </c>
      <c r="AI119" s="9">
        <f t="shared" si="22"/>
        <v>4</v>
      </c>
      <c r="AJ119" s="9">
        <f t="shared" si="23"/>
        <v>3</v>
      </c>
      <c r="AK119" s="9">
        <f t="shared" si="24"/>
        <v>2</v>
      </c>
      <c r="AL119" s="7">
        <v>88.033897399902344</v>
      </c>
      <c r="AM119" s="7">
        <v>84.401199340820313</v>
      </c>
      <c r="AN119" s="7">
        <v>167.64799499511719</v>
      </c>
      <c r="AO119" s="7">
        <v>140.75100708007812</v>
      </c>
      <c r="AP119" s="7">
        <v>114.10099792480469</v>
      </c>
      <c r="AQ119" s="7">
        <v>101.20099639892578</v>
      </c>
      <c r="AR119" s="7">
        <v>98.907203674316406</v>
      </c>
      <c r="AS119" s="7">
        <v>87.225700378417969</v>
      </c>
      <c r="AT119" s="7">
        <v>83.248199462890625</v>
      </c>
    </row>
    <row r="120" spans="1:57" hidden="1" x14ac:dyDescent="0.25">
      <c r="A120" s="1">
        <v>6</v>
      </c>
      <c r="B120" s="1">
        <v>4</v>
      </c>
      <c r="C120" s="1">
        <v>1</v>
      </c>
      <c r="D120" s="12">
        <v>1</v>
      </c>
      <c r="E120" s="12">
        <v>1</v>
      </c>
      <c r="F120" s="12">
        <f>BIN2DEC(CONCATENATE(D120,E120))+1</f>
        <v>4</v>
      </c>
      <c r="G120" s="1">
        <v>5.18</v>
      </c>
      <c r="H120" s="1">
        <v>1</v>
      </c>
      <c r="I120" s="1">
        <v>1</v>
      </c>
      <c r="J120" s="1">
        <f t="shared" si="15"/>
        <v>2</v>
      </c>
      <c r="K120" s="1">
        <v>0</v>
      </c>
      <c r="L120" s="1">
        <v>0</v>
      </c>
      <c r="M120">
        <v>1025.3699951171875</v>
      </c>
      <c r="N120">
        <v>12.089799880981445</v>
      </c>
      <c r="O120">
        <v>21.750999450683594</v>
      </c>
      <c r="P120">
        <v>21.953899383544922</v>
      </c>
      <c r="Q120">
        <v>6.1462798118591309</v>
      </c>
      <c r="R120">
        <v>9.8519401550292969</v>
      </c>
      <c r="S120">
        <v>11.307900428771973</v>
      </c>
      <c r="T120">
        <v>0.57314097881317139</v>
      </c>
      <c r="U120">
        <v>0.26489600539207458</v>
      </c>
      <c r="V120">
        <v>259.35800170898437</v>
      </c>
      <c r="W120">
        <v>127.67500305175781</v>
      </c>
      <c r="X120">
        <v>53.479198455810547</v>
      </c>
      <c r="Y120">
        <v>0.91140300035476685</v>
      </c>
      <c r="Z120">
        <v>2686.35009765625</v>
      </c>
      <c r="AC120">
        <f t="shared" si="30"/>
        <v>9</v>
      </c>
      <c r="AD120">
        <f t="shared" si="26"/>
        <v>0</v>
      </c>
      <c r="AE120">
        <f t="shared" si="27"/>
        <v>0.22222222222222221</v>
      </c>
      <c r="AF120">
        <f t="shared" si="28"/>
        <v>0.66666666666666663</v>
      </c>
      <c r="AG120">
        <f t="shared" si="29"/>
        <v>0.1111111111111111</v>
      </c>
      <c r="AH120" s="9">
        <f t="shared" si="21"/>
        <v>0</v>
      </c>
      <c r="AI120" s="9">
        <f t="shared" si="22"/>
        <v>2</v>
      </c>
      <c r="AJ120" s="9">
        <f t="shared" si="23"/>
        <v>6</v>
      </c>
      <c r="AK120" s="9">
        <f t="shared" si="24"/>
        <v>1</v>
      </c>
      <c r="AL120" s="1">
        <v>58.536800384521484</v>
      </c>
      <c r="AM120" s="1">
        <v>94.992401123046875</v>
      </c>
      <c r="AN120" s="1">
        <v>93.259300231933594</v>
      </c>
      <c r="AO120" s="1">
        <v>140.48500061035156</v>
      </c>
      <c r="AP120" s="1">
        <v>111.05300140380859</v>
      </c>
      <c r="AQ120" s="1">
        <v>108.75499725341797</v>
      </c>
      <c r="AR120" s="1">
        <v>115.06700134277344</v>
      </c>
      <c r="AS120" s="1">
        <v>84.086196899414063</v>
      </c>
      <c r="AT120" s="1">
        <v>102.41000366210937</v>
      </c>
    </row>
    <row r="121" spans="1:57" hidden="1" x14ac:dyDescent="0.25">
      <c r="A121" s="1">
        <v>6</v>
      </c>
      <c r="B121" s="1">
        <v>4</v>
      </c>
      <c r="C121" s="1">
        <v>2</v>
      </c>
      <c r="D121" s="12">
        <v>1</v>
      </c>
      <c r="E121" s="12">
        <v>1</v>
      </c>
      <c r="F121" s="12">
        <f t="shared" ref="F121:F147" si="31">BIN2DEC(CONCATENATE(D121,E121))+1</f>
        <v>4</v>
      </c>
      <c r="G121" s="1">
        <v>4.53</v>
      </c>
      <c r="H121" s="1">
        <v>0</v>
      </c>
      <c r="I121" s="1">
        <v>0</v>
      </c>
      <c r="J121" s="1">
        <f t="shared" si="15"/>
        <v>0</v>
      </c>
      <c r="K121" s="1">
        <v>0</v>
      </c>
      <c r="L121" s="1">
        <v>0</v>
      </c>
      <c r="M121">
        <v>1010.8499755859375</v>
      </c>
      <c r="N121">
        <v>13.006099700927734</v>
      </c>
      <c r="O121">
        <v>17.909299850463867</v>
      </c>
      <c r="P121">
        <v>23.613700866699219</v>
      </c>
      <c r="Q121">
        <v>6.3996901512145996</v>
      </c>
      <c r="R121">
        <v>8.9653196334838867</v>
      </c>
      <c r="S121">
        <v>11.622799873352051</v>
      </c>
      <c r="T121">
        <v>0.46244600415229797</v>
      </c>
      <c r="U121">
        <v>0.3719240128993988</v>
      </c>
      <c r="V121">
        <v>216.24200439453125</v>
      </c>
      <c r="W121">
        <v>116.62999725341797</v>
      </c>
      <c r="X121">
        <v>14.446100234985352</v>
      </c>
      <c r="Y121">
        <v>0.93429702520370483</v>
      </c>
      <c r="Z121">
        <v>2729.159912109375</v>
      </c>
      <c r="AC121">
        <f t="shared" si="30"/>
        <v>9</v>
      </c>
      <c r="AD121">
        <f t="shared" si="26"/>
        <v>0</v>
      </c>
      <c r="AE121">
        <f t="shared" si="27"/>
        <v>0.55555555555555558</v>
      </c>
      <c r="AF121">
        <f t="shared" si="28"/>
        <v>0.1111111111111111</v>
      </c>
      <c r="AG121">
        <f t="shared" si="29"/>
        <v>0.33333333333333331</v>
      </c>
      <c r="AH121" s="9">
        <f t="shared" si="21"/>
        <v>0</v>
      </c>
      <c r="AI121" s="9">
        <f t="shared" si="22"/>
        <v>5</v>
      </c>
      <c r="AJ121" s="9">
        <f t="shared" si="23"/>
        <v>1</v>
      </c>
      <c r="AK121" s="9">
        <f t="shared" si="24"/>
        <v>3</v>
      </c>
      <c r="AL121" s="1">
        <v>76.946502685546875</v>
      </c>
      <c r="AM121" s="1">
        <v>66.932601928710937</v>
      </c>
      <c r="AN121" s="1">
        <v>70.154800415039063</v>
      </c>
      <c r="AO121" s="1">
        <v>87.213203430175781</v>
      </c>
      <c r="AP121" s="1">
        <v>105.15399932861328</v>
      </c>
      <c r="AQ121" s="1">
        <v>166.60600280761719</v>
      </c>
      <c r="AR121" s="1">
        <v>140.91799926757813</v>
      </c>
      <c r="AS121" s="1">
        <v>146.86700439453125</v>
      </c>
      <c r="AT121" s="1">
        <v>76.4114990234375</v>
      </c>
    </row>
    <row r="122" spans="1:57" s="10" customFormat="1" x14ac:dyDescent="0.25">
      <c r="A122" s="11">
        <v>6</v>
      </c>
      <c r="B122" s="11">
        <v>4</v>
      </c>
      <c r="C122" s="11">
        <v>3</v>
      </c>
      <c r="D122" s="13">
        <v>1</v>
      </c>
      <c r="E122" s="13">
        <v>1</v>
      </c>
      <c r="F122" s="12">
        <f t="shared" si="31"/>
        <v>4</v>
      </c>
      <c r="G122" s="11">
        <v>5.13</v>
      </c>
      <c r="H122" s="11">
        <v>0</v>
      </c>
      <c r="I122" s="11">
        <v>2</v>
      </c>
      <c r="J122" s="1">
        <f t="shared" si="15"/>
        <v>2</v>
      </c>
      <c r="K122" s="1">
        <v>0</v>
      </c>
      <c r="L122" s="1">
        <v>0</v>
      </c>
      <c r="M122" s="10">
        <v>1256.68994140625</v>
      </c>
      <c r="N122" s="10">
        <v>12.929900169372559</v>
      </c>
      <c r="O122" s="10">
        <v>20.544300079345703</v>
      </c>
      <c r="P122" s="10">
        <v>28.376199722290039</v>
      </c>
      <c r="Q122" s="10">
        <v>6.391049861907959</v>
      </c>
      <c r="R122" s="10">
        <v>10.365900039672852</v>
      </c>
      <c r="S122" s="10">
        <v>13.416399955749512</v>
      </c>
      <c r="T122" s="10">
        <v>0.535148024559021</v>
      </c>
      <c r="U122" s="10">
        <v>0.32394200563430786</v>
      </c>
      <c r="V122" s="10">
        <v>187.802001953125</v>
      </c>
      <c r="W122" s="10">
        <v>121.27500152587891</v>
      </c>
      <c r="X122" s="10">
        <v>11.406200408935547</v>
      </c>
      <c r="Y122" s="10">
        <v>0.90341401100158691</v>
      </c>
      <c r="Z122" s="10">
        <v>3597.0400390625</v>
      </c>
      <c r="AA122">
        <v>0.32307692307692304</v>
      </c>
      <c r="AB122">
        <v>809.50900556328077</v>
      </c>
      <c r="AC122">
        <f t="shared" si="30"/>
        <v>6</v>
      </c>
      <c r="AD122">
        <f t="shared" si="26"/>
        <v>0</v>
      </c>
      <c r="AE122">
        <f t="shared" si="27"/>
        <v>0.33333333333333331</v>
      </c>
      <c r="AF122">
        <f t="shared" si="28"/>
        <v>0.33333333333333331</v>
      </c>
      <c r="AG122">
        <f t="shared" si="29"/>
        <v>0.33333333333333331</v>
      </c>
      <c r="AH122" s="9">
        <f t="shared" si="21"/>
        <v>0</v>
      </c>
      <c r="AI122" s="9">
        <f t="shared" si="22"/>
        <v>2</v>
      </c>
      <c r="AJ122" s="9">
        <f t="shared" si="23"/>
        <v>2</v>
      </c>
      <c r="AK122" s="9">
        <f t="shared" si="24"/>
        <v>2</v>
      </c>
      <c r="AL122" s="11">
        <v>122.27999877929687</v>
      </c>
      <c r="AM122" s="11">
        <v>136.18800354003906</v>
      </c>
      <c r="AN122" s="11">
        <v>48.255001068115234</v>
      </c>
      <c r="AO122" s="11">
        <v>50.905300140380859</v>
      </c>
      <c r="AP122" s="11">
        <v>161.34700012207031</v>
      </c>
      <c r="AQ122" s="11">
        <v>114.8489990234375</v>
      </c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</row>
    <row r="123" spans="1:57" hidden="1" x14ac:dyDescent="0.25">
      <c r="A123" s="1">
        <v>7</v>
      </c>
      <c r="B123" s="1">
        <v>2</v>
      </c>
      <c r="C123" s="1">
        <v>1</v>
      </c>
      <c r="D123" s="12">
        <v>1</v>
      </c>
      <c r="E123" s="12">
        <v>1</v>
      </c>
      <c r="F123" s="12">
        <f t="shared" si="31"/>
        <v>4</v>
      </c>
      <c r="G123" s="1">
        <v>4.53</v>
      </c>
      <c r="H123" s="1">
        <v>1</v>
      </c>
      <c r="I123" s="1">
        <v>1</v>
      </c>
      <c r="J123" s="1">
        <f t="shared" si="15"/>
        <v>2</v>
      </c>
      <c r="K123" s="1">
        <v>0</v>
      </c>
      <c r="L123" s="1">
        <v>0</v>
      </c>
      <c r="M123" s="2">
        <v>1029.8757267128801</v>
      </c>
      <c r="N123" s="2">
        <v>12.558374649498964</v>
      </c>
      <c r="O123" s="2">
        <v>17.70474074834252</v>
      </c>
      <c r="P123" s="2">
        <v>25.162849003447516</v>
      </c>
      <c r="Q123" s="2">
        <v>6.1019081279742275</v>
      </c>
      <c r="R123" s="2">
        <v>8.8585057385983177</v>
      </c>
      <c r="S123" s="2">
        <v>12.206568870527407</v>
      </c>
      <c r="T123" s="2">
        <v>0.49856600165367126</v>
      </c>
      <c r="U123" s="2">
        <v>0.36169001460075378</v>
      </c>
      <c r="V123" s="2">
        <v>77.295303344726563</v>
      </c>
      <c r="W123" s="2">
        <v>49.894901275634766</v>
      </c>
      <c r="X123" s="2">
        <v>11.110099792480469</v>
      </c>
      <c r="Y123" s="2">
        <v>0.91138100624084473</v>
      </c>
      <c r="Z123" s="2">
        <v>2738.4818667511681</v>
      </c>
      <c r="AC123">
        <f t="shared" si="30"/>
        <v>7</v>
      </c>
      <c r="AD123">
        <f t="shared" si="26"/>
        <v>0.14285714285714285</v>
      </c>
      <c r="AE123">
        <f t="shared" si="27"/>
        <v>0.2857142857142857</v>
      </c>
      <c r="AF123">
        <f t="shared" si="28"/>
        <v>0.42857142857142855</v>
      </c>
      <c r="AG123">
        <f t="shared" si="29"/>
        <v>0.14285714285714285</v>
      </c>
      <c r="AH123" s="9">
        <f t="shared" si="21"/>
        <v>1</v>
      </c>
      <c r="AI123" s="9">
        <f t="shared" si="22"/>
        <v>2</v>
      </c>
      <c r="AJ123" s="9">
        <f t="shared" si="23"/>
        <v>3</v>
      </c>
      <c r="AK123" s="9">
        <f t="shared" si="24"/>
        <v>1</v>
      </c>
      <c r="AL123" s="7">
        <v>42.640998840332031</v>
      </c>
      <c r="AM123" s="7">
        <v>134.68800354003906</v>
      </c>
      <c r="AN123" s="7">
        <v>169.93899536132812</v>
      </c>
      <c r="AO123" s="7">
        <v>133.66400146484375</v>
      </c>
      <c r="AP123" s="7">
        <v>91.814598083496094</v>
      </c>
      <c r="AQ123" s="7">
        <v>54.486900329589844</v>
      </c>
      <c r="AR123" s="7">
        <v>68.411399841308594</v>
      </c>
    </row>
    <row r="124" spans="1:57" hidden="1" x14ac:dyDescent="0.25">
      <c r="A124" s="1">
        <v>7</v>
      </c>
      <c r="B124" s="1">
        <v>2</v>
      </c>
      <c r="C124" s="1">
        <v>2</v>
      </c>
      <c r="D124" s="12">
        <v>1</v>
      </c>
      <c r="E124" s="12">
        <v>1</v>
      </c>
      <c r="F124" s="12">
        <f t="shared" si="31"/>
        <v>4</v>
      </c>
      <c r="G124" s="1">
        <v>5.56</v>
      </c>
      <c r="H124" s="1">
        <v>1</v>
      </c>
      <c r="I124" s="1">
        <v>1</v>
      </c>
      <c r="J124" s="1">
        <f t="shared" si="15"/>
        <v>2</v>
      </c>
      <c r="K124" s="1">
        <v>1</v>
      </c>
      <c r="L124" s="1">
        <v>0</v>
      </c>
      <c r="M124" s="2">
        <v>1108.1705408531466</v>
      </c>
      <c r="N124" s="2">
        <v>11.533265066980993</v>
      </c>
      <c r="O124" s="2">
        <v>19.090385723265534</v>
      </c>
      <c r="P124" s="2">
        <v>26.437029972660987</v>
      </c>
      <c r="Q124" s="2">
        <v>5.9918292903807799</v>
      </c>
      <c r="R124" s="2">
        <v>9.2456712462973947</v>
      </c>
      <c r="S124" s="2">
        <v>13.108278581503422</v>
      </c>
      <c r="T124" s="2">
        <v>0.50642299652099609</v>
      </c>
      <c r="U124" s="2">
        <v>0.34719499945640564</v>
      </c>
      <c r="V124" s="2">
        <v>115.06800079345703</v>
      </c>
      <c r="W124" s="2">
        <v>46.307098388671875</v>
      </c>
      <c r="X124" s="2">
        <v>22.731300354003906</v>
      </c>
      <c r="Y124" s="2">
        <v>0.88405799865722656</v>
      </c>
      <c r="Z124" s="2">
        <v>2920.2034344119793</v>
      </c>
      <c r="AC124">
        <f t="shared" si="30"/>
        <v>9</v>
      </c>
      <c r="AD124">
        <f t="shared" si="26"/>
        <v>0</v>
      </c>
      <c r="AE124">
        <f t="shared" si="27"/>
        <v>0.1111111111111111</v>
      </c>
      <c r="AF124">
        <f t="shared" si="28"/>
        <v>0.55555555555555558</v>
      </c>
      <c r="AG124">
        <f t="shared" si="29"/>
        <v>0.33333333333333331</v>
      </c>
      <c r="AH124" s="9">
        <f t="shared" si="21"/>
        <v>0</v>
      </c>
      <c r="AI124" s="9">
        <f t="shared" si="22"/>
        <v>1</v>
      </c>
      <c r="AJ124" s="9">
        <f t="shared" si="23"/>
        <v>5</v>
      </c>
      <c r="AK124" s="9">
        <f t="shared" si="24"/>
        <v>3</v>
      </c>
      <c r="AL124" s="7">
        <v>124.9219970703125</v>
      </c>
      <c r="AM124" s="7">
        <v>170.5679931640625</v>
      </c>
      <c r="AN124" s="7">
        <v>167.62800598144531</v>
      </c>
      <c r="AO124" s="7">
        <v>76.65460205078125</v>
      </c>
      <c r="AP124" s="7">
        <v>133.8179931640625</v>
      </c>
      <c r="AQ124" s="7">
        <v>102.65799713134766</v>
      </c>
      <c r="AR124" s="7">
        <v>97.049301147460938</v>
      </c>
      <c r="AS124" s="7">
        <v>144.32699584960937</v>
      </c>
      <c r="AT124" s="7">
        <v>103.55899810791016</v>
      </c>
    </row>
    <row r="125" spans="1:57" x14ac:dyDescent="0.25">
      <c r="A125" s="1">
        <v>7</v>
      </c>
      <c r="B125" s="1">
        <v>2</v>
      </c>
      <c r="C125" s="1">
        <v>3</v>
      </c>
      <c r="D125" s="12">
        <v>1</v>
      </c>
      <c r="E125" s="12">
        <v>1</v>
      </c>
      <c r="F125" s="12">
        <f t="shared" si="31"/>
        <v>4</v>
      </c>
      <c r="G125" s="1">
        <v>4.4400000000000004</v>
      </c>
      <c r="H125" s="1">
        <v>1</v>
      </c>
      <c r="I125" s="1">
        <v>0</v>
      </c>
      <c r="J125" s="1">
        <f t="shared" si="15"/>
        <v>1</v>
      </c>
      <c r="K125" s="1">
        <v>1</v>
      </c>
      <c r="L125" s="1">
        <v>0</v>
      </c>
      <c r="M125" s="2">
        <v>1374.3214612917488</v>
      </c>
      <c r="N125" s="2">
        <v>12.926919917179857</v>
      </c>
      <c r="O125" s="2">
        <v>22.275907212577081</v>
      </c>
      <c r="P125" s="2">
        <v>30.303147473710101</v>
      </c>
      <c r="Q125" s="2">
        <v>6.0826051204297267</v>
      </c>
      <c r="R125" s="2">
        <v>10.965988225372461</v>
      </c>
      <c r="S125" s="2">
        <v>14.392638715910829</v>
      </c>
      <c r="T125" s="2">
        <v>0.59209299087524414</v>
      </c>
      <c r="U125" s="2">
        <v>0.2616870105266571</v>
      </c>
      <c r="V125" s="2">
        <v>156.31300354003906</v>
      </c>
      <c r="W125" s="2">
        <v>121.81999969482422</v>
      </c>
      <c r="X125" s="2">
        <v>18.238899230957031</v>
      </c>
      <c r="Y125" s="2">
        <v>0.88055098056793213</v>
      </c>
      <c r="Z125" s="2">
        <v>4009.0898845678034</v>
      </c>
      <c r="AA125">
        <v>0.43316831683168316</v>
      </c>
      <c r="AB125">
        <v>808</v>
      </c>
      <c r="AC125">
        <f t="shared" si="30"/>
        <v>9</v>
      </c>
      <c r="AD125">
        <f t="shared" si="26"/>
        <v>0</v>
      </c>
      <c r="AE125">
        <f t="shared" si="27"/>
        <v>0.1111111111111111</v>
      </c>
      <c r="AF125">
        <f t="shared" si="28"/>
        <v>0.55555555555555558</v>
      </c>
      <c r="AG125">
        <f t="shared" si="29"/>
        <v>0.33333333333333331</v>
      </c>
      <c r="AH125" s="9">
        <f t="shared" si="21"/>
        <v>0</v>
      </c>
      <c r="AI125" s="9">
        <f t="shared" si="22"/>
        <v>1</v>
      </c>
      <c r="AJ125" s="9">
        <f t="shared" si="23"/>
        <v>5</v>
      </c>
      <c r="AK125" s="9">
        <f t="shared" si="24"/>
        <v>3</v>
      </c>
      <c r="AL125" s="7">
        <v>148.80799865722656</v>
      </c>
      <c r="AM125" s="7">
        <v>153.875</v>
      </c>
      <c r="AN125" s="7">
        <v>133.29499816894531</v>
      </c>
      <c r="AO125" s="7">
        <v>91.241600036621094</v>
      </c>
      <c r="AP125" s="7">
        <v>71.147102355957031</v>
      </c>
      <c r="AQ125" s="7">
        <v>101.09799957275391</v>
      </c>
      <c r="AR125" s="7">
        <v>154.51800537109375</v>
      </c>
      <c r="AS125" s="7">
        <v>115.42400360107422</v>
      </c>
      <c r="AT125" s="7">
        <v>125.78700256347656</v>
      </c>
    </row>
    <row r="126" spans="1:57" x14ac:dyDescent="0.25">
      <c r="A126" s="1">
        <v>7</v>
      </c>
      <c r="B126" s="1">
        <v>2</v>
      </c>
      <c r="C126" s="1">
        <v>4</v>
      </c>
      <c r="D126" s="12">
        <v>1</v>
      </c>
      <c r="E126" s="12">
        <v>1</v>
      </c>
      <c r="F126" s="12">
        <f t="shared" si="31"/>
        <v>4</v>
      </c>
      <c r="G126" s="1">
        <v>4.01</v>
      </c>
      <c r="H126" s="1">
        <v>1</v>
      </c>
      <c r="I126" s="1">
        <v>1</v>
      </c>
      <c r="J126" s="1">
        <f t="shared" si="15"/>
        <v>2</v>
      </c>
      <c r="K126" s="1">
        <v>0</v>
      </c>
      <c r="L126" s="1">
        <v>1</v>
      </c>
      <c r="M126" s="2">
        <v>1152.1495804482731</v>
      </c>
      <c r="N126" s="2">
        <v>10.569210510757658</v>
      </c>
      <c r="O126" s="2">
        <v>20.334078969493476</v>
      </c>
      <c r="P126" s="2">
        <v>28.530045342091448</v>
      </c>
      <c r="Q126" s="2">
        <v>5.7327898521669081</v>
      </c>
      <c r="R126" s="2">
        <v>9.5583507962392247</v>
      </c>
      <c r="S126" s="2">
        <v>13.578275902916154</v>
      </c>
      <c r="T126" s="2">
        <v>0.52721297740936279</v>
      </c>
      <c r="U126" s="2">
        <v>0.31517800688743591</v>
      </c>
      <c r="V126" s="2">
        <v>274.7650146484375</v>
      </c>
      <c r="W126" s="2">
        <v>222.802001953125</v>
      </c>
      <c r="X126" s="2">
        <v>4.1789097785949707</v>
      </c>
      <c r="Y126" s="2">
        <v>0.84931397438049316</v>
      </c>
      <c r="Z126" s="2">
        <v>2915.0712853423202</v>
      </c>
      <c r="AA126">
        <v>0.79172229639519354</v>
      </c>
      <c r="AB126">
        <v>749</v>
      </c>
      <c r="AC126">
        <f t="shared" si="30"/>
        <v>6</v>
      </c>
      <c r="AD126">
        <f t="shared" si="26"/>
        <v>0</v>
      </c>
      <c r="AE126">
        <f t="shared" si="27"/>
        <v>0.16666666666666666</v>
      </c>
      <c r="AF126">
        <f t="shared" si="28"/>
        <v>0.5</v>
      </c>
      <c r="AG126">
        <f t="shared" si="29"/>
        <v>0.33333333333333331</v>
      </c>
      <c r="AH126" s="9">
        <f t="shared" si="21"/>
        <v>0</v>
      </c>
      <c r="AI126" s="9">
        <f t="shared" si="22"/>
        <v>1</v>
      </c>
      <c r="AJ126" s="9">
        <f t="shared" si="23"/>
        <v>3</v>
      </c>
      <c r="AK126" s="9">
        <f t="shared" si="24"/>
        <v>2</v>
      </c>
      <c r="AL126" s="7">
        <v>48.239799499511719</v>
      </c>
      <c r="AM126" s="7">
        <v>107.03399658203125</v>
      </c>
      <c r="AN126" s="7">
        <v>120.76899719238281</v>
      </c>
      <c r="AO126" s="7">
        <v>169.07400512695312</v>
      </c>
      <c r="AP126" s="7">
        <v>169.12800598144531</v>
      </c>
      <c r="AQ126" s="7">
        <v>131.66099548339844</v>
      </c>
    </row>
    <row r="127" spans="1:57" hidden="1" x14ac:dyDescent="0.25">
      <c r="A127" s="1">
        <v>7</v>
      </c>
      <c r="B127" s="1">
        <v>2</v>
      </c>
      <c r="C127" s="1">
        <v>5</v>
      </c>
      <c r="D127" s="12">
        <v>1</v>
      </c>
      <c r="E127" s="12">
        <v>1</v>
      </c>
      <c r="F127" s="12">
        <f t="shared" si="31"/>
        <v>4</v>
      </c>
      <c r="G127" s="1">
        <v>3.97</v>
      </c>
      <c r="H127" s="1">
        <v>2</v>
      </c>
      <c r="I127" s="1">
        <v>1</v>
      </c>
      <c r="J127" s="1">
        <f t="shared" si="15"/>
        <v>3</v>
      </c>
      <c r="K127" s="1">
        <v>0</v>
      </c>
      <c r="L127" s="1">
        <v>1</v>
      </c>
      <c r="M127" s="2">
        <v>1042.2461365209033</v>
      </c>
      <c r="N127" s="2">
        <v>9.990063570307715</v>
      </c>
      <c r="O127" s="2">
        <v>19.202096188861564</v>
      </c>
      <c r="P127" s="2">
        <v>27.907851860931483</v>
      </c>
      <c r="Q127" s="2">
        <v>5.2922678538112304</v>
      </c>
      <c r="R127" s="2">
        <v>9.5435805186066798</v>
      </c>
      <c r="S127" s="2">
        <v>12.639274551507032</v>
      </c>
      <c r="T127" s="2">
        <v>0.58692699670791626</v>
      </c>
      <c r="U127" s="2">
        <v>0.26422899961471558</v>
      </c>
      <c r="V127" s="2">
        <v>203.35600280761719</v>
      </c>
      <c r="W127" s="2">
        <v>291.99301147460937</v>
      </c>
      <c r="X127" s="2">
        <v>22.768499374389648</v>
      </c>
      <c r="Y127" s="2">
        <v>0.8325120210647583</v>
      </c>
      <c r="Z127" s="2">
        <v>2434.0153434446138</v>
      </c>
      <c r="AC127">
        <f t="shared" si="30"/>
        <v>6</v>
      </c>
      <c r="AD127">
        <f t="shared" si="26"/>
        <v>0</v>
      </c>
      <c r="AE127">
        <f t="shared" si="27"/>
        <v>0</v>
      </c>
      <c r="AF127">
        <f t="shared" si="28"/>
        <v>0.66666666666666663</v>
      </c>
      <c r="AG127">
        <f t="shared" si="29"/>
        <v>0.33333333333333331</v>
      </c>
      <c r="AH127" s="9">
        <f t="shared" si="21"/>
        <v>0</v>
      </c>
      <c r="AI127" s="9">
        <f t="shared" si="22"/>
        <v>0</v>
      </c>
      <c r="AJ127" s="9">
        <f t="shared" si="23"/>
        <v>4</v>
      </c>
      <c r="AK127" s="9">
        <f t="shared" si="24"/>
        <v>2</v>
      </c>
      <c r="AL127" s="7">
        <v>92.717399597167969</v>
      </c>
      <c r="AM127" s="7">
        <v>108.95099639892578</v>
      </c>
      <c r="AN127" s="7">
        <v>154.29800415039062</v>
      </c>
      <c r="AO127" s="7">
        <v>161.57600402832031</v>
      </c>
      <c r="AP127" s="7">
        <v>115.04399871826172</v>
      </c>
      <c r="AQ127" s="7">
        <v>99.658401489257813</v>
      </c>
    </row>
    <row r="128" spans="1:57" hidden="1" x14ac:dyDescent="0.25">
      <c r="A128" s="1">
        <v>7</v>
      </c>
      <c r="B128" s="1">
        <v>2</v>
      </c>
      <c r="C128" s="1">
        <v>6</v>
      </c>
      <c r="D128" s="12">
        <v>1</v>
      </c>
      <c r="E128" s="12">
        <v>1</v>
      </c>
      <c r="F128" s="12">
        <f t="shared" si="31"/>
        <v>4</v>
      </c>
      <c r="G128" s="1">
        <v>4.12</v>
      </c>
      <c r="H128" s="1">
        <v>1</v>
      </c>
      <c r="I128" s="1">
        <v>0</v>
      </c>
      <c r="J128" s="1">
        <f t="shared" si="15"/>
        <v>1</v>
      </c>
      <c r="K128" s="1">
        <v>0</v>
      </c>
      <c r="L128" s="1">
        <v>0</v>
      </c>
      <c r="M128" s="2">
        <v>993.18177259986669</v>
      </c>
      <c r="N128" s="2">
        <v>11.302798460609445</v>
      </c>
      <c r="O128" s="2">
        <v>17.283885851494155</v>
      </c>
      <c r="P128" s="2">
        <v>27.231158764682224</v>
      </c>
      <c r="Q128" s="2">
        <v>5.1129446672971701</v>
      </c>
      <c r="R128" s="2">
        <v>8.4553705273570454</v>
      </c>
      <c r="S128" s="2">
        <v>13.292255330976879</v>
      </c>
      <c r="T128" s="2">
        <v>0.47125899791717529</v>
      </c>
      <c r="U128" s="2">
        <v>0.3460020124912262</v>
      </c>
      <c r="V128" s="2">
        <v>255.75399780273438</v>
      </c>
      <c r="W128" s="2">
        <v>329.82400512695312</v>
      </c>
      <c r="X128" s="2">
        <v>29.875799179077148</v>
      </c>
      <c r="Y128" s="2">
        <v>0.87937599420547485</v>
      </c>
      <c r="Z128" s="2">
        <v>2458.0426027586304</v>
      </c>
      <c r="AC128">
        <f t="shared" si="30"/>
        <v>6</v>
      </c>
      <c r="AD128">
        <f t="shared" si="26"/>
        <v>0</v>
      </c>
      <c r="AE128">
        <f t="shared" si="27"/>
        <v>0</v>
      </c>
      <c r="AF128">
        <f t="shared" si="28"/>
        <v>0.16666666666666666</v>
      </c>
      <c r="AG128">
        <f t="shared" si="29"/>
        <v>0.83333333333333337</v>
      </c>
      <c r="AH128" s="9">
        <f t="shared" si="21"/>
        <v>0</v>
      </c>
      <c r="AI128" s="9">
        <f t="shared" si="22"/>
        <v>0</v>
      </c>
      <c r="AJ128" s="9">
        <f t="shared" si="23"/>
        <v>1</v>
      </c>
      <c r="AK128" s="9">
        <f t="shared" si="24"/>
        <v>5</v>
      </c>
      <c r="AL128" s="35">
        <v>120.88230133056641</v>
      </c>
      <c r="AM128" s="35">
        <v>150.37999725341797</v>
      </c>
      <c r="AN128" s="35">
        <v>149.91919708251953</v>
      </c>
      <c r="AO128" s="35">
        <v>141.17399597167969</v>
      </c>
      <c r="AP128" s="35">
        <v>164.49400329589844</v>
      </c>
      <c r="AQ128" s="35">
        <v>174.26899719238281</v>
      </c>
    </row>
    <row r="129" spans="1:57" s="10" customFormat="1" hidden="1" x14ac:dyDescent="0.25">
      <c r="A129" s="11">
        <v>7</v>
      </c>
      <c r="B129" s="11">
        <v>2</v>
      </c>
      <c r="C129" s="11">
        <v>7</v>
      </c>
      <c r="D129" s="13">
        <v>1</v>
      </c>
      <c r="E129" s="13">
        <v>1</v>
      </c>
      <c r="F129" s="12">
        <f t="shared" si="31"/>
        <v>4</v>
      </c>
      <c r="G129" s="11">
        <v>5.76</v>
      </c>
      <c r="H129" s="11">
        <v>1</v>
      </c>
      <c r="I129" s="11">
        <v>0</v>
      </c>
      <c r="J129" s="1">
        <f t="shared" si="15"/>
        <v>1</v>
      </c>
      <c r="K129" s="1">
        <v>1</v>
      </c>
      <c r="L129" s="1">
        <v>0</v>
      </c>
      <c r="M129" s="20">
        <v>1258.579859247681</v>
      </c>
      <c r="N129" s="20">
        <v>12.39883458484694</v>
      </c>
      <c r="O129" s="20">
        <v>20.108782333997603</v>
      </c>
      <c r="P129" s="20">
        <v>30.664149116641802</v>
      </c>
      <c r="Q129" s="20">
        <v>5.8339150303559544</v>
      </c>
      <c r="R129" s="20">
        <v>9.7216812639498151</v>
      </c>
      <c r="S129" s="20">
        <v>14.803918189437571</v>
      </c>
      <c r="T129" s="20">
        <v>0.48984900116920471</v>
      </c>
      <c r="U129" s="20">
        <v>0.3344930112361908</v>
      </c>
      <c r="V129" s="20">
        <v>329.06201171875</v>
      </c>
      <c r="W129" s="20">
        <v>318.8389892578125</v>
      </c>
      <c r="X129" s="20">
        <v>12.832400321960449</v>
      </c>
      <c r="Y129" s="20">
        <v>0.86840999126434326</v>
      </c>
      <c r="Z129" s="20">
        <v>3441.0434334760562</v>
      </c>
      <c r="AA129"/>
      <c r="AB129"/>
      <c r="AC129">
        <f t="shared" si="30"/>
        <v>7</v>
      </c>
      <c r="AD129">
        <f t="shared" si="26"/>
        <v>0</v>
      </c>
      <c r="AE129">
        <f t="shared" si="27"/>
        <v>0.14285714285714285</v>
      </c>
      <c r="AF129">
        <f t="shared" si="28"/>
        <v>0.5714285714285714</v>
      </c>
      <c r="AG129">
        <f t="shared" si="29"/>
        <v>0.2857142857142857</v>
      </c>
      <c r="AH129" s="9">
        <f t="shared" si="21"/>
        <v>0</v>
      </c>
      <c r="AI129" s="9">
        <f t="shared" si="22"/>
        <v>1</v>
      </c>
      <c r="AJ129" s="9">
        <f t="shared" si="23"/>
        <v>4</v>
      </c>
      <c r="AK129" s="9">
        <f t="shared" si="24"/>
        <v>2</v>
      </c>
      <c r="AL129" s="36">
        <v>90.23480224609375</v>
      </c>
      <c r="AM129" s="36">
        <v>80.336402893066406</v>
      </c>
      <c r="AN129" s="36">
        <v>131.85600280761719</v>
      </c>
      <c r="AO129" s="36">
        <v>155.96800231933594</v>
      </c>
      <c r="AP129" s="36">
        <v>173.39999389648437</v>
      </c>
      <c r="AQ129" s="36">
        <v>134.75399780273437</v>
      </c>
      <c r="AR129" s="36">
        <v>113.18499755859375</v>
      </c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</row>
    <row r="130" spans="1:57" hidden="1" x14ac:dyDescent="0.25">
      <c r="A130" s="1">
        <v>8</v>
      </c>
      <c r="B130" s="1">
        <v>1</v>
      </c>
      <c r="C130" s="1">
        <v>1</v>
      </c>
      <c r="D130" s="12">
        <v>0</v>
      </c>
      <c r="E130" s="12">
        <v>0</v>
      </c>
      <c r="F130" s="12">
        <f t="shared" si="31"/>
        <v>1</v>
      </c>
      <c r="G130" s="1">
        <v>2.29</v>
      </c>
      <c r="H130" s="1">
        <v>1</v>
      </c>
      <c r="I130" s="1">
        <v>0</v>
      </c>
      <c r="J130" s="1">
        <f t="shared" ref="J130:J147" si="32">H130+I130</f>
        <v>1</v>
      </c>
      <c r="K130" s="1">
        <v>1</v>
      </c>
      <c r="L130" s="1">
        <v>1</v>
      </c>
      <c r="M130" s="2">
        <v>1155.5031470655817</v>
      </c>
      <c r="N130" s="2">
        <v>13.602367414881828</v>
      </c>
      <c r="O130" s="2">
        <v>19.013548018112534</v>
      </c>
      <c r="P130" s="2">
        <v>26.762709571645001</v>
      </c>
      <c r="Q130" s="2">
        <v>6.440675690919897</v>
      </c>
      <c r="R130" s="2">
        <v>9.0762569145793925</v>
      </c>
      <c r="S130" s="2">
        <v>13.389079233545729</v>
      </c>
      <c r="T130" s="2">
        <v>0.34521600604057312</v>
      </c>
      <c r="U130" s="2">
        <v>0.52438002824783325</v>
      </c>
      <c r="V130" s="2">
        <v>210.24400329589844</v>
      </c>
      <c r="W130" s="2">
        <v>253.5260009765625</v>
      </c>
      <c r="X130" s="2">
        <v>50.602901458740234</v>
      </c>
      <c r="Y130" s="2">
        <v>0.92743700742721558</v>
      </c>
      <c r="Z130" s="2">
        <v>3135.896821971101</v>
      </c>
      <c r="AC130">
        <f t="shared" si="30"/>
        <v>9</v>
      </c>
      <c r="AD130">
        <f t="shared" si="26"/>
        <v>0</v>
      </c>
      <c r="AE130">
        <f t="shared" si="27"/>
        <v>0.1111111111111111</v>
      </c>
      <c r="AF130">
        <f t="shared" si="28"/>
        <v>0.77777777777777779</v>
      </c>
      <c r="AG130">
        <f t="shared" si="29"/>
        <v>0.1111111111111111</v>
      </c>
      <c r="AH130" s="9">
        <f t="shared" si="21"/>
        <v>0</v>
      </c>
      <c r="AI130" s="9">
        <f t="shared" si="22"/>
        <v>1</v>
      </c>
      <c r="AJ130" s="9">
        <f t="shared" si="23"/>
        <v>7</v>
      </c>
      <c r="AK130" s="9">
        <f t="shared" si="24"/>
        <v>1</v>
      </c>
      <c r="AL130" s="7">
        <v>161.88299560546875</v>
      </c>
      <c r="AM130" s="7">
        <v>121.37000274658203</v>
      </c>
      <c r="AN130" s="7">
        <v>104.67900085449219</v>
      </c>
      <c r="AO130" s="7">
        <v>108.447998046875</v>
      </c>
      <c r="AP130" s="7">
        <v>133.44599914550781</v>
      </c>
      <c r="AQ130" s="7">
        <v>95.069099426269531</v>
      </c>
      <c r="AR130" s="7">
        <v>132.8800048828125</v>
      </c>
      <c r="AS130" s="7">
        <v>113.26699829101562</v>
      </c>
      <c r="AT130" s="7">
        <v>82.22760009765625</v>
      </c>
    </row>
    <row r="131" spans="1:57" hidden="1" x14ac:dyDescent="0.25">
      <c r="A131" s="1">
        <v>8</v>
      </c>
      <c r="B131" s="1">
        <v>1</v>
      </c>
      <c r="C131" s="1">
        <v>2</v>
      </c>
      <c r="D131" s="12">
        <v>1</v>
      </c>
      <c r="E131" s="12">
        <v>1</v>
      </c>
      <c r="F131" s="12">
        <f t="shared" si="31"/>
        <v>4</v>
      </c>
      <c r="G131" s="1">
        <v>3.23</v>
      </c>
      <c r="H131" s="1">
        <v>3</v>
      </c>
      <c r="I131" s="1">
        <v>1</v>
      </c>
      <c r="J131" s="1">
        <f t="shared" si="32"/>
        <v>4</v>
      </c>
      <c r="K131" s="1">
        <v>1</v>
      </c>
      <c r="L131" s="1">
        <v>0</v>
      </c>
      <c r="M131" s="2">
        <v>1283.138907056358</v>
      </c>
      <c r="N131" s="2">
        <v>11.487478660131112</v>
      </c>
      <c r="O131" s="2">
        <v>21.418884978394448</v>
      </c>
      <c r="P131" s="2">
        <v>35.084972890111359</v>
      </c>
      <c r="Q131" s="2">
        <v>5.7987644023514502</v>
      </c>
      <c r="R131" s="2">
        <v>10.233053714529452</v>
      </c>
      <c r="S131" s="2">
        <v>14.761864053866232</v>
      </c>
      <c r="T131" s="2">
        <v>0.44670200347900391</v>
      </c>
      <c r="U131" s="2">
        <v>0.41901400685310364</v>
      </c>
      <c r="V131" s="2">
        <v>177.06900024414062</v>
      </c>
      <c r="W131" s="2">
        <v>184.73899841308594</v>
      </c>
      <c r="X131" s="2">
        <v>27.151699066162109</v>
      </c>
      <c r="Y131" s="2">
        <v>0.88157099485397339</v>
      </c>
      <c r="Z131" s="2">
        <v>3400.7628126269501</v>
      </c>
      <c r="AC131">
        <f t="shared" si="30"/>
        <v>6</v>
      </c>
      <c r="AD131">
        <f t="shared" ref="AD131:AD147" si="33">AH131/$AC131</f>
        <v>0</v>
      </c>
      <c r="AE131">
        <f t="shared" ref="AE131:AE147" si="34">AI131/$AC131</f>
        <v>0</v>
      </c>
      <c r="AF131">
        <f t="shared" ref="AF131:AF147" si="35">AJ131/$AC131</f>
        <v>0.5</v>
      </c>
      <c r="AG131">
        <f t="shared" ref="AG131:AG147" si="36">AK131/$AC131</f>
        <v>0.5</v>
      </c>
      <c r="AH131" s="9">
        <f t="shared" si="21"/>
        <v>0</v>
      </c>
      <c r="AI131" s="9">
        <f t="shared" si="22"/>
        <v>0</v>
      </c>
      <c r="AJ131" s="9">
        <f t="shared" si="23"/>
        <v>3</v>
      </c>
      <c r="AK131" s="9">
        <f t="shared" si="24"/>
        <v>3</v>
      </c>
      <c r="AL131" s="7">
        <v>99.031501770019531</v>
      </c>
      <c r="AM131" s="7">
        <v>92.811302185058594</v>
      </c>
      <c r="AN131" s="7">
        <v>114.66699981689453</v>
      </c>
      <c r="AO131" s="7">
        <v>176.84100341796875</v>
      </c>
      <c r="AP131" s="7">
        <v>145.63999938964844</v>
      </c>
      <c r="AQ131" s="7">
        <v>145.37199401855469</v>
      </c>
    </row>
    <row r="132" spans="1:57" hidden="1" x14ac:dyDescent="0.25">
      <c r="A132" s="1">
        <v>8</v>
      </c>
      <c r="B132" s="1">
        <v>1</v>
      </c>
      <c r="C132" s="1">
        <v>3</v>
      </c>
      <c r="D132" s="12">
        <v>0</v>
      </c>
      <c r="E132" s="12">
        <v>0</v>
      </c>
      <c r="F132" s="12">
        <f t="shared" si="31"/>
        <v>1</v>
      </c>
      <c r="G132" s="1">
        <v>2.7</v>
      </c>
      <c r="H132" s="1">
        <v>3</v>
      </c>
      <c r="I132" s="1">
        <v>0</v>
      </c>
      <c r="J132" s="1">
        <f t="shared" si="32"/>
        <v>3</v>
      </c>
      <c r="K132" s="1">
        <v>1</v>
      </c>
      <c r="L132" s="1">
        <v>0</v>
      </c>
      <c r="M132" s="2">
        <v>890.20064657252192</v>
      </c>
      <c r="N132" s="2">
        <v>10.356230860655682</v>
      </c>
      <c r="O132" s="2">
        <v>14.163177526278378</v>
      </c>
      <c r="P132" s="2">
        <v>31.28123071518765</v>
      </c>
      <c r="Q132" s="2">
        <v>4.9667896302844916</v>
      </c>
      <c r="R132" s="2">
        <v>6.7667694303961019</v>
      </c>
      <c r="S132" s="2">
        <v>14.296347410375754</v>
      </c>
      <c r="T132" s="2">
        <v>0.25569799542427063</v>
      </c>
      <c r="U132" s="2">
        <v>0.70326799154281616</v>
      </c>
      <c r="V132" s="2">
        <v>260.74899291992187</v>
      </c>
      <c r="W132" s="2">
        <v>116.20999908447266</v>
      </c>
      <c r="X132" s="2">
        <v>9.0433797836303711</v>
      </c>
      <c r="Y132" s="2">
        <v>0.87643998861312866</v>
      </c>
      <c r="Z132" s="2">
        <v>1948.02167964911</v>
      </c>
      <c r="AC132">
        <f t="shared" si="30"/>
        <v>10</v>
      </c>
      <c r="AD132">
        <f t="shared" si="33"/>
        <v>0.1</v>
      </c>
      <c r="AE132">
        <f t="shared" si="34"/>
        <v>0.2</v>
      </c>
      <c r="AF132">
        <f t="shared" si="35"/>
        <v>0</v>
      </c>
      <c r="AG132">
        <f t="shared" si="36"/>
        <v>0.7</v>
      </c>
      <c r="AH132" s="9">
        <f t="shared" ref="AH132:AH147" si="37">COUNTIF($AL132:$BE132,"&gt;=0")-COUNTIF($AL132:$BE132,"&gt;45")</f>
        <v>1</v>
      </c>
      <c r="AI132" s="9">
        <f t="shared" ref="AI132:AI147" si="38">COUNTIF($AL132:$BE132,"&gt;=45")-COUNTIF($AL132:$BE132,"&gt;90")</f>
        <v>2</v>
      </c>
      <c r="AJ132" s="9">
        <f t="shared" ref="AJ132:AJ147" si="39">COUNTIF($AL132:$BE132,"&gt;=90")-COUNTIF($AL132:$BE132,"&gt;135")</f>
        <v>0</v>
      </c>
      <c r="AK132" s="9">
        <f t="shared" ref="AK132:AK147" si="40">COUNTIF($AL132:$BE132,"&gt;=135")-COUNTIF($AL132:$BE132,"&gt;180")</f>
        <v>7</v>
      </c>
      <c r="AL132" s="7">
        <v>81.905197143554687</v>
      </c>
      <c r="AM132" s="7">
        <v>30.239999771118164</v>
      </c>
      <c r="AN132" s="7">
        <v>84.664802551269531</v>
      </c>
      <c r="AO132" s="7">
        <v>141.08200073242187</v>
      </c>
      <c r="AP132" s="7">
        <v>158.97000122070312</v>
      </c>
      <c r="AQ132" s="7">
        <v>175.11599731445312</v>
      </c>
      <c r="AR132" s="7">
        <v>168.69099426269531</v>
      </c>
      <c r="AS132" s="7">
        <v>152.92999267578125</v>
      </c>
      <c r="AT132" s="7">
        <v>144.19200134277344</v>
      </c>
      <c r="AU132" s="7">
        <v>137.39399719238281</v>
      </c>
    </row>
    <row r="133" spans="1:57" hidden="1" x14ac:dyDescent="0.25">
      <c r="A133" s="1">
        <v>8</v>
      </c>
      <c r="B133" s="1">
        <v>1</v>
      </c>
      <c r="C133" s="1">
        <v>4</v>
      </c>
      <c r="D133" s="12">
        <v>1</v>
      </c>
      <c r="E133" s="12">
        <v>1</v>
      </c>
      <c r="F133" s="12">
        <f t="shared" si="31"/>
        <v>4</v>
      </c>
      <c r="G133" s="1">
        <v>2.83</v>
      </c>
      <c r="H133" s="1">
        <v>0</v>
      </c>
      <c r="I133" s="1">
        <v>0</v>
      </c>
      <c r="J133" s="1">
        <f t="shared" si="32"/>
        <v>0</v>
      </c>
      <c r="K133" s="1">
        <v>0</v>
      </c>
      <c r="L133" s="1">
        <v>0</v>
      </c>
      <c r="M133" s="2">
        <v>1389.9468280769286</v>
      </c>
      <c r="N133" s="2">
        <v>14.643642978352771</v>
      </c>
      <c r="O133" s="2">
        <v>22.12681887364921</v>
      </c>
      <c r="P133" s="2">
        <v>30.11559077895409</v>
      </c>
      <c r="Q133" s="2">
        <v>7.0851285216068014</v>
      </c>
      <c r="R133" s="2">
        <v>11.007497838654144</v>
      </c>
      <c r="S133" s="2">
        <v>13.33389255576955</v>
      </c>
      <c r="T133" s="2">
        <v>0.42528599500656128</v>
      </c>
      <c r="U133" s="2">
        <v>0.36435800790786743</v>
      </c>
      <c r="V133" s="2">
        <v>162.30799865722656</v>
      </c>
      <c r="W133" s="2">
        <v>122.85399627685547</v>
      </c>
      <c r="X133" s="2">
        <v>38.063999176025391</v>
      </c>
      <c r="Y133" s="2">
        <v>0.93655598163604736</v>
      </c>
      <c r="Z133" s="2">
        <v>4198.3424820298624</v>
      </c>
      <c r="AC133">
        <f t="shared" si="30"/>
        <v>8</v>
      </c>
      <c r="AD133">
        <f t="shared" si="33"/>
        <v>0</v>
      </c>
      <c r="AE133">
        <f t="shared" si="34"/>
        <v>0.125</v>
      </c>
      <c r="AF133">
        <f t="shared" si="35"/>
        <v>0.5</v>
      </c>
      <c r="AG133">
        <f t="shared" si="36"/>
        <v>0.375</v>
      </c>
      <c r="AH133" s="9">
        <f t="shared" si="37"/>
        <v>0</v>
      </c>
      <c r="AI133" s="9">
        <f t="shared" si="38"/>
        <v>1</v>
      </c>
      <c r="AJ133" s="9">
        <f t="shared" si="39"/>
        <v>4</v>
      </c>
      <c r="AK133" s="9">
        <f t="shared" si="40"/>
        <v>3</v>
      </c>
      <c r="AL133" s="7">
        <v>101.44400024414062</v>
      </c>
      <c r="AM133" s="7">
        <v>95.084098815917969</v>
      </c>
      <c r="AN133" s="7">
        <v>136.93400573730469</v>
      </c>
      <c r="AO133" s="7">
        <v>110.68599700927734</v>
      </c>
      <c r="AP133" s="7">
        <v>70.556503295898438</v>
      </c>
      <c r="AQ133" s="7">
        <v>108.98100280761719</v>
      </c>
      <c r="AR133" s="7">
        <v>159.38800048828125</v>
      </c>
      <c r="AS133" s="7">
        <v>155.80499267578125</v>
      </c>
    </row>
    <row r="134" spans="1:57" hidden="1" x14ac:dyDescent="0.25">
      <c r="A134" s="1">
        <v>8</v>
      </c>
      <c r="B134" s="1">
        <v>1</v>
      </c>
      <c r="C134" s="1">
        <v>5</v>
      </c>
      <c r="D134" s="12">
        <v>1</v>
      </c>
      <c r="E134" s="12">
        <v>1</v>
      </c>
      <c r="F134" s="12">
        <f t="shared" si="31"/>
        <v>4</v>
      </c>
      <c r="G134" s="1">
        <v>2.99</v>
      </c>
      <c r="H134" s="1">
        <v>1</v>
      </c>
      <c r="I134" s="1">
        <v>0</v>
      </c>
      <c r="J134" s="1">
        <f t="shared" si="32"/>
        <v>1</v>
      </c>
      <c r="K134" s="1">
        <v>0</v>
      </c>
      <c r="L134" s="1">
        <v>0</v>
      </c>
      <c r="M134" s="2">
        <v>1290.4490566712338</v>
      </c>
      <c r="N134" s="2">
        <v>13.02785387526829</v>
      </c>
      <c r="O134" s="2">
        <v>21.620626450260296</v>
      </c>
      <c r="P134" s="2">
        <v>27.961752865351627</v>
      </c>
      <c r="Q134" s="2">
        <v>6.461213654252548</v>
      </c>
      <c r="R134" s="2">
        <v>10.754142108478614</v>
      </c>
      <c r="S134" s="2">
        <v>13.270917217257283</v>
      </c>
      <c r="T134" s="2">
        <v>0.46703898906707764</v>
      </c>
      <c r="U134" s="2">
        <v>0.36119601130485535</v>
      </c>
      <c r="V134" s="2">
        <v>115.14099884033203</v>
      </c>
      <c r="W134" s="2">
        <v>100.28199768066406</v>
      </c>
      <c r="X134" s="2">
        <v>36.574298858642578</v>
      </c>
      <c r="Y134" s="2">
        <v>0.94021499156951904</v>
      </c>
      <c r="Z134" s="2">
        <v>3777.725459252174</v>
      </c>
      <c r="AC134">
        <f t="shared" si="30"/>
        <v>7</v>
      </c>
      <c r="AD134">
        <f t="shared" si="33"/>
        <v>0</v>
      </c>
      <c r="AE134">
        <f t="shared" si="34"/>
        <v>0.2857142857142857</v>
      </c>
      <c r="AF134">
        <f t="shared" si="35"/>
        <v>0.42857142857142855</v>
      </c>
      <c r="AG134">
        <f t="shared" si="36"/>
        <v>0.2857142857142857</v>
      </c>
      <c r="AH134" s="9">
        <f t="shared" si="37"/>
        <v>0</v>
      </c>
      <c r="AI134" s="9">
        <f t="shared" si="38"/>
        <v>2</v>
      </c>
      <c r="AJ134" s="9">
        <f t="shared" si="39"/>
        <v>3</v>
      </c>
      <c r="AK134" s="9">
        <f t="shared" si="40"/>
        <v>2</v>
      </c>
      <c r="AL134" s="7">
        <v>128.34800720214844</v>
      </c>
      <c r="AM134" s="7">
        <v>144.57699584960937</v>
      </c>
      <c r="AN134" s="7">
        <v>50.941398620605469</v>
      </c>
      <c r="AO134" s="7">
        <v>123.07199859619141</v>
      </c>
      <c r="AP134" s="7">
        <v>92.339103698730469</v>
      </c>
      <c r="AQ134" s="7">
        <v>159.60899353027344</v>
      </c>
      <c r="AR134" s="7">
        <v>65.548301696777344</v>
      </c>
    </row>
    <row r="135" spans="1:57" hidden="1" x14ac:dyDescent="0.25">
      <c r="A135" s="1">
        <v>8</v>
      </c>
      <c r="B135" s="1">
        <v>1</v>
      </c>
      <c r="C135" s="1">
        <v>6</v>
      </c>
      <c r="D135" s="12">
        <v>1</v>
      </c>
      <c r="E135" s="12">
        <v>1</v>
      </c>
      <c r="F135" s="12">
        <f t="shared" si="31"/>
        <v>4</v>
      </c>
      <c r="G135" s="1">
        <v>3.67</v>
      </c>
      <c r="H135" s="1">
        <v>1</v>
      </c>
      <c r="I135" s="1">
        <v>0</v>
      </c>
      <c r="J135" s="1">
        <f t="shared" si="32"/>
        <v>1</v>
      </c>
      <c r="K135" s="1">
        <v>0</v>
      </c>
      <c r="L135" s="1">
        <v>0</v>
      </c>
      <c r="M135" s="2">
        <v>1050.4545811311466</v>
      </c>
      <c r="N135" s="2">
        <v>9.9916053814016568</v>
      </c>
      <c r="O135" s="2">
        <v>20.957705677815436</v>
      </c>
      <c r="P135" s="2">
        <v>25.144889153336518</v>
      </c>
      <c r="Q135" s="2">
        <v>4.8890420199518276</v>
      </c>
      <c r="R135" s="2">
        <v>10.536810665502882</v>
      </c>
      <c r="S135" s="2">
        <v>12.407296262069226</v>
      </c>
      <c r="T135" s="2">
        <v>0.60943299531936646</v>
      </c>
      <c r="U135" s="2">
        <v>0.26031899452209473</v>
      </c>
      <c r="V135" s="2">
        <v>104.38999938964844</v>
      </c>
      <c r="W135" s="2">
        <v>64.126998901367188</v>
      </c>
      <c r="X135" s="2">
        <v>15.422699928283691</v>
      </c>
      <c r="Y135" s="2">
        <v>0.9057459831237793</v>
      </c>
      <c r="Z135" s="2">
        <v>2623.3532709620913</v>
      </c>
      <c r="AC135">
        <f t="shared" si="30"/>
        <v>13</v>
      </c>
      <c r="AD135">
        <f t="shared" si="33"/>
        <v>0</v>
      </c>
      <c r="AE135">
        <f t="shared" si="34"/>
        <v>0.30769230769230771</v>
      </c>
      <c r="AF135">
        <f t="shared" si="35"/>
        <v>0.46153846153846156</v>
      </c>
      <c r="AG135">
        <f t="shared" si="36"/>
        <v>0.23076923076923078</v>
      </c>
      <c r="AH135" s="9">
        <f t="shared" si="37"/>
        <v>0</v>
      </c>
      <c r="AI135" s="9">
        <f t="shared" si="38"/>
        <v>4</v>
      </c>
      <c r="AJ135" s="9">
        <f t="shared" si="39"/>
        <v>6</v>
      </c>
      <c r="AK135" s="9">
        <f t="shared" si="40"/>
        <v>3</v>
      </c>
      <c r="AL135" s="7">
        <v>50.174598693847656</v>
      </c>
      <c r="AM135" s="7">
        <v>75.259803771972656</v>
      </c>
      <c r="AN135" s="7">
        <v>48.719898223876953</v>
      </c>
      <c r="AO135" s="7">
        <v>60.722099304199219</v>
      </c>
      <c r="AP135" s="7">
        <v>130.843994140625</v>
      </c>
      <c r="AQ135" s="7">
        <v>116.00099945068359</v>
      </c>
      <c r="AR135" s="7">
        <v>155.29400634765625</v>
      </c>
      <c r="AS135" s="7">
        <v>146.15499877929687</v>
      </c>
      <c r="AT135" s="7">
        <v>146.35699462890625</v>
      </c>
      <c r="AU135" s="7">
        <v>115.88899993896484</v>
      </c>
      <c r="AV135" s="7">
        <v>128.31599426269531</v>
      </c>
      <c r="AW135" s="7">
        <v>128.7969970703125</v>
      </c>
      <c r="AX135" s="7">
        <v>115.55799865722656</v>
      </c>
    </row>
    <row r="136" spans="1:57" hidden="1" x14ac:dyDescent="0.25">
      <c r="A136" s="1">
        <v>8</v>
      </c>
      <c r="B136" s="1">
        <v>1</v>
      </c>
      <c r="C136" s="1">
        <v>7</v>
      </c>
      <c r="D136" s="12">
        <v>1</v>
      </c>
      <c r="E136" s="12">
        <v>1</v>
      </c>
      <c r="F136" s="12">
        <f t="shared" si="31"/>
        <v>4</v>
      </c>
      <c r="G136" s="1">
        <v>3.46</v>
      </c>
      <c r="H136" s="1">
        <v>0</v>
      </c>
      <c r="I136" s="1">
        <v>0</v>
      </c>
      <c r="J136" s="1">
        <f t="shared" si="32"/>
        <v>0</v>
      </c>
      <c r="K136" s="1">
        <v>0</v>
      </c>
      <c r="L136" s="1">
        <v>0</v>
      </c>
      <c r="M136" s="2">
        <v>1015.6333407500233</v>
      </c>
      <c r="N136" s="2">
        <v>11.019462041156762</v>
      </c>
      <c r="O136" s="2">
        <v>18.086959070586339</v>
      </c>
      <c r="P136" s="2">
        <v>25.243114917750535</v>
      </c>
      <c r="Q136" s="2">
        <v>5.3795859689914627</v>
      </c>
      <c r="R136" s="2">
        <v>9.0434385586908945</v>
      </c>
      <c r="S136" s="2">
        <v>12.755654374982001</v>
      </c>
      <c r="T136" s="2">
        <v>0.43616798520088196</v>
      </c>
      <c r="U136" s="2">
        <v>0.43033498525619507</v>
      </c>
      <c r="V136" s="2">
        <v>32.857200622558594</v>
      </c>
      <c r="W136" s="2">
        <v>55.146400451660156</v>
      </c>
      <c r="X136" s="2">
        <v>26.144800186157227</v>
      </c>
      <c r="Y136" s="2">
        <v>0.93653601408004761</v>
      </c>
      <c r="Z136" s="2">
        <v>2622.2349132296576</v>
      </c>
      <c r="AC136">
        <f t="shared" si="30"/>
        <v>11</v>
      </c>
      <c r="AD136">
        <f t="shared" si="33"/>
        <v>9.0909090909090912E-2</v>
      </c>
      <c r="AE136">
        <f t="shared" si="34"/>
        <v>0</v>
      </c>
      <c r="AF136">
        <f t="shared" si="35"/>
        <v>0.63636363636363635</v>
      </c>
      <c r="AG136">
        <f t="shared" si="36"/>
        <v>0.27272727272727271</v>
      </c>
      <c r="AH136" s="9">
        <f t="shared" si="37"/>
        <v>1</v>
      </c>
      <c r="AI136" s="9">
        <f t="shared" si="38"/>
        <v>0</v>
      </c>
      <c r="AJ136" s="9">
        <f t="shared" si="39"/>
        <v>7</v>
      </c>
      <c r="AK136" s="9">
        <f t="shared" si="40"/>
        <v>3</v>
      </c>
      <c r="AL136" s="7">
        <v>110.38999938964844</v>
      </c>
      <c r="AM136" s="7">
        <v>93.770698547363281</v>
      </c>
      <c r="AN136" s="7">
        <v>159.22799682617187</v>
      </c>
      <c r="AO136" s="7">
        <v>177.41000366210937</v>
      </c>
      <c r="AP136" s="7">
        <v>159.98800659179687</v>
      </c>
      <c r="AQ136" s="7">
        <v>110.69999694824219</v>
      </c>
      <c r="AR136" s="7">
        <v>97.382896423339844</v>
      </c>
      <c r="AS136" s="7">
        <v>43.911800384521484</v>
      </c>
      <c r="AT136" s="7">
        <v>107.33100128173828</v>
      </c>
      <c r="AU136" s="7">
        <v>116.30899810791016</v>
      </c>
      <c r="AV136" s="7">
        <v>101.56400299072266</v>
      </c>
    </row>
    <row r="137" spans="1:57" s="10" customFormat="1" hidden="1" x14ac:dyDescent="0.25">
      <c r="A137" s="11">
        <v>8</v>
      </c>
      <c r="B137" s="11">
        <v>1</v>
      </c>
      <c r="C137" s="11">
        <v>8</v>
      </c>
      <c r="D137" s="13">
        <v>1</v>
      </c>
      <c r="E137" s="13">
        <v>1</v>
      </c>
      <c r="F137" s="12">
        <f t="shared" si="31"/>
        <v>4</v>
      </c>
      <c r="G137" s="11">
        <v>3.88</v>
      </c>
      <c r="H137" s="11">
        <v>1</v>
      </c>
      <c r="I137" s="11">
        <v>0</v>
      </c>
      <c r="J137" s="1">
        <f t="shared" si="32"/>
        <v>1</v>
      </c>
      <c r="K137" s="1">
        <v>0</v>
      </c>
      <c r="L137" s="1">
        <v>0</v>
      </c>
      <c r="M137" s="20">
        <v>918.69157288577878</v>
      </c>
      <c r="N137" s="20">
        <v>10.658861355678244</v>
      </c>
      <c r="O137" s="20">
        <v>17.716487658153866</v>
      </c>
      <c r="P137" s="20">
        <v>22.891767849225907</v>
      </c>
      <c r="Q137" s="20">
        <v>5.238717638511651</v>
      </c>
      <c r="R137" s="20">
        <v>8.9546533187399788</v>
      </c>
      <c r="S137" s="20">
        <v>11.597157192119896</v>
      </c>
      <c r="T137" s="20">
        <v>0.46935799717903137</v>
      </c>
      <c r="U137" s="20">
        <v>0.38110199570655823</v>
      </c>
      <c r="V137" s="20">
        <v>67.033897399902344</v>
      </c>
      <c r="W137" s="20">
        <v>133.28799438476562</v>
      </c>
      <c r="X137" s="20">
        <v>43.004798889160156</v>
      </c>
      <c r="Y137" s="20">
        <v>0.94368499517440796</v>
      </c>
      <c r="Z137" s="20">
        <v>2281.7816918189446</v>
      </c>
      <c r="AA137"/>
      <c r="AB137"/>
      <c r="AC137">
        <f t="shared" si="30"/>
        <v>7</v>
      </c>
      <c r="AD137">
        <f t="shared" si="33"/>
        <v>0</v>
      </c>
      <c r="AE137">
        <f t="shared" si="34"/>
        <v>0.14285714285714285</v>
      </c>
      <c r="AF137">
        <f t="shared" si="35"/>
        <v>0.5714285714285714</v>
      </c>
      <c r="AG137">
        <f t="shared" si="36"/>
        <v>0.2857142857142857</v>
      </c>
      <c r="AH137" s="9">
        <f t="shared" si="37"/>
        <v>0</v>
      </c>
      <c r="AI137" s="9">
        <f t="shared" si="38"/>
        <v>1</v>
      </c>
      <c r="AJ137" s="9">
        <f t="shared" si="39"/>
        <v>4</v>
      </c>
      <c r="AK137" s="9">
        <f t="shared" si="40"/>
        <v>2</v>
      </c>
      <c r="AL137" s="36">
        <v>154.15199279785156</v>
      </c>
      <c r="AM137" s="36">
        <v>113.56199645996094</v>
      </c>
      <c r="AN137" s="36">
        <v>70.186897277832031</v>
      </c>
      <c r="AO137" s="36">
        <v>116.58699798583984</v>
      </c>
      <c r="AP137" s="36">
        <v>170.55900573730469</v>
      </c>
      <c r="AQ137" s="36">
        <v>93.67230224609375</v>
      </c>
      <c r="AR137" s="36">
        <v>110.06999969482422</v>
      </c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</row>
    <row r="138" spans="1:57" hidden="1" x14ac:dyDescent="0.25">
      <c r="A138" s="1">
        <v>8</v>
      </c>
      <c r="B138" s="1">
        <v>2</v>
      </c>
      <c r="C138" s="1">
        <v>1</v>
      </c>
      <c r="D138" s="12">
        <v>1</v>
      </c>
      <c r="E138" s="12">
        <v>1</v>
      </c>
      <c r="F138" s="12">
        <f t="shared" si="31"/>
        <v>4</v>
      </c>
      <c r="G138" s="1">
        <v>3.84</v>
      </c>
      <c r="H138" s="1">
        <v>0</v>
      </c>
      <c r="I138" s="1">
        <v>0</v>
      </c>
      <c r="J138" s="1">
        <f t="shared" si="32"/>
        <v>0</v>
      </c>
      <c r="K138" s="1">
        <v>0</v>
      </c>
      <c r="L138" s="1">
        <v>0</v>
      </c>
      <c r="M138" s="2">
        <v>887.86217790690125</v>
      </c>
      <c r="N138" s="2">
        <v>10.382632215379724</v>
      </c>
      <c r="O138" s="2">
        <v>17.730543832817059</v>
      </c>
      <c r="P138" s="2">
        <v>23.247614507728471</v>
      </c>
      <c r="Q138" s="2">
        <v>4.9281700146647509</v>
      </c>
      <c r="R138" s="2">
        <v>8.794917670594522</v>
      </c>
      <c r="S138" s="2">
        <v>11.399495065136014</v>
      </c>
      <c r="T138" s="2">
        <v>0.52948898077011108</v>
      </c>
      <c r="U138" s="2">
        <v>0.32042700052261353</v>
      </c>
      <c r="V138" s="2">
        <v>55.116600036621094</v>
      </c>
      <c r="W138" s="2">
        <v>242.72000122070312</v>
      </c>
      <c r="X138" s="2">
        <v>11.305800437927246</v>
      </c>
      <c r="Y138" s="2">
        <v>0.89591199159622192</v>
      </c>
      <c r="Z138" s="2">
        <v>2095.9150702896914</v>
      </c>
      <c r="AC138">
        <f t="shared" si="30"/>
        <v>6</v>
      </c>
      <c r="AD138">
        <f t="shared" si="33"/>
        <v>0</v>
      </c>
      <c r="AE138">
        <f t="shared" si="34"/>
        <v>0.16666666666666666</v>
      </c>
      <c r="AF138">
        <f t="shared" si="35"/>
        <v>0.16666666666666666</v>
      </c>
      <c r="AG138">
        <f t="shared" si="36"/>
        <v>0.66666666666666663</v>
      </c>
      <c r="AH138" s="9">
        <f t="shared" si="37"/>
        <v>0</v>
      </c>
      <c r="AI138" s="9">
        <f t="shared" si="38"/>
        <v>1</v>
      </c>
      <c r="AJ138" s="9">
        <f t="shared" si="39"/>
        <v>1</v>
      </c>
      <c r="AK138" s="9">
        <f t="shared" si="40"/>
        <v>4</v>
      </c>
      <c r="AL138" s="7">
        <v>80.62969970703125</v>
      </c>
      <c r="AM138" s="7">
        <v>144.406005859375</v>
      </c>
      <c r="AN138" s="7">
        <v>154.25399780273437</v>
      </c>
      <c r="AO138" s="7">
        <v>166.13900756835937</v>
      </c>
      <c r="AP138" s="7">
        <v>176.56199645996094</v>
      </c>
      <c r="AQ138" s="7">
        <v>110.70200347900391</v>
      </c>
    </row>
    <row r="139" spans="1:57" hidden="1" x14ac:dyDescent="0.25">
      <c r="A139" s="1">
        <v>8</v>
      </c>
      <c r="B139" s="1">
        <v>2</v>
      </c>
      <c r="C139" s="1">
        <v>2</v>
      </c>
      <c r="D139" s="12">
        <v>1</v>
      </c>
      <c r="E139" s="12">
        <v>1</v>
      </c>
      <c r="F139" s="12">
        <f t="shared" si="31"/>
        <v>4</v>
      </c>
      <c r="G139" s="1">
        <v>3.57</v>
      </c>
      <c r="H139" s="1">
        <v>0</v>
      </c>
      <c r="I139" s="1">
        <v>1</v>
      </c>
      <c r="J139" s="1">
        <f t="shared" si="32"/>
        <v>1</v>
      </c>
      <c r="K139" s="1">
        <v>0</v>
      </c>
      <c r="L139" s="1">
        <v>0</v>
      </c>
      <c r="M139" s="2">
        <v>1155.2809461559127</v>
      </c>
      <c r="N139" s="2">
        <v>11.885155919136528</v>
      </c>
      <c r="O139" s="2">
        <v>17.593045771901618</v>
      </c>
      <c r="P139" s="2">
        <v>30.140735562933973</v>
      </c>
      <c r="Q139" s="2">
        <v>5.6741103639243828</v>
      </c>
      <c r="R139" s="2">
        <v>8.6339637143745964</v>
      </c>
      <c r="S139" s="2">
        <v>14.758241822367683</v>
      </c>
      <c r="T139" s="2">
        <v>0.36265599727630615</v>
      </c>
      <c r="U139" s="2">
        <v>0.47978401184082031</v>
      </c>
      <c r="V139" s="2">
        <v>69.02960205078125</v>
      </c>
      <c r="W139" s="2">
        <v>254.61900329589844</v>
      </c>
      <c r="X139" s="2">
        <v>26.255199432373047</v>
      </c>
      <c r="Y139" s="2">
        <v>0.87371200323104858</v>
      </c>
      <c r="Z139" s="2">
        <v>2995.9911416142622</v>
      </c>
      <c r="AC139">
        <f t="shared" si="30"/>
        <v>8</v>
      </c>
      <c r="AD139">
        <f t="shared" si="33"/>
        <v>0</v>
      </c>
      <c r="AE139">
        <f t="shared" si="34"/>
        <v>0.125</v>
      </c>
      <c r="AF139">
        <f t="shared" si="35"/>
        <v>0.375</v>
      </c>
      <c r="AG139">
        <f t="shared" si="36"/>
        <v>0.5</v>
      </c>
      <c r="AH139" s="9">
        <f t="shared" si="37"/>
        <v>0</v>
      </c>
      <c r="AI139" s="9">
        <f t="shared" si="38"/>
        <v>1</v>
      </c>
      <c r="AJ139" s="9">
        <f t="shared" si="39"/>
        <v>3</v>
      </c>
      <c r="AK139" s="9">
        <f t="shared" si="40"/>
        <v>4</v>
      </c>
      <c r="AL139" s="7">
        <v>94.430801391601563</v>
      </c>
      <c r="AM139" s="7">
        <v>111.01100158691406</v>
      </c>
      <c r="AN139" s="7">
        <v>149.91299438476562</v>
      </c>
      <c r="AO139" s="7">
        <v>168.96099853515625</v>
      </c>
      <c r="AP139" s="7">
        <v>150.48199462890625</v>
      </c>
      <c r="AQ139" s="7">
        <v>146.81700134277344</v>
      </c>
      <c r="AR139" s="7">
        <v>97.110603332519531</v>
      </c>
      <c r="AS139" s="7">
        <v>73.765998840332031</v>
      </c>
    </row>
    <row r="140" spans="1:57" hidden="1" x14ac:dyDescent="0.25">
      <c r="A140" s="1">
        <v>8</v>
      </c>
      <c r="B140" s="1">
        <v>2</v>
      </c>
      <c r="C140" s="1">
        <v>3</v>
      </c>
      <c r="D140" s="12">
        <v>1</v>
      </c>
      <c r="E140" s="12">
        <v>1</v>
      </c>
      <c r="F140" s="12">
        <f t="shared" si="31"/>
        <v>4</v>
      </c>
      <c r="G140" s="1">
        <v>3.8</v>
      </c>
      <c r="H140" s="1">
        <v>1</v>
      </c>
      <c r="I140" s="1">
        <v>1</v>
      </c>
      <c r="J140" s="1">
        <f t="shared" si="32"/>
        <v>2</v>
      </c>
      <c r="K140" s="1">
        <v>0</v>
      </c>
      <c r="L140" s="1">
        <v>0</v>
      </c>
      <c r="M140" s="2">
        <v>1246.38293129866</v>
      </c>
      <c r="N140" s="2">
        <v>12.10613445800063</v>
      </c>
      <c r="O140" s="2">
        <v>20.684306044398703</v>
      </c>
      <c r="P140" s="2">
        <v>29.431665952255898</v>
      </c>
      <c r="Q140" s="2">
        <v>5.8688491925877937</v>
      </c>
      <c r="R140" s="2">
        <v>9.7914128077854894</v>
      </c>
      <c r="S140" s="2">
        <v>14.168368226297599</v>
      </c>
      <c r="T140" s="2">
        <v>0.45712900161743164</v>
      </c>
      <c r="U140" s="2">
        <v>0.38448798656463623</v>
      </c>
      <c r="V140" s="2">
        <v>73.445602416992188</v>
      </c>
      <c r="W140" s="2">
        <v>227.22999572753906</v>
      </c>
      <c r="X140" s="2">
        <v>12.899700164794922</v>
      </c>
      <c r="Y140" s="2">
        <v>0.86580801010131836</v>
      </c>
      <c r="Z140" s="2">
        <v>3311.8143705427228</v>
      </c>
      <c r="AC140">
        <f t="shared" si="30"/>
        <v>7</v>
      </c>
      <c r="AD140">
        <f t="shared" si="33"/>
        <v>0</v>
      </c>
      <c r="AE140">
        <f t="shared" si="34"/>
        <v>0.2857142857142857</v>
      </c>
      <c r="AF140">
        <f t="shared" si="35"/>
        <v>0.2857142857142857</v>
      </c>
      <c r="AG140">
        <f t="shared" si="36"/>
        <v>0.42857142857142855</v>
      </c>
      <c r="AH140" s="9">
        <f t="shared" si="37"/>
        <v>0</v>
      </c>
      <c r="AI140" s="9">
        <f t="shared" si="38"/>
        <v>2</v>
      </c>
      <c r="AJ140" s="9">
        <f t="shared" si="39"/>
        <v>2</v>
      </c>
      <c r="AK140" s="9">
        <f t="shared" si="40"/>
        <v>3</v>
      </c>
      <c r="AL140" s="7">
        <v>51.782699584960938</v>
      </c>
      <c r="AM140" s="7">
        <v>149.41000366210937</v>
      </c>
      <c r="AN140" s="7">
        <v>120.70400238037109</v>
      </c>
      <c r="AO140" s="7">
        <v>150.17999267578125</v>
      </c>
      <c r="AP140" s="7">
        <v>162.02299499511719</v>
      </c>
      <c r="AQ140" s="7">
        <v>72.231002807617188</v>
      </c>
      <c r="AR140" s="7">
        <v>98.333900451660156</v>
      </c>
    </row>
    <row r="141" spans="1:57" hidden="1" x14ac:dyDescent="0.25">
      <c r="A141" s="1">
        <v>8</v>
      </c>
      <c r="B141" s="1">
        <v>2</v>
      </c>
      <c r="C141" s="1">
        <v>4</v>
      </c>
      <c r="D141" s="12">
        <v>1</v>
      </c>
      <c r="E141" s="12">
        <v>1</v>
      </c>
      <c r="F141" s="12">
        <f t="shared" si="31"/>
        <v>4</v>
      </c>
      <c r="G141" s="1">
        <v>3.88</v>
      </c>
      <c r="H141" s="1">
        <v>1</v>
      </c>
      <c r="I141" s="1">
        <v>2</v>
      </c>
      <c r="J141" s="1">
        <f t="shared" si="32"/>
        <v>3</v>
      </c>
      <c r="K141" s="1">
        <v>0</v>
      </c>
      <c r="L141" s="1">
        <v>1</v>
      </c>
      <c r="M141" s="2">
        <v>1424.2481772540229</v>
      </c>
      <c r="N141" s="2">
        <v>13.038063186079421</v>
      </c>
      <c r="O141" s="2">
        <v>19.8164262310897</v>
      </c>
      <c r="P141" s="2">
        <v>34.689743825972236</v>
      </c>
      <c r="Q141" s="2">
        <v>6.119802503311301</v>
      </c>
      <c r="R141" s="2">
        <v>9.9294379543403064</v>
      </c>
      <c r="S141" s="2">
        <v>16.27962925279429</v>
      </c>
      <c r="T141" s="2">
        <v>0.39250099658966064</v>
      </c>
      <c r="U141" s="2">
        <v>0.43251898884773254</v>
      </c>
      <c r="V141" s="2">
        <v>67.097801208496094</v>
      </c>
      <c r="W141" s="2">
        <v>200.24299621582031</v>
      </c>
      <c r="X141" s="2">
        <v>30.762500762939453</v>
      </c>
      <c r="Y141" s="2">
        <v>0.87226498126983643</v>
      </c>
      <c r="Z141" s="2">
        <v>4090.8012296148049</v>
      </c>
      <c r="AC141">
        <f t="shared" si="30"/>
        <v>7</v>
      </c>
      <c r="AD141">
        <f t="shared" si="33"/>
        <v>0</v>
      </c>
      <c r="AE141">
        <f t="shared" si="34"/>
        <v>0.14285714285714285</v>
      </c>
      <c r="AF141">
        <f t="shared" si="35"/>
        <v>0.2857142857142857</v>
      </c>
      <c r="AG141">
        <f t="shared" si="36"/>
        <v>0.5714285714285714</v>
      </c>
      <c r="AH141" s="9">
        <f t="shared" si="37"/>
        <v>0</v>
      </c>
      <c r="AI141" s="9">
        <f t="shared" si="38"/>
        <v>1</v>
      </c>
      <c r="AJ141" s="9">
        <f t="shared" si="39"/>
        <v>2</v>
      </c>
      <c r="AK141" s="9">
        <f t="shared" si="40"/>
        <v>4</v>
      </c>
      <c r="AL141" s="7">
        <v>80.383697509765625</v>
      </c>
      <c r="AM141" s="7">
        <v>102.73500061035156</v>
      </c>
      <c r="AN141" s="7">
        <v>127.94499969482422</v>
      </c>
      <c r="AO141" s="7">
        <v>157.92999267578125</v>
      </c>
      <c r="AP141" s="7">
        <v>167.97999572753906</v>
      </c>
      <c r="AQ141" s="7">
        <v>170.44000244140625</v>
      </c>
      <c r="AR141" s="7">
        <v>140.39799499511719</v>
      </c>
    </row>
    <row r="142" spans="1:57" hidden="1" x14ac:dyDescent="0.25">
      <c r="A142" s="1">
        <v>8</v>
      </c>
      <c r="B142" s="1">
        <v>2</v>
      </c>
      <c r="C142" s="1">
        <v>5</v>
      </c>
      <c r="D142" s="12">
        <v>1</v>
      </c>
      <c r="E142" s="12">
        <v>1</v>
      </c>
      <c r="F142" s="12">
        <f t="shared" si="31"/>
        <v>4</v>
      </c>
      <c r="G142" s="1">
        <v>4.1500000000000004</v>
      </c>
      <c r="H142" s="1">
        <v>1</v>
      </c>
      <c r="I142" s="1">
        <v>1</v>
      </c>
      <c r="J142" s="1">
        <f t="shared" si="32"/>
        <v>2</v>
      </c>
      <c r="K142" s="1">
        <v>0</v>
      </c>
      <c r="L142" s="1">
        <v>0</v>
      </c>
      <c r="M142" s="2">
        <v>1268.6448041803289</v>
      </c>
      <c r="N142" s="2">
        <v>14.279649360069889</v>
      </c>
      <c r="O142" s="2">
        <v>20.649625912995347</v>
      </c>
      <c r="P142" s="2">
        <v>26.545858394678799</v>
      </c>
      <c r="Q142" s="2">
        <v>6.8741767125830959</v>
      </c>
      <c r="R142" s="2">
        <v>9.8416332002682552</v>
      </c>
      <c r="S142" s="2">
        <v>13.346889612592497</v>
      </c>
      <c r="T142" s="2">
        <v>0.43589699268341064</v>
      </c>
      <c r="U142" s="2">
        <v>0.43165799975395203</v>
      </c>
      <c r="V142" s="2">
        <v>120.45800018310547</v>
      </c>
      <c r="W142" s="2">
        <v>223.125</v>
      </c>
      <c r="X142" s="2">
        <v>41.148300170898437</v>
      </c>
      <c r="Y142" s="2">
        <v>0.91678798198699951</v>
      </c>
      <c r="Z142" s="2">
        <v>3705.6972104668957</v>
      </c>
      <c r="AC142">
        <f t="shared" si="30"/>
        <v>12</v>
      </c>
      <c r="AD142">
        <f t="shared" si="33"/>
        <v>0</v>
      </c>
      <c r="AE142">
        <f t="shared" si="34"/>
        <v>0.5</v>
      </c>
      <c r="AF142">
        <f t="shared" si="35"/>
        <v>0.25</v>
      </c>
      <c r="AG142">
        <f t="shared" si="36"/>
        <v>0.25</v>
      </c>
      <c r="AH142" s="9">
        <f t="shared" si="37"/>
        <v>0</v>
      </c>
      <c r="AI142" s="9">
        <f t="shared" si="38"/>
        <v>6</v>
      </c>
      <c r="AJ142" s="9">
        <f t="shared" si="39"/>
        <v>3</v>
      </c>
      <c r="AK142" s="9">
        <f t="shared" si="40"/>
        <v>3</v>
      </c>
      <c r="AL142" s="7">
        <v>74.003700256347656</v>
      </c>
      <c r="AM142" s="7">
        <v>130.81100463867187</v>
      </c>
      <c r="AN142" s="7">
        <v>159.88299560546875</v>
      </c>
      <c r="AO142" s="7">
        <v>174.46000671386719</v>
      </c>
      <c r="AP142" s="7">
        <v>137.30799865722656</v>
      </c>
      <c r="AQ142" s="7">
        <v>108.35099792480469</v>
      </c>
      <c r="AR142" s="7">
        <v>121.87799835205078</v>
      </c>
      <c r="AS142" s="7">
        <v>63.557399749755859</v>
      </c>
      <c r="AT142" s="7">
        <v>75.797203063964844</v>
      </c>
      <c r="AU142" s="7">
        <v>84.704002380371094</v>
      </c>
      <c r="AV142" s="7">
        <v>52.904499053955078</v>
      </c>
      <c r="AW142" s="7">
        <v>57.296298980712891</v>
      </c>
    </row>
    <row r="143" spans="1:57" hidden="1" x14ac:dyDescent="0.25">
      <c r="A143" s="1">
        <v>8</v>
      </c>
      <c r="B143" s="1">
        <v>2</v>
      </c>
      <c r="C143" s="1">
        <v>6</v>
      </c>
      <c r="D143" s="12">
        <v>1</v>
      </c>
      <c r="E143" s="12">
        <v>1</v>
      </c>
      <c r="F143" s="12">
        <f t="shared" si="31"/>
        <v>4</v>
      </c>
      <c r="G143" s="1">
        <v>2.46</v>
      </c>
      <c r="H143" s="1">
        <v>1</v>
      </c>
      <c r="I143" s="1">
        <v>0</v>
      </c>
      <c r="J143" s="1">
        <f t="shared" si="32"/>
        <v>1</v>
      </c>
      <c r="K143" s="1">
        <v>0</v>
      </c>
      <c r="L143" s="1">
        <v>0</v>
      </c>
      <c r="M143" s="2">
        <v>889.70277236128402</v>
      </c>
      <c r="N143" s="2">
        <v>11.539944969508104</v>
      </c>
      <c r="O143" s="2">
        <v>18.040956369760398</v>
      </c>
      <c r="P143" s="2">
        <v>21.593686760407003</v>
      </c>
      <c r="Q143" s="2">
        <v>5.2631406799449802</v>
      </c>
      <c r="R143" s="2">
        <v>8.7855423246985271</v>
      </c>
      <c r="S143" s="2">
        <v>11.055794888486369</v>
      </c>
      <c r="T143" s="2">
        <v>0.52241098880767822</v>
      </c>
      <c r="U143" s="2">
        <v>0.33680999279022217</v>
      </c>
      <c r="V143" s="2">
        <v>206.29600524902344</v>
      </c>
      <c r="W143" s="2">
        <v>220.28999328613281</v>
      </c>
      <c r="X143" s="2">
        <v>15.58180046081543</v>
      </c>
      <c r="Y143" s="2">
        <v>0.92612898349761963</v>
      </c>
      <c r="Z143" s="2">
        <v>2209.6974080783957</v>
      </c>
      <c r="AC143">
        <f t="shared" si="30"/>
        <v>8</v>
      </c>
      <c r="AD143">
        <f t="shared" si="33"/>
        <v>0.125</v>
      </c>
      <c r="AE143">
        <f t="shared" si="34"/>
        <v>0.125</v>
      </c>
      <c r="AF143">
        <f t="shared" si="35"/>
        <v>0.25</v>
      </c>
      <c r="AG143">
        <f t="shared" si="36"/>
        <v>0.5</v>
      </c>
      <c r="AH143" s="9">
        <f t="shared" si="37"/>
        <v>1</v>
      </c>
      <c r="AI143" s="9">
        <f t="shared" si="38"/>
        <v>1</v>
      </c>
      <c r="AJ143" s="9">
        <f t="shared" si="39"/>
        <v>2</v>
      </c>
      <c r="AK143" s="9">
        <f t="shared" si="40"/>
        <v>4</v>
      </c>
      <c r="AL143" s="7">
        <v>44.325298309326172</v>
      </c>
      <c r="AM143" s="7">
        <v>89.1239013671875</v>
      </c>
      <c r="AN143" s="7">
        <v>124.12400054931641</v>
      </c>
      <c r="AO143" s="7">
        <v>135.0570068359375</v>
      </c>
      <c r="AP143" s="7">
        <v>134.47200012207031</v>
      </c>
      <c r="AQ143" s="7">
        <v>163.81599426269531</v>
      </c>
      <c r="AR143" s="7">
        <v>162.697998046875</v>
      </c>
      <c r="AS143" s="7">
        <v>162.24800109863281</v>
      </c>
    </row>
    <row r="144" spans="1:57" hidden="1" x14ac:dyDescent="0.25">
      <c r="A144" s="1">
        <v>8</v>
      </c>
      <c r="B144" s="1">
        <v>2</v>
      </c>
      <c r="C144" s="1">
        <v>7</v>
      </c>
      <c r="D144" s="12">
        <v>1</v>
      </c>
      <c r="E144" s="12">
        <v>1</v>
      </c>
      <c r="F144" s="12">
        <f t="shared" si="31"/>
        <v>4</v>
      </c>
      <c r="G144" s="1">
        <v>5.05</v>
      </c>
      <c r="H144" s="1">
        <v>2</v>
      </c>
      <c r="I144" s="1">
        <v>1</v>
      </c>
      <c r="J144" s="1">
        <f t="shared" si="32"/>
        <v>3</v>
      </c>
      <c r="K144" s="1">
        <v>0</v>
      </c>
      <c r="L144" s="1">
        <v>1</v>
      </c>
      <c r="M144" s="2">
        <v>1375.1877329567938</v>
      </c>
      <c r="N144" s="2">
        <v>10.923752910477001</v>
      </c>
      <c r="O144" s="2">
        <v>23.319692167935624</v>
      </c>
      <c r="P144" s="2">
        <v>29.275828918825141</v>
      </c>
      <c r="Q144" s="2">
        <v>5.3631952881834009</v>
      </c>
      <c r="R144" s="2">
        <v>10.923090218321102</v>
      </c>
      <c r="S144" s="2">
        <v>15.091288558623752</v>
      </c>
      <c r="T144" s="2">
        <v>0.52447700500488281</v>
      </c>
      <c r="U144" s="2">
        <v>0.28262600302696228</v>
      </c>
      <c r="V144" s="2">
        <v>174.71000671386719</v>
      </c>
      <c r="W144" s="2">
        <v>113.42900085449219</v>
      </c>
      <c r="X144" s="2">
        <v>6.2685599327087402</v>
      </c>
      <c r="Y144" s="2">
        <v>0.84276098012924194</v>
      </c>
      <c r="Z144" s="2">
        <v>3686.008767126631</v>
      </c>
      <c r="AC144">
        <f t="shared" si="30"/>
        <v>9</v>
      </c>
      <c r="AD144">
        <f t="shared" si="33"/>
        <v>0</v>
      </c>
      <c r="AE144">
        <f t="shared" si="34"/>
        <v>0.22222222222222221</v>
      </c>
      <c r="AF144">
        <f t="shared" si="35"/>
        <v>0.33333333333333331</v>
      </c>
      <c r="AG144">
        <f t="shared" si="36"/>
        <v>0.44444444444444442</v>
      </c>
      <c r="AH144" s="9">
        <f t="shared" si="37"/>
        <v>0</v>
      </c>
      <c r="AI144" s="9">
        <f t="shared" si="38"/>
        <v>2</v>
      </c>
      <c r="AJ144" s="9">
        <f t="shared" si="39"/>
        <v>3</v>
      </c>
      <c r="AK144" s="9">
        <f t="shared" si="40"/>
        <v>4</v>
      </c>
      <c r="AL144" s="7">
        <v>48.807598114013672</v>
      </c>
      <c r="AM144" s="7">
        <v>70.997802734375</v>
      </c>
      <c r="AN144" s="7">
        <v>97.884803771972656</v>
      </c>
      <c r="AO144" s="7">
        <v>169.38600158691406</v>
      </c>
      <c r="AP144" s="7">
        <v>172.02400207519531</v>
      </c>
      <c r="AQ144" s="7">
        <v>164.43899536132812</v>
      </c>
      <c r="AR144" s="7">
        <v>158.19999694824219</v>
      </c>
      <c r="AS144" s="7">
        <v>127.63600158691406</v>
      </c>
      <c r="AT144" s="7">
        <v>101.46700286865234</v>
      </c>
    </row>
    <row r="145" spans="1:57" hidden="1" x14ac:dyDescent="0.25">
      <c r="A145" s="1">
        <v>8</v>
      </c>
      <c r="B145" s="1">
        <v>2</v>
      </c>
      <c r="C145" s="1">
        <v>8</v>
      </c>
      <c r="D145" s="12">
        <v>1</v>
      </c>
      <c r="E145" s="12">
        <v>1</v>
      </c>
      <c r="F145" s="12">
        <f t="shared" si="31"/>
        <v>4</v>
      </c>
      <c r="G145" s="1">
        <v>2.69</v>
      </c>
      <c r="H145" s="1">
        <v>2</v>
      </c>
      <c r="I145" s="1">
        <v>1</v>
      </c>
      <c r="J145" s="1">
        <f t="shared" si="32"/>
        <v>3</v>
      </c>
      <c r="K145" s="1">
        <v>0</v>
      </c>
      <c r="L145" s="1">
        <v>0</v>
      </c>
      <c r="M145" s="2">
        <v>832.68089335919149</v>
      </c>
      <c r="N145" s="2">
        <v>10.126101336732081</v>
      </c>
      <c r="O145" s="2">
        <v>17.826253702775485</v>
      </c>
      <c r="P145" s="2">
        <v>24.551193115044718</v>
      </c>
      <c r="Q145" s="2">
        <v>4.954165880858743</v>
      </c>
      <c r="R145" s="2">
        <v>8.1829151454698543</v>
      </c>
      <c r="S145" s="2">
        <v>11.580098813002689</v>
      </c>
      <c r="T145" s="2">
        <v>0.46512800455093384</v>
      </c>
      <c r="U145" s="2">
        <v>0.38252601027488708</v>
      </c>
      <c r="V145" s="2">
        <v>265.71099853515625</v>
      </c>
      <c r="W145" s="2">
        <v>130.57499694824219</v>
      </c>
      <c r="X145" s="2">
        <v>6.8338398933410645</v>
      </c>
      <c r="Y145" s="2">
        <v>0.85826098918914795</v>
      </c>
      <c r="Z145" s="2">
        <v>1784.8615750917088</v>
      </c>
      <c r="AC145">
        <f t="shared" si="30"/>
        <v>4</v>
      </c>
      <c r="AD145">
        <f t="shared" si="33"/>
        <v>0</v>
      </c>
      <c r="AE145">
        <f t="shared" si="34"/>
        <v>0</v>
      </c>
      <c r="AF145">
        <f t="shared" si="35"/>
        <v>0.5</v>
      </c>
      <c r="AG145">
        <f t="shared" si="36"/>
        <v>0.5</v>
      </c>
      <c r="AH145" s="9">
        <f t="shared" si="37"/>
        <v>0</v>
      </c>
      <c r="AI145" s="9">
        <f t="shared" si="38"/>
        <v>0</v>
      </c>
      <c r="AJ145" s="9">
        <f t="shared" si="39"/>
        <v>2</v>
      </c>
      <c r="AK145" s="9">
        <f t="shared" si="40"/>
        <v>2</v>
      </c>
      <c r="AL145" s="7">
        <v>96.436996459960937</v>
      </c>
      <c r="AM145" s="7">
        <v>109.19999694824219</v>
      </c>
      <c r="AN145" s="7">
        <v>153.43499755859375</v>
      </c>
      <c r="AO145" s="7">
        <v>146.53599548339844</v>
      </c>
    </row>
    <row r="146" spans="1:57" hidden="1" x14ac:dyDescent="0.25">
      <c r="A146" s="1">
        <v>8</v>
      </c>
      <c r="B146" s="1">
        <v>2</v>
      </c>
      <c r="C146" s="1">
        <v>9</v>
      </c>
      <c r="D146" s="12">
        <v>1</v>
      </c>
      <c r="E146" s="12">
        <v>1</v>
      </c>
      <c r="F146" s="12">
        <f t="shared" si="31"/>
        <v>4</v>
      </c>
      <c r="G146" s="1">
        <v>4.33</v>
      </c>
      <c r="H146" s="1">
        <v>1</v>
      </c>
      <c r="I146" s="1">
        <v>0</v>
      </c>
      <c r="J146" s="1">
        <f t="shared" si="32"/>
        <v>1</v>
      </c>
      <c r="K146" s="1">
        <v>0</v>
      </c>
      <c r="L146" s="1">
        <v>0</v>
      </c>
      <c r="M146" s="2">
        <v>1099.8102276733878</v>
      </c>
      <c r="N146" s="2">
        <v>12.099715366368407</v>
      </c>
      <c r="O146" s="2">
        <v>20.303551533036508</v>
      </c>
      <c r="P146" s="2">
        <v>26.019428743191867</v>
      </c>
      <c r="Q146" s="2">
        <v>5.487158830377088</v>
      </c>
      <c r="R146" s="2">
        <v>9.9681629713265618</v>
      </c>
      <c r="S146" s="2">
        <v>12.526201540678089</v>
      </c>
      <c r="T146" s="2">
        <v>0.55070400238037109</v>
      </c>
      <c r="U146" s="2">
        <v>0.30326899886131287</v>
      </c>
      <c r="V146" s="2">
        <v>306.61700439453125</v>
      </c>
      <c r="W146" s="2">
        <v>150.45500183105469</v>
      </c>
      <c r="X146" s="2">
        <v>30.625200271606445</v>
      </c>
      <c r="Y146" s="2">
        <v>0.90510797500610352</v>
      </c>
      <c r="Z146" s="2">
        <v>2934.1524657007458</v>
      </c>
      <c r="AC146">
        <f t="shared" si="30"/>
        <v>7</v>
      </c>
      <c r="AD146">
        <f t="shared" si="33"/>
        <v>0</v>
      </c>
      <c r="AE146">
        <f t="shared" si="34"/>
        <v>0.2857142857142857</v>
      </c>
      <c r="AF146">
        <f t="shared" si="35"/>
        <v>0.42857142857142855</v>
      </c>
      <c r="AG146">
        <f t="shared" si="36"/>
        <v>0.2857142857142857</v>
      </c>
      <c r="AH146" s="9">
        <f t="shared" si="37"/>
        <v>0</v>
      </c>
      <c r="AI146" s="9">
        <f t="shared" si="38"/>
        <v>2</v>
      </c>
      <c r="AJ146" s="9">
        <f t="shared" si="39"/>
        <v>3</v>
      </c>
      <c r="AK146" s="9">
        <f t="shared" si="40"/>
        <v>2</v>
      </c>
      <c r="AL146" s="7">
        <v>84.9989013671875</v>
      </c>
      <c r="AM146" s="7">
        <v>113.64299774169922</v>
      </c>
      <c r="AN146" s="7">
        <v>149.97700500488281</v>
      </c>
      <c r="AO146" s="7">
        <v>170.91999816894531</v>
      </c>
      <c r="AP146" s="7">
        <v>116.02400207519531</v>
      </c>
      <c r="AQ146" s="7">
        <v>109.43000030517578</v>
      </c>
      <c r="AR146" s="7">
        <v>74.782997131347656</v>
      </c>
    </row>
    <row r="147" spans="1:57" s="10" customFormat="1" hidden="1" x14ac:dyDescent="0.25">
      <c r="A147" s="11">
        <v>8</v>
      </c>
      <c r="B147" s="11">
        <v>2</v>
      </c>
      <c r="C147" s="11">
        <v>10</v>
      </c>
      <c r="D147" s="13">
        <v>1</v>
      </c>
      <c r="E147" s="13">
        <v>0</v>
      </c>
      <c r="F147" s="12">
        <f t="shared" si="31"/>
        <v>3</v>
      </c>
      <c r="G147" s="11">
        <v>3.5</v>
      </c>
      <c r="H147" s="11">
        <v>0</v>
      </c>
      <c r="I147" s="11">
        <v>1</v>
      </c>
      <c r="J147" s="1">
        <f t="shared" si="32"/>
        <v>1</v>
      </c>
      <c r="K147" s="1">
        <v>0</v>
      </c>
      <c r="L147" s="1">
        <v>0</v>
      </c>
      <c r="M147" s="20">
        <v>1289.7574694422838</v>
      </c>
      <c r="N147" s="20">
        <v>13.430567069742377</v>
      </c>
      <c r="O147" s="20">
        <v>19.785911361812165</v>
      </c>
      <c r="P147" s="20">
        <v>30.118908844298101</v>
      </c>
      <c r="Q147" s="20">
        <v>6.3385358150206335</v>
      </c>
      <c r="R147" s="20">
        <v>9.6303361376140479</v>
      </c>
      <c r="S147" s="20">
        <v>14.484905257598736</v>
      </c>
      <c r="T147" s="20">
        <v>0.41629698872566223</v>
      </c>
      <c r="U147" s="20">
        <v>0.443572998046875</v>
      </c>
      <c r="V147" s="20">
        <v>114.96600341796875</v>
      </c>
      <c r="W147" s="20">
        <v>266.83200073242187</v>
      </c>
      <c r="X147" s="20">
        <v>37.191299438476562</v>
      </c>
      <c r="Y147" s="20">
        <v>0.88852500915527344</v>
      </c>
      <c r="Z147" s="20">
        <v>3624.2886067389054</v>
      </c>
      <c r="AA147"/>
      <c r="AB147"/>
      <c r="AC147">
        <f t="shared" si="30"/>
        <v>5</v>
      </c>
      <c r="AD147">
        <f t="shared" si="33"/>
        <v>0</v>
      </c>
      <c r="AE147">
        <f t="shared" si="34"/>
        <v>0.2</v>
      </c>
      <c r="AF147">
        <f t="shared" si="35"/>
        <v>0.6</v>
      </c>
      <c r="AG147">
        <f t="shared" si="36"/>
        <v>0.2</v>
      </c>
      <c r="AH147" s="9">
        <f t="shared" si="37"/>
        <v>0</v>
      </c>
      <c r="AI147" s="9">
        <f t="shared" si="38"/>
        <v>1</v>
      </c>
      <c r="AJ147" s="9">
        <f t="shared" si="39"/>
        <v>3</v>
      </c>
      <c r="AK147" s="9">
        <f t="shared" si="40"/>
        <v>1</v>
      </c>
      <c r="AL147" s="36">
        <v>110.53700256347656</v>
      </c>
      <c r="AM147" s="36">
        <v>134.20399475097656</v>
      </c>
      <c r="AN147" s="36">
        <v>172.60499572753906</v>
      </c>
      <c r="AO147" s="36">
        <v>113.46700286865234</v>
      </c>
      <c r="AP147" s="11">
        <v>88.02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</row>
    <row r="148" spans="1:57" hidden="1" x14ac:dyDescent="0.25"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34"/>
      <c r="AB148" s="34">
        <f>COUNT(AB3:AB147)</f>
        <v>52</v>
      </c>
    </row>
    <row r="149" spans="1:57" x14ac:dyDescent="0.25"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57" x14ac:dyDescent="0.25"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57" x14ac:dyDescent="0.25">
      <c r="E151"/>
      <c r="F151" s="30">
        <f>COUNT(F1:F147)</f>
        <v>145</v>
      </c>
    </row>
    <row r="152" spans="1:57" x14ac:dyDescent="0.25">
      <c r="E152" s="29" t="s">
        <v>135</v>
      </c>
      <c r="F152">
        <f>COUNTIF($F$3:$F$147,"=4")</f>
        <v>111</v>
      </c>
    </row>
    <row r="153" spans="1:57" x14ac:dyDescent="0.25">
      <c r="E153" s="29" t="s">
        <v>136</v>
      </c>
      <c r="F153">
        <f>COUNTIF($F$3:$F$147,"=3")</f>
        <v>28</v>
      </c>
    </row>
    <row r="154" spans="1:57" x14ac:dyDescent="0.25">
      <c r="E154" s="29" t="s">
        <v>138</v>
      </c>
      <c r="F154">
        <f>COUNTIF($F$3:$F$147,"=2")</f>
        <v>2</v>
      </c>
    </row>
    <row r="155" spans="1:57" x14ac:dyDescent="0.25">
      <c r="E155" s="29" t="s">
        <v>137</v>
      </c>
      <c r="F155">
        <f>COUNTIF($F$3:$F$147,"=1")</f>
        <v>4</v>
      </c>
    </row>
  </sheetData>
  <autoFilter ref="A1:BE148">
    <filterColumn colId="26">
      <filters>
        <filter val="0.096822995"/>
        <filter val="0.238698011"/>
        <filter val="0.263865546"/>
        <filter val="0.310211946"/>
        <filter val="0.323076923"/>
        <filter val="0.350187266"/>
        <filter val="0.350387597"/>
        <filter val="0.353025937"/>
        <filter val="0.373970346"/>
        <filter val="0.387820513"/>
        <filter val="0.392966361"/>
        <filter val="0.39314845"/>
        <filter val="0.405990017"/>
        <filter val="0.409539474"/>
        <filter val="0.419413919"/>
        <filter val="0.433168317"/>
        <filter val="0.484751204"/>
        <filter val="0.526397516"/>
        <filter val="0.552845528"/>
        <filter val="0.560862866"/>
        <filter val="0.56952381"/>
        <filter val="0.570642202"/>
        <filter val="0.611455108"/>
        <filter val="0.614958449"/>
        <filter val="0.65625"/>
        <filter val="0.691297209"/>
        <filter val="0.705387205"/>
        <filter val="0.706111834"/>
        <filter val="0.718631179"/>
        <filter val="0.74625"/>
        <filter val="0.778089888"/>
        <filter val="0.791722296"/>
        <filter val="0.801428571"/>
        <filter val="0.803256445"/>
        <filter val="0.804938272"/>
        <filter val="0.809369952"/>
        <filter val="0.820742638"/>
        <filter val="0.838461538"/>
        <filter val="0.842632332"/>
        <filter val="0.849921011"/>
        <filter val="0.862585034"/>
        <filter val="0.864741641"/>
        <filter val="0.875901876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7"/>
  <sheetViews>
    <sheetView zoomScale="85" zoomScaleNormal="85" workbookViewId="0">
      <pane ySplit="1" topLeftCell="A138" activePane="bottomLeft" state="frozen"/>
      <selection pane="bottomLeft" activeCell="E153" sqref="E153:F157"/>
    </sheetView>
  </sheetViews>
  <sheetFormatPr defaultRowHeight="15" x14ac:dyDescent="0.25"/>
  <cols>
    <col min="4" max="5" width="9.140625" customWidth="1"/>
    <col min="6" max="6" width="16.28515625" customWidth="1"/>
    <col min="7" max="7" width="16.5703125" customWidth="1"/>
    <col min="8" max="8" width="13" customWidth="1"/>
    <col min="9" max="9" width="13.42578125" customWidth="1"/>
    <col min="10" max="11" width="13.28515625" customWidth="1"/>
    <col min="12" max="25" width="9.140625" customWidth="1"/>
    <col min="26" max="30" width="10.28515625" customWidth="1"/>
    <col min="31" max="31" width="9.140625" customWidth="1"/>
    <col min="32" max="34" width="10.28515625" style="9" customWidth="1"/>
    <col min="35" max="35" width="9.5703125" style="9" bestFit="1" customWidth="1"/>
    <col min="36" max="55" width="9.140625" style="9"/>
  </cols>
  <sheetData>
    <row r="1" spans="1:55" s="18" customFormat="1" x14ac:dyDescent="0.25">
      <c r="A1" s="18" t="s">
        <v>41</v>
      </c>
      <c r="B1" s="18" t="s">
        <v>42</v>
      </c>
      <c r="C1" s="18" t="s">
        <v>43</v>
      </c>
      <c r="D1" s="18" t="s">
        <v>103</v>
      </c>
      <c r="E1" s="18" t="s">
        <v>104</v>
      </c>
      <c r="F1" s="18" t="s">
        <v>101</v>
      </c>
      <c r="G1" s="18" t="s">
        <v>109</v>
      </c>
      <c r="H1" s="18" t="s">
        <v>112</v>
      </c>
      <c r="I1" s="18" t="s">
        <v>113</v>
      </c>
      <c r="J1" s="18" t="s">
        <v>102</v>
      </c>
      <c r="K1" s="18" t="s">
        <v>69</v>
      </c>
      <c r="L1" s="18" t="s">
        <v>7</v>
      </c>
      <c r="M1" s="18" t="s">
        <v>114</v>
      </c>
      <c r="N1" s="18" t="s">
        <v>115</v>
      </c>
      <c r="O1" s="18" t="s">
        <v>116</v>
      </c>
      <c r="P1" s="18" t="s">
        <v>117</v>
      </c>
      <c r="Q1" s="18" t="s">
        <v>118</v>
      </c>
      <c r="R1" s="18" t="s">
        <v>119</v>
      </c>
      <c r="S1" s="18" t="s">
        <v>110</v>
      </c>
      <c r="T1" s="18" t="s">
        <v>111</v>
      </c>
      <c r="U1" s="18" t="s">
        <v>120</v>
      </c>
      <c r="V1" s="18" t="s">
        <v>121</v>
      </c>
      <c r="W1" s="18" t="s">
        <v>122</v>
      </c>
      <c r="X1" s="18" t="s">
        <v>34</v>
      </c>
      <c r="Y1" s="18" t="s">
        <v>35</v>
      </c>
      <c r="Z1" s="18" t="s">
        <v>48</v>
      </c>
      <c r="AA1" s="18" t="s">
        <v>95</v>
      </c>
      <c r="AB1" s="18" t="s">
        <v>96</v>
      </c>
      <c r="AC1" s="18" t="s">
        <v>97</v>
      </c>
      <c r="AD1" s="18" t="s">
        <v>98</v>
      </c>
      <c r="AE1" s="18" t="s">
        <v>154</v>
      </c>
      <c r="AF1" s="19" t="s">
        <v>95</v>
      </c>
      <c r="AG1" s="19" t="s">
        <v>96</v>
      </c>
      <c r="AH1" s="19" t="s">
        <v>97</v>
      </c>
      <c r="AI1" s="19" t="s">
        <v>98</v>
      </c>
      <c r="AJ1" s="19" t="s">
        <v>62</v>
      </c>
      <c r="AK1" s="19" t="s">
        <v>63</v>
      </c>
      <c r="AL1" s="19" t="s">
        <v>64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</row>
    <row r="2" spans="1:55" x14ac:dyDescent="0.25">
      <c r="G2" t="s">
        <v>38</v>
      </c>
      <c r="H2" t="s">
        <v>47</v>
      </c>
      <c r="I2" t="s">
        <v>47</v>
      </c>
      <c r="L2" t="s">
        <v>37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39</v>
      </c>
      <c r="T2" t="s">
        <v>39</v>
      </c>
      <c r="U2" t="s">
        <v>38</v>
      </c>
      <c r="V2" t="s">
        <v>38</v>
      </c>
      <c r="W2" t="s">
        <v>38</v>
      </c>
      <c r="X2" t="s">
        <v>39</v>
      </c>
      <c r="Y2" t="s">
        <v>40</v>
      </c>
      <c r="AA2" t="s">
        <v>99</v>
      </c>
      <c r="AB2" t="s">
        <v>99</v>
      </c>
      <c r="AC2" t="s">
        <v>99</v>
      </c>
      <c r="AD2" t="s">
        <v>99</v>
      </c>
      <c r="AF2" s="9" t="s">
        <v>100</v>
      </c>
      <c r="AG2" s="9" t="s">
        <v>100</v>
      </c>
      <c r="AH2" s="9" t="s">
        <v>100</v>
      </c>
      <c r="AI2" s="9" t="s">
        <v>100</v>
      </c>
    </row>
    <row r="3" spans="1:55" x14ac:dyDescent="0.25">
      <c r="A3">
        <v>1</v>
      </c>
      <c r="B3">
        <v>2</v>
      </c>
      <c r="C3">
        <v>1</v>
      </c>
      <c r="D3">
        <v>1</v>
      </c>
      <c r="E3">
        <v>1</v>
      </c>
      <c r="F3">
        <f>BIN2DEC(CONCATENATE(D3,E3))+1</f>
        <v>4</v>
      </c>
      <c r="G3">
        <v>4.95</v>
      </c>
      <c r="H3">
        <v>0</v>
      </c>
      <c r="I3">
        <v>1</v>
      </c>
      <c r="J3">
        <v>0</v>
      </c>
      <c r="K3">
        <v>0</v>
      </c>
      <c r="L3">
        <v>1014.2899780273437</v>
      </c>
      <c r="M3">
        <v>9.8825902938842773</v>
      </c>
      <c r="N3">
        <v>19.362300872802734</v>
      </c>
      <c r="O3">
        <v>27.53070068359375</v>
      </c>
      <c r="P3">
        <v>4.6139397621154785</v>
      </c>
      <c r="Q3">
        <v>9.4666204452514648</v>
      </c>
      <c r="R3">
        <v>13.175299644470215</v>
      </c>
      <c r="S3">
        <v>0.570809006690979</v>
      </c>
      <c r="T3">
        <v>0.26126599311828613</v>
      </c>
      <c r="U3">
        <v>94.107398986816406</v>
      </c>
      <c r="V3">
        <v>207.13699340820312</v>
      </c>
      <c r="W3">
        <v>27.84589958190918</v>
      </c>
      <c r="X3">
        <v>0.84042799472808838</v>
      </c>
      <c r="Y3">
        <v>2340.280029296875</v>
      </c>
      <c r="Z3">
        <f>SUM(AF3:AI3)</f>
        <v>7</v>
      </c>
      <c r="AA3">
        <f t="shared" ref="AA3:AA34" si="0">AF3/$Z3</f>
        <v>0</v>
      </c>
      <c r="AB3">
        <f t="shared" ref="AB3:AB34" si="1">AG3/$Z3</f>
        <v>0.14285714285714285</v>
      </c>
      <c r="AC3">
        <f t="shared" ref="AC3:AC34" si="2">AH3/$Z3</f>
        <v>0.42857142857142855</v>
      </c>
      <c r="AD3">
        <f t="shared" ref="AD3:AD34" si="3">AI3/$Z3</f>
        <v>0.42857142857142855</v>
      </c>
      <c r="AE3">
        <v>2</v>
      </c>
      <c r="AF3" s="9">
        <f>COUNTIF($AJ3:$AZ3,"&gt;=0")-COUNTIF($AJ3:$AZ3,"&gt;45")</f>
        <v>0</v>
      </c>
      <c r="AG3" s="9">
        <f>COUNTIF($AJ3:$AZ3,"&gt;=45")-COUNTIF($AJ3:$AZ3,"&gt;90")</f>
        <v>1</v>
      </c>
      <c r="AH3" s="9">
        <f>COUNTIF($AJ3:$AZ3,"&gt;=90")-COUNTIF($AJ3:$AZ3,"&gt;135")</f>
        <v>3</v>
      </c>
      <c r="AI3" s="9">
        <f>COUNTIF($AJ3:$AZ3,"&gt;=135")-COUNTIF($AJ3:$AZ3,"&gt;180")</f>
        <v>3</v>
      </c>
      <c r="AJ3" s="9">
        <v>54.137199401855398</v>
      </c>
      <c r="AK3" s="9">
        <v>122.50199890136719</v>
      </c>
      <c r="AL3" s="9">
        <v>139.94999694824219</v>
      </c>
      <c r="AM3" s="9">
        <v>174.56399536132812</v>
      </c>
      <c r="AN3" s="9">
        <v>114.89700317382813</v>
      </c>
      <c r="AO3" s="9">
        <v>124.72100067138672</v>
      </c>
      <c r="AP3" s="9">
        <v>160.74200439453125</v>
      </c>
    </row>
    <row r="4" spans="1:55" x14ac:dyDescent="0.25">
      <c r="A4">
        <v>1</v>
      </c>
      <c r="B4">
        <v>2</v>
      </c>
      <c r="C4">
        <v>2</v>
      </c>
      <c r="D4">
        <v>1</v>
      </c>
      <c r="E4">
        <v>1</v>
      </c>
      <c r="F4">
        <f t="shared" ref="F4:F66" si="4">BIN2DEC(CONCATENATE(D4,E4))+1</f>
        <v>4</v>
      </c>
      <c r="G4">
        <v>3.99</v>
      </c>
      <c r="H4">
        <v>2</v>
      </c>
      <c r="I4">
        <v>1</v>
      </c>
      <c r="J4">
        <v>0</v>
      </c>
      <c r="K4">
        <v>0</v>
      </c>
      <c r="L4">
        <v>954.77001953125</v>
      </c>
      <c r="M4">
        <v>10.593199729919434</v>
      </c>
      <c r="N4">
        <v>19.316999435424805</v>
      </c>
      <c r="O4">
        <v>23.002199172973633</v>
      </c>
      <c r="P4">
        <v>5.0858101844787598</v>
      </c>
      <c r="Q4">
        <v>9.6923198699951172</v>
      </c>
      <c r="R4">
        <v>11.443400382995605</v>
      </c>
      <c r="S4">
        <v>0.64326000213623047</v>
      </c>
      <c r="T4">
        <v>0.23426799476146698</v>
      </c>
      <c r="U4">
        <v>60.205699920654297</v>
      </c>
      <c r="V4">
        <v>287.61801147460937</v>
      </c>
      <c r="W4">
        <v>29.870000839233398</v>
      </c>
      <c r="X4">
        <v>0.89120298624038696</v>
      </c>
      <c r="Y4">
        <v>2333.919921875</v>
      </c>
      <c r="Z4">
        <f t="shared" ref="Z4:Z66" si="5">SUM(AF4:AI4)</f>
        <v>9</v>
      </c>
      <c r="AA4">
        <f t="shared" si="0"/>
        <v>0</v>
      </c>
      <c r="AB4">
        <f t="shared" si="1"/>
        <v>0.1111111111111111</v>
      </c>
      <c r="AC4">
        <f t="shared" si="2"/>
        <v>0.66666666666666663</v>
      </c>
      <c r="AD4">
        <f t="shared" si="3"/>
        <v>0.22222222222222221</v>
      </c>
      <c r="AE4">
        <v>2</v>
      </c>
      <c r="AF4" s="9">
        <f t="shared" ref="AF4:AF66" si="6">COUNTIF($AJ4:$AZ4,"&gt;=0")-COUNTIF($AJ4:$AZ4,"&gt;45")</f>
        <v>0</v>
      </c>
      <c r="AG4" s="9">
        <f t="shared" ref="AG4:AG66" si="7">COUNTIF($AJ4:$AZ4,"&gt;=45")-COUNTIF($AJ4:$AZ4,"&gt;90")</f>
        <v>1</v>
      </c>
      <c r="AH4" s="9">
        <f t="shared" ref="AH4:AH66" si="8">COUNTIF($AJ4:$AZ4,"&gt;=90")-COUNTIF($AJ4:$AZ4,"&gt;135")</f>
        <v>6</v>
      </c>
      <c r="AI4" s="9">
        <f t="shared" ref="AI4:AI66" si="9">COUNTIF($AJ4:$AZ4,"&gt;=135")-COUNTIF($AJ4:$AZ4,"&gt;180")</f>
        <v>2</v>
      </c>
      <c r="AJ4" s="9">
        <v>117.91100311279297</v>
      </c>
      <c r="AK4" s="9">
        <v>121.09400177001953</v>
      </c>
      <c r="AL4" s="9">
        <v>115.18000030517578</v>
      </c>
      <c r="AM4" s="9">
        <v>165.00700378417969</v>
      </c>
      <c r="AN4" s="9">
        <v>136.5570068359375</v>
      </c>
      <c r="AO4" s="9">
        <v>103.54299926757812</v>
      </c>
      <c r="AP4" s="9">
        <v>79.058097839355469</v>
      </c>
      <c r="AQ4" s="9">
        <v>123.47699737548828</v>
      </c>
      <c r="AR4" s="9">
        <v>129.37199401855469</v>
      </c>
    </row>
    <row r="5" spans="1:55" x14ac:dyDescent="0.25">
      <c r="A5">
        <v>1</v>
      </c>
      <c r="B5">
        <v>2</v>
      </c>
      <c r="C5">
        <v>3</v>
      </c>
      <c r="D5">
        <v>1</v>
      </c>
      <c r="E5">
        <v>1</v>
      </c>
      <c r="F5">
        <f t="shared" si="4"/>
        <v>4</v>
      </c>
      <c r="G5">
        <v>3.95</v>
      </c>
      <c r="H5">
        <v>0</v>
      </c>
      <c r="I5">
        <v>0</v>
      </c>
      <c r="J5">
        <v>0</v>
      </c>
      <c r="K5">
        <v>0</v>
      </c>
      <c r="L5">
        <v>1162.8599853515625</v>
      </c>
      <c r="M5">
        <v>8.6159400939941406</v>
      </c>
      <c r="N5">
        <v>19.077400207519531</v>
      </c>
      <c r="O5">
        <v>29.488199234008789</v>
      </c>
      <c r="P5">
        <v>4.3179402351379395</v>
      </c>
      <c r="Q5">
        <v>9.5977897644042969</v>
      </c>
      <c r="R5">
        <v>15.478799819946289</v>
      </c>
      <c r="S5">
        <v>0.49297401309013367</v>
      </c>
      <c r="T5">
        <v>0.25884199142456055</v>
      </c>
      <c r="U5">
        <v>169.80099487304687</v>
      </c>
      <c r="V5">
        <v>216.927001953125</v>
      </c>
      <c r="W5">
        <v>10.520199775695801</v>
      </c>
      <c r="X5">
        <v>0.80147898197174072</v>
      </c>
      <c r="Y5">
        <v>2675.489990234375</v>
      </c>
      <c r="Z5">
        <f t="shared" si="5"/>
        <v>7</v>
      </c>
      <c r="AA5">
        <f t="shared" si="0"/>
        <v>0</v>
      </c>
      <c r="AB5">
        <f t="shared" si="1"/>
        <v>0.2857142857142857</v>
      </c>
      <c r="AC5">
        <f t="shared" si="2"/>
        <v>0.14285714285714285</v>
      </c>
      <c r="AD5">
        <f t="shared" si="3"/>
        <v>0.5714285714285714</v>
      </c>
      <c r="AE5">
        <v>2</v>
      </c>
      <c r="AF5" s="9">
        <f t="shared" si="6"/>
        <v>0</v>
      </c>
      <c r="AG5" s="9">
        <f t="shared" si="7"/>
        <v>2</v>
      </c>
      <c r="AH5" s="9">
        <f t="shared" si="8"/>
        <v>1</v>
      </c>
      <c r="AI5" s="9">
        <f t="shared" si="9"/>
        <v>4</v>
      </c>
      <c r="AJ5" s="9">
        <v>134.93499755859375</v>
      </c>
      <c r="AK5" s="9">
        <v>146.625</v>
      </c>
      <c r="AL5" s="9">
        <v>164.82200622558594</v>
      </c>
      <c r="AM5" s="9">
        <v>158.97599792480469</v>
      </c>
      <c r="AN5" s="9">
        <v>145.90800476074219</v>
      </c>
      <c r="AO5" s="9">
        <v>50.692001342773437</v>
      </c>
      <c r="AP5" s="9">
        <v>64.783203125</v>
      </c>
    </row>
    <row r="6" spans="1:55" x14ac:dyDescent="0.25">
      <c r="A6">
        <v>1</v>
      </c>
      <c r="B6">
        <v>2</v>
      </c>
      <c r="C6">
        <v>4</v>
      </c>
      <c r="D6">
        <v>1</v>
      </c>
      <c r="E6">
        <v>1</v>
      </c>
      <c r="F6">
        <f t="shared" si="4"/>
        <v>4</v>
      </c>
      <c r="G6">
        <v>5.67</v>
      </c>
      <c r="H6">
        <v>1</v>
      </c>
      <c r="I6">
        <v>3</v>
      </c>
      <c r="J6">
        <v>0</v>
      </c>
      <c r="K6">
        <v>0</v>
      </c>
      <c r="L6">
        <v>1243.6800537109375</v>
      </c>
      <c r="M6">
        <v>8.4634504318237305</v>
      </c>
      <c r="N6">
        <v>20.760099411010742</v>
      </c>
      <c r="O6">
        <v>30.474599838256836</v>
      </c>
      <c r="P6">
        <v>4.3558897972106934</v>
      </c>
      <c r="Q6">
        <v>10.171999931335449</v>
      </c>
      <c r="R6">
        <v>15.996700286865234</v>
      </c>
      <c r="S6">
        <v>0.51503902673721313</v>
      </c>
      <c r="T6">
        <v>0.2357729971408844</v>
      </c>
      <c r="U6">
        <v>225.78700256347656</v>
      </c>
      <c r="V6">
        <v>169.66600036621094</v>
      </c>
      <c r="W6">
        <v>13.133000373840332</v>
      </c>
      <c r="X6">
        <v>0.78509700298309326</v>
      </c>
      <c r="Y6">
        <v>2868.93994140625</v>
      </c>
      <c r="Z6">
        <f t="shared" si="5"/>
        <v>6</v>
      </c>
      <c r="AA6">
        <f t="shared" si="0"/>
        <v>0</v>
      </c>
      <c r="AB6">
        <f t="shared" si="1"/>
        <v>0.33333333333333331</v>
      </c>
      <c r="AC6">
        <f t="shared" si="2"/>
        <v>0.16666666666666666</v>
      </c>
      <c r="AD6">
        <f t="shared" si="3"/>
        <v>0.5</v>
      </c>
      <c r="AE6">
        <v>1</v>
      </c>
      <c r="AF6" s="9">
        <f t="shared" si="6"/>
        <v>0</v>
      </c>
      <c r="AG6" s="9">
        <f t="shared" si="7"/>
        <v>2</v>
      </c>
      <c r="AH6" s="9">
        <f t="shared" si="8"/>
        <v>1</v>
      </c>
      <c r="AI6" s="9">
        <f t="shared" si="9"/>
        <v>3</v>
      </c>
      <c r="AJ6" s="9">
        <v>149.36000061035156</v>
      </c>
      <c r="AK6" s="9">
        <v>72.51409912109375</v>
      </c>
      <c r="AL6" s="9">
        <v>174.00599670410156</v>
      </c>
      <c r="AM6" s="9">
        <v>116.77700042724609</v>
      </c>
      <c r="AN6" s="9">
        <v>75.482498168945313</v>
      </c>
      <c r="AO6" s="9">
        <v>151.28799438476562</v>
      </c>
    </row>
    <row r="7" spans="1:55" x14ac:dyDescent="0.25">
      <c r="A7">
        <v>1</v>
      </c>
      <c r="B7">
        <v>3</v>
      </c>
      <c r="C7">
        <v>1</v>
      </c>
      <c r="D7">
        <v>1</v>
      </c>
      <c r="E7">
        <v>0</v>
      </c>
      <c r="F7">
        <f t="shared" si="4"/>
        <v>3</v>
      </c>
      <c r="G7">
        <v>4.33</v>
      </c>
      <c r="H7">
        <v>1</v>
      </c>
      <c r="I7">
        <v>0</v>
      </c>
      <c r="J7">
        <v>0</v>
      </c>
      <c r="K7">
        <v>0</v>
      </c>
      <c r="L7">
        <v>1435.31994628906</v>
      </c>
      <c r="M7">
        <v>11.36400032043457</v>
      </c>
      <c r="N7">
        <v>22.759099960327148</v>
      </c>
      <c r="O7">
        <v>36.027698516845703</v>
      </c>
      <c r="P7">
        <v>5.7411999702453613</v>
      </c>
      <c r="Q7">
        <v>10.792200088500977</v>
      </c>
      <c r="R7">
        <v>16.065000534057617</v>
      </c>
      <c r="S7">
        <v>0.51245397329330444</v>
      </c>
      <c r="T7">
        <v>0.31344100832939148</v>
      </c>
      <c r="U7">
        <v>99.078102111816406</v>
      </c>
      <c r="V7">
        <v>55.440601348876953</v>
      </c>
      <c r="W7">
        <v>49.458999633789063</v>
      </c>
      <c r="X7">
        <v>0.84694099426269531</v>
      </c>
      <c r="Y7">
        <v>3985.429931640625</v>
      </c>
      <c r="Z7">
        <f t="shared" si="5"/>
        <v>8</v>
      </c>
      <c r="AA7">
        <f t="shared" si="0"/>
        <v>0</v>
      </c>
      <c r="AB7">
        <f t="shared" si="1"/>
        <v>0.125</v>
      </c>
      <c r="AC7">
        <f t="shared" si="2"/>
        <v>0.5</v>
      </c>
      <c r="AD7">
        <f t="shared" si="3"/>
        <v>0.375</v>
      </c>
      <c r="AE7">
        <v>1</v>
      </c>
      <c r="AF7" s="9">
        <f t="shared" si="6"/>
        <v>0</v>
      </c>
      <c r="AG7" s="9">
        <f t="shared" si="7"/>
        <v>1</v>
      </c>
      <c r="AH7" s="9">
        <f t="shared" si="8"/>
        <v>4</v>
      </c>
      <c r="AI7" s="9">
        <f t="shared" si="9"/>
        <v>3</v>
      </c>
      <c r="AJ7" s="9">
        <v>72.318496704101563</v>
      </c>
      <c r="AK7" s="9">
        <v>105.64099884033203</v>
      </c>
      <c r="AL7" s="9">
        <v>113.40200042724609</v>
      </c>
      <c r="AM7" s="9">
        <v>137.22999572753906</v>
      </c>
      <c r="AN7" s="9">
        <v>178.93800354003906</v>
      </c>
      <c r="AO7" s="9">
        <v>165.83200073242187</v>
      </c>
      <c r="AP7" s="9">
        <v>125.54799652099609</v>
      </c>
      <c r="AQ7" s="9">
        <v>120.94599914550781</v>
      </c>
    </row>
    <row r="8" spans="1:55" x14ac:dyDescent="0.25">
      <c r="A8">
        <v>1</v>
      </c>
      <c r="B8">
        <v>3</v>
      </c>
      <c r="C8">
        <v>2</v>
      </c>
      <c r="D8">
        <v>1</v>
      </c>
      <c r="E8">
        <v>1</v>
      </c>
      <c r="F8">
        <f t="shared" si="4"/>
        <v>4</v>
      </c>
      <c r="G8">
        <v>3.5</v>
      </c>
      <c r="H8">
        <v>1</v>
      </c>
      <c r="I8">
        <v>0</v>
      </c>
      <c r="J8">
        <v>0</v>
      </c>
      <c r="K8">
        <v>0</v>
      </c>
      <c r="L8">
        <v>1443.9599609375</v>
      </c>
      <c r="M8">
        <v>19.913999557495117</v>
      </c>
      <c r="N8">
        <v>17.482500076293945</v>
      </c>
      <c r="O8">
        <v>35.988300323486328</v>
      </c>
      <c r="P8">
        <v>7.0153298377990723</v>
      </c>
      <c r="Q8">
        <v>8.699549674987793</v>
      </c>
      <c r="R8">
        <v>16.931800842285156</v>
      </c>
      <c r="S8">
        <v>0.30424699187278748</v>
      </c>
      <c r="T8">
        <v>0.61641901731491089</v>
      </c>
      <c r="U8">
        <v>64.762100219726563</v>
      </c>
      <c r="V8">
        <v>97.031303405761719</v>
      </c>
      <c r="W8">
        <v>58.874099731445313</v>
      </c>
      <c r="X8">
        <v>0.85489499568939209</v>
      </c>
      <c r="Y8">
        <v>4078.27001953125</v>
      </c>
      <c r="Z8">
        <f t="shared" si="5"/>
        <v>7</v>
      </c>
      <c r="AA8">
        <f t="shared" si="0"/>
        <v>0</v>
      </c>
      <c r="AB8">
        <f t="shared" si="1"/>
        <v>0.14285714285714285</v>
      </c>
      <c r="AC8">
        <f t="shared" si="2"/>
        <v>0.42857142857142855</v>
      </c>
      <c r="AD8">
        <f t="shared" si="3"/>
        <v>0.42857142857142855</v>
      </c>
      <c r="AE8">
        <v>2</v>
      </c>
      <c r="AF8" s="9">
        <f t="shared" si="6"/>
        <v>0</v>
      </c>
      <c r="AG8" s="9">
        <f t="shared" si="7"/>
        <v>1</v>
      </c>
      <c r="AH8" s="9">
        <f t="shared" si="8"/>
        <v>3</v>
      </c>
      <c r="AI8" s="9">
        <f t="shared" si="9"/>
        <v>3</v>
      </c>
      <c r="AJ8" s="9">
        <v>90.420501708984375</v>
      </c>
      <c r="AK8" s="9">
        <v>119.38200378417969</v>
      </c>
      <c r="AL8" s="9">
        <v>75.329696655273437</v>
      </c>
      <c r="AM8" s="9">
        <v>114.96299743652344</v>
      </c>
      <c r="AN8" s="9">
        <v>142.302001953125</v>
      </c>
      <c r="AO8" s="9">
        <v>162.70700073242187</v>
      </c>
      <c r="AP8" s="9">
        <v>163.41400146484375</v>
      </c>
    </row>
    <row r="9" spans="1:55" x14ac:dyDescent="0.25">
      <c r="A9">
        <v>1</v>
      </c>
      <c r="B9">
        <v>3</v>
      </c>
      <c r="C9">
        <v>3</v>
      </c>
      <c r="D9">
        <v>1</v>
      </c>
      <c r="E9">
        <v>1</v>
      </c>
      <c r="F9">
        <f t="shared" si="4"/>
        <v>4</v>
      </c>
      <c r="G9">
        <v>4.9000000000000004</v>
      </c>
      <c r="H9">
        <v>3</v>
      </c>
      <c r="I9">
        <v>3</v>
      </c>
      <c r="J9">
        <v>0</v>
      </c>
      <c r="K9">
        <v>0</v>
      </c>
      <c r="L9">
        <v>1507.76000976562</v>
      </c>
      <c r="M9">
        <v>14.930100440979004</v>
      </c>
      <c r="N9">
        <v>21.797500610351563</v>
      </c>
      <c r="O9">
        <v>33.967399597167969</v>
      </c>
      <c r="P9">
        <v>5.9907498359680176</v>
      </c>
      <c r="Q9">
        <v>10.274600028991699</v>
      </c>
      <c r="R9">
        <v>17.330499649047852</v>
      </c>
      <c r="S9">
        <v>0.42816901206970215</v>
      </c>
      <c r="T9">
        <v>0.3879300057888031</v>
      </c>
      <c r="U9">
        <v>102.97799682617187</v>
      </c>
      <c r="V9">
        <v>320.02499389648437</v>
      </c>
      <c r="W9">
        <v>16.71769905090332</v>
      </c>
      <c r="X9">
        <v>0.82707899808883667</v>
      </c>
      <c r="Y9">
        <v>4140.8798828125</v>
      </c>
      <c r="Z9">
        <f t="shared" si="5"/>
        <v>6</v>
      </c>
      <c r="AA9">
        <f t="shared" si="0"/>
        <v>0</v>
      </c>
      <c r="AB9">
        <f t="shared" si="1"/>
        <v>0.16666666666666666</v>
      </c>
      <c r="AC9">
        <f t="shared" si="2"/>
        <v>0.5</v>
      </c>
      <c r="AD9">
        <f t="shared" si="3"/>
        <v>0.33333333333333331</v>
      </c>
      <c r="AE9">
        <v>1</v>
      </c>
      <c r="AF9" s="9">
        <f t="shared" si="6"/>
        <v>0</v>
      </c>
      <c r="AG9" s="9">
        <f t="shared" si="7"/>
        <v>1</v>
      </c>
      <c r="AH9" s="9">
        <f t="shared" si="8"/>
        <v>3</v>
      </c>
      <c r="AI9" s="9">
        <f t="shared" si="9"/>
        <v>2</v>
      </c>
      <c r="AJ9" s="9">
        <v>83.508697509765625</v>
      </c>
      <c r="AK9" s="9">
        <v>110.24099731445312</v>
      </c>
      <c r="AL9" s="9">
        <v>161.38400268554687</v>
      </c>
      <c r="AM9" s="9">
        <v>139.13699340820312</v>
      </c>
      <c r="AN9" s="9">
        <v>98.635299682617188</v>
      </c>
      <c r="AO9" s="9">
        <v>120.92500305175781</v>
      </c>
    </row>
    <row r="10" spans="1:55" x14ac:dyDescent="0.25">
      <c r="A10">
        <v>1</v>
      </c>
      <c r="B10">
        <v>3</v>
      </c>
      <c r="C10">
        <v>4</v>
      </c>
      <c r="D10">
        <v>1</v>
      </c>
      <c r="E10">
        <v>1</v>
      </c>
      <c r="F10">
        <f t="shared" si="4"/>
        <v>4</v>
      </c>
      <c r="G10">
        <v>4.8</v>
      </c>
      <c r="H10">
        <v>2</v>
      </c>
      <c r="I10">
        <v>1</v>
      </c>
      <c r="J10">
        <v>0</v>
      </c>
      <c r="K10">
        <v>0</v>
      </c>
      <c r="L10">
        <v>1468.969970703125</v>
      </c>
      <c r="M10">
        <v>12.355099678039551</v>
      </c>
      <c r="N10">
        <v>18.406299591064453</v>
      </c>
      <c r="O10">
        <v>36.551700592041016</v>
      </c>
      <c r="P10">
        <v>5.8933901786804199</v>
      </c>
      <c r="Q10">
        <v>8.8559598922729492</v>
      </c>
      <c r="R10">
        <v>19.056699752807617</v>
      </c>
      <c r="S10">
        <v>0.29933398962020874</v>
      </c>
      <c r="T10">
        <v>0.51821798086166382</v>
      </c>
      <c r="U10">
        <v>284.04800415039063</v>
      </c>
      <c r="V10">
        <v>52.389198303222656</v>
      </c>
      <c r="W10">
        <v>44.431198120117188</v>
      </c>
      <c r="X10">
        <v>0.8357120156288147</v>
      </c>
      <c r="Y10">
        <v>4044.6201171875</v>
      </c>
      <c r="Z10">
        <f t="shared" si="5"/>
        <v>12</v>
      </c>
      <c r="AA10">
        <f t="shared" si="0"/>
        <v>0</v>
      </c>
      <c r="AB10">
        <f t="shared" si="1"/>
        <v>0.25</v>
      </c>
      <c r="AC10">
        <f t="shared" si="2"/>
        <v>0.5</v>
      </c>
      <c r="AD10">
        <f t="shared" si="3"/>
        <v>0.25</v>
      </c>
      <c r="AE10">
        <v>1</v>
      </c>
      <c r="AF10" s="9">
        <f t="shared" si="6"/>
        <v>0</v>
      </c>
      <c r="AG10" s="9">
        <f t="shared" si="7"/>
        <v>3</v>
      </c>
      <c r="AH10" s="9">
        <f t="shared" si="8"/>
        <v>6</v>
      </c>
      <c r="AI10" s="9">
        <f t="shared" si="9"/>
        <v>3</v>
      </c>
      <c r="AJ10" s="9">
        <v>124.22000122070312</v>
      </c>
      <c r="AK10" s="9">
        <v>50.099998474121094</v>
      </c>
      <c r="AL10" s="9">
        <v>56.875198364257813</v>
      </c>
      <c r="AM10" s="9">
        <v>99.255500793457031</v>
      </c>
      <c r="AN10" s="9">
        <v>83.409103393554688</v>
      </c>
      <c r="AO10" s="9">
        <v>146.48300170898437</v>
      </c>
      <c r="AP10" s="9">
        <v>171.01800537109375</v>
      </c>
      <c r="AQ10" s="9">
        <v>107.89900207519531</v>
      </c>
      <c r="AR10" s="9">
        <v>136.23899841308594</v>
      </c>
      <c r="AS10" s="9">
        <v>96.2958984375</v>
      </c>
      <c r="AT10" s="9">
        <v>110.43499755859375</v>
      </c>
      <c r="AU10" s="9">
        <v>132.31500244140625</v>
      </c>
    </row>
    <row r="11" spans="1:55" x14ac:dyDescent="0.25">
      <c r="A11">
        <v>1</v>
      </c>
      <c r="B11">
        <v>3</v>
      </c>
      <c r="C11">
        <v>5</v>
      </c>
      <c r="D11">
        <v>1</v>
      </c>
      <c r="E11">
        <v>1</v>
      </c>
      <c r="F11">
        <f t="shared" si="4"/>
        <v>4</v>
      </c>
      <c r="G11">
        <v>3</v>
      </c>
      <c r="H11">
        <v>1</v>
      </c>
      <c r="I11">
        <v>1</v>
      </c>
      <c r="J11">
        <v>0</v>
      </c>
      <c r="K11">
        <v>0</v>
      </c>
      <c r="L11">
        <v>1113.3399658203125</v>
      </c>
      <c r="M11">
        <v>12.331999778747559</v>
      </c>
      <c r="N11">
        <v>18.573699951171875</v>
      </c>
      <c r="O11">
        <v>30.582199096679687</v>
      </c>
      <c r="P11">
        <v>5.5349302291870117</v>
      </c>
      <c r="Q11">
        <v>8.7931404113769531</v>
      </c>
      <c r="R11">
        <v>14.506199836730957</v>
      </c>
      <c r="S11">
        <v>0.42297598719596863</v>
      </c>
      <c r="T11">
        <v>0.4219760000705719</v>
      </c>
      <c r="U11">
        <v>151.20500183105469</v>
      </c>
      <c r="V11">
        <v>179.13099670410156</v>
      </c>
      <c r="W11">
        <v>53.020599365234375</v>
      </c>
      <c r="X11">
        <v>0.86260402202606201</v>
      </c>
      <c r="Y11">
        <v>2798.570068359375</v>
      </c>
      <c r="Z11">
        <f t="shared" si="5"/>
        <v>5</v>
      </c>
      <c r="AA11">
        <f t="shared" si="0"/>
        <v>0</v>
      </c>
      <c r="AB11">
        <f t="shared" si="1"/>
        <v>0.2</v>
      </c>
      <c r="AC11">
        <f t="shared" si="2"/>
        <v>0.4</v>
      </c>
      <c r="AD11">
        <f t="shared" si="3"/>
        <v>0.4</v>
      </c>
      <c r="AE11">
        <v>2</v>
      </c>
      <c r="AF11" s="9">
        <f t="shared" si="6"/>
        <v>0</v>
      </c>
      <c r="AG11" s="9">
        <f t="shared" si="7"/>
        <v>1</v>
      </c>
      <c r="AH11" s="9">
        <f t="shared" si="8"/>
        <v>2</v>
      </c>
      <c r="AI11" s="9">
        <f t="shared" si="9"/>
        <v>2</v>
      </c>
      <c r="AJ11" s="9">
        <v>105.07700347900391</v>
      </c>
      <c r="AK11" s="9">
        <v>73.963699340820313</v>
      </c>
      <c r="AL11" s="9">
        <v>142.21600341796875</v>
      </c>
      <c r="AM11" s="9">
        <v>118.97299957275391</v>
      </c>
      <c r="AN11" s="9">
        <v>158.47500610351562</v>
      </c>
    </row>
    <row r="12" spans="1:55" x14ac:dyDescent="0.25">
      <c r="A12">
        <v>1</v>
      </c>
      <c r="B12">
        <v>3</v>
      </c>
      <c r="C12">
        <v>7</v>
      </c>
      <c r="D12">
        <v>1</v>
      </c>
      <c r="E12">
        <v>1</v>
      </c>
      <c r="F12">
        <f t="shared" si="4"/>
        <v>4</v>
      </c>
      <c r="G12">
        <v>3.83</v>
      </c>
      <c r="H12">
        <v>1</v>
      </c>
      <c r="I12">
        <v>2</v>
      </c>
      <c r="J12">
        <v>0</v>
      </c>
      <c r="K12">
        <v>0</v>
      </c>
      <c r="L12">
        <v>1072.010009765625</v>
      </c>
      <c r="M12">
        <v>13.619400024414062</v>
      </c>
      <c r="N12">
        <v>16.389499664306641</v>
      </c>
      <c r="O12">
        <v>29.839700698852539</v>
      </c>
      <c r="P12">
        <v>6.2559499740600586</v>
      </c>
      <c r="Q12">
        <v>7.9007601737976074</v>
      </c>
      <c r="R12">
        <v>14.002799987792969</v>
      </c>
      <c r="S12">
        <v>0.33671599626541138</v>
      </c>
      <c r="T12">
        <v>0.57112598419189453</v>
      </c>
      <c r="U12">
        <v>179.5469970703125</v>
      </c>
      <c r="V12">
        <v>73.6719970703125</v>
      </c>
      <c r="W12">
        <v>73.260597229003906</v>
      </c>
      <c r="X12">
        <v>0.90452700853347778</v>
      </c>
      <c r="Y12">
        <v>2839.239990234375</v>
      </c>
      <c r="Z12">
        <f t="shared" si="5"/>
        <v>7</v>
      </c>
      <c r="AA12">
        <f t="shared" si="0"/>
        <v>0</v>
      </c>
      <c r="AB12">
        <f t="shared" si="1"/>
        <v>0.14285714285714285</v>
      </c>
      <c r="AC12">
        <f t="shared" si="2"/>
        <v>0.7142857142857143</v>
      </c>
      <c r="AD12">
        <f t="shared" si="3"/>
        <v>0.14285714285714285</v>
      </c>
      <c r="AE12">
        <v>2</v>
      </c>
      <c r="AF12" s="9">
        <f t="shared" si="6"/>
        <v>0</v>
      </c>
      <c r="AG12" s="9">
        <f t="shared" si="7"/>
        <v>1</v>
      </c>
      <c r="AH12" s="9">
        <f t="shared" si="8"/>
        <v>5</v>
      </c>
      <c r="AI12" s="9">
        <f t="shared" si="9"/>
        <v>1</v>
      </c>
      <c r="AJ12" s="9">
        <v>118.41400146484375</v>
      </c>
      <c r="AK12" s="9">
        <v>67.71209716796875</v>
      </c>
      <c r="AL12" s="9">
        <v>132.26600646972656</v>
      </c>
      <c r="AM12" s="9">
        <v>99.007003784179688</v>
      </c>
      <c r="AN12" s="9">
        <v>121.26699829101562</v>
      </c>
      <c r="AO12" s="9">
        <v>113.60700225830078</v>
      </c>
      <c r="AP12" s="9">
        <v>161.49099731445312</v>
      </c>
    </row>
    <row r="13" spans="1:55" x14ac:dyDescent="0.25">
      <c r="A13">
        <v>1</v>
      </c>
      <c r="B13">
        <v>3</v>
      </c>
      <c r="C13">
        <v>8</v>
      </c>
      <c r="D13">
        <v>1</v>
      </c>
      <c r="E13">
        <v>1</v>
      </c>
      <c r="F13">
        <f t="shared" si="4"/>
        <v>4</v>
      </c>
      <c r="G13">
        <v>4.24</v>
      </c>
      <c r="H13">
        <v>1</v>
      </c>
      <c r="I13">
        <v>1</v>
      </c>
      <c r="J13">
        <v>1</v>
      </c>
      <c r="K13">
        <v>1</v>
      </c>
      <c r="L13">
        <v>855.155029296875</v>
      </c>
      <c r="M13">
        <v>9.9457101821899414</v>
      </c>
      <c r="N13">
        <v>18.216100692749023</v>
      </c>
      <c r="O13">
        <v>24.107099533081055</v>
      </c>
      <c r="P13">
        <v>5.0771698951721191</v>
      </c>
      <c r="Q13">
        <v>8.6421499252319336</v>
      </c>
      <c r="R13">
        <v>11.264800071716309</v>
      </c>
      <c r="S13">
        <v>0.55148899555206299</v>
      </c>
      <c r="T13">
        <v>0.31003099679946899</v>
      </c>
      <c r="U13">
        <v>264.2659912109375</v>
      </c>
      <c r="V13">
        <v>70.411201477050781</v>
      </c>
      <c r="W13">
        <v>10.358499526977539</v>
      </c>
      <c r="X13">
        <v>0.89969199895858765</v>
      </c>
      <c r="Y13">
        <v>2006.699951171875</v>
      </c>
      <c r="Z13">
        <f t="shared" si="5"/>
        <v>8</v>
      </c>
      <c r="AA13">
        <f t="shared" si="0"/>
        <v>0</v>
      </c>
      <c r="AB13">
        <f t="shared" si="1"/>
        <v>0.125</v>
      </c>
      <c r="AC13">
        <f t="shared" si="2"/>
        <v>0.5</v>
      </c>
      <c r="AD13">
        <f t="shared" si="3"/>
        <v>0.375</v>
      </c>
      <c r="AE13">
        <v>2</v>
      </c>
      <c r="AF13" s="9">
        <f t="shared" si="6"/>
        <v>0</v>
      </c>
      <c r="AG13" s="9">
        <f t="shared" si="7"/>
        <v>1</v>
      </c>
      <c r="AH13" s="9">
        <f t="shared" si="8"/>
        <v>4</v>
      </c>
      <c r="AI13" s="9">
        <f t="shared" si="9"/>
        <v>3</v>
      </c>
      <c r="AJ13" s="9">
        <v>128.40800476074219</v>
      </c>
      <c r="AK13" s="9">
        <v>152.072998046875</v>
      </c>
      <c r="AL13" s="9">
        <v>108.24800109863281</v>
      </c>
      <c r="AM13" s="9">
        <v>70.170799255371094</v>
      </c>
      <c r="AN13" s="9">
        <v>143.88900756835937</v>
      </c>
      <c r="AO13" s="9">
        <v>102.51699829101562</v>
      </c>
      <c r="AP13" s="9">
        <v>121.16500091552734</v>
      </c>
      <c r="AQ13" s="9">
        <v>155.89399719238281</v>
      </c>
    </row>
    <row r="14" spans="1:55" x14ac:dyDescent="0.25">
      <c r="A14">
        <v>1</v>
      </c>
      <c r="B14">
        <v>4</v>
      </c>
      <c r="C14">
        <v>1</v>
      </c>
      <c r="D14">
        <v>1</v>
      </c>
      <c r="E14">
        <v>1</v>
      </c>
      <c r="F14">
        <f t="shared" si="4"/>
        <v>4</v>
      </c>
      <c r="G14">
        <v>5.36</v>
      </c>
      <c r="H14">
        <v>3</v>
      </c>
      <c r="I14">
        <v>1</v>
      </c>
      <c r="J14">
        <v>0</v>
      </c>
      <c r="K14">
        <v>0</v>
      </c>
      <c r="L14">
        <v>1417.4599609375</v>
      </c>
      <c r="M14">
        <v>14.128100395202637</v>
      </c>
      <c r="N14">
        <v>19.613500595092773</v>
      </c>
      <c r="O14">
        <v>33.830001831054687</v>
      </c>
      <c r="P14">
        <v>6.051459789276123</v>
      </c>
      <c r="Q14">
        <v>9.9676303863525391</v>
      </c>
      <c r="R14">
        <v>16.210500717163086</v>
      </c>
      <c r="S14">
        <v>0.43773698806762695</v>
      </c>
      <c r="T14">
        <v>0.39927899837493896</v>
      </c>
      <c r="U14">
        <v>112.44200134277344</v>
      </c>
      <c r="V14">
        <v>247.95199584960937</v>
      </c>
      <c r="W14">
        <v>37.045501708984375</v>
      </c>
      <c r="X14">
        <v>0.84646302461624146</v>
      </c>
      <c r="Y14">
        <v>3907.9599609375</v>
      </c>
      <c r="Z14">
        <f t="shared" si="5"/>
        <v>10</v>
      </c>
      <c r="AA14">
        <f t="shared" si="0"/>
        <v>0</v>
      </c>
      <c r="AB14">
        <f t="shared" si="1"/>
        <v>0.2</v>
      </c>
      <c r="AC14">
        <f t="shared" si="2"/>
        <v>0.4</v>
      </c>
      <c r="AD14">
        <f t="shared" si="3"/>
        <v>0.4</v>
      </c>
      <c r="AE14">
        <v>1</v>
      </c>
      <c r="AF14" s="9">
        <f t="shared" si="6"/>
        <v>0</v>
      </c>
      <c r="AG14" s="9">
        <f t="shared" si="7"/>
        <v>2</v>
      </c>
      <c r="AH14" s="9">
        <f t="shared" si="8"/>
        <v>4</v>
      </c>
      <c r="AI14" s="9">
        <f t="shared" si="9"/>
        <v>4</v>
      </c>
      <c r="AJ14" s="9">
        <v>70.104499816894531</v>
      </c>
      <c r="AK14" s="9">
        <v>148.47099304199219</v>
      </c>
      <c r="AL14" s="9">
        <v>156.48100280761719</v>
      </c>
      <c r="AM14" s="9">
        <v>112.96900177001953</v>
      </c>
      <c r="AN14" s="9">
        <v>137.57200622558594</v>
      </c>
      <c r="AO14" s="9">
        <v>143.656005859375</v>
      </c>
      <c r="AP14" s="9">
        <v>72.146003723144531</v>
      </c>
      <c r="AQ14" s="9">
        <v>126.58599853515625</v>
      </c>
      <c r="AR14" s="9">
        <v>100.20800018310547</v>
      </c>
      <c r="AS14" s="9">
        <v>127.78700256347656</v>
      </c>
    </row>
    <row r="15" spans="1:55" x14ac:dyDescent="0.25">
      <c r="A15">
        <v>1</v>
      </c>
      <c r="B15">
        <v>4</v>
      </c>
      <c r="C15">
        <v>2</v>
      </c>
      <c r="D15">
        <v>1</v>
      </c>
      <c r="E15">
        <v>1</v>
      </c>
      <c r="F15">
        <f t="shared" si="4"/>
        <v>4</v>
      </c>
      <c r="G15">
        <v>5.43</v>
      </c>
      <c r="H15">
        <v>1</v>
      </c>
      <c r="I15">
        <v>1</v>
      </c>
      <c r="J15">
        <v>0</v>
      </c>
      <c r="K15">
        <v>0</v>
      </c>
      <c r="L15">
        <v>1386.4200439453125</v>
      </c>
      <c r="M15">
        <v>10.390700340270996</v>
      </c>
      <c r="N15">
        <v>18.96820068359375</v>
      </c>
      <c r="O15">
        <v>34.874698638916016</v>
      </c>
      <c r="P15">
        <v>5.2271599769592285</v>
      </c>
      <c r="Q15">
        <v>9.3892803192138672</v>
      </c>
      <c r="R15">
        <v>18.15519905090332</v>
      </c>
      <c r="S15">
        <v>0.3668380081653595</v>
      </c>
      <c r="T15">
        <v>0.39030799269676208</v>
      </c>
      <c r="U15">
        <v>148.11000061035156</v>
      </c>
      <c r="V15">
        <v>206.33700561523438</v>
      </c>
      <c r="W15">
        <v>28.847099304199219</v>
      </c>
      <c r="X15">
        <v>0.81522101163864136</v>
      </c>
      <c r="Y15">
        <v>3572.969970703125</v>
      </c>
      <c r="Z15">
        <f t="shared" si="5"/>
        <v>7</v>
      </c>
      <c r="AA15">
        <f t="shared" si="0"/>
        <v>0</v>
      </c>
      <c r="AB15">
        <f t="shared" si="1"/>
        <v>0.14285714285714285</v>
      </c>
      <c r="AC15">
        <f t="shared" si="2"/>
        <v>0.5714285714285714</v>
      </c>
      <c r="AD15">
        <f t="shared" si="3"/>
        <v>0.2857142857142857</v>
      </c>
      <c r="AE15">
        <v>1</v>
      </c>
      <c r="AF15" s="9">
        <f t="shared" si="6"/>
        <v>0</v>
      </c>
      <c r="AG15" s="9">
        <f t="shared" si="7"/>
        <v>1</v>
      </c>
      <c r="AH15" s="9">
        <f t="shared" si="8"/>
        <v>4</v>
      </c>
      <c r="AI15" s="9">
        <f t="shared" si="9"/>
        <v>2</v>
      </c>
      <c r="AJ15" s="9">
        <v>79.551803588867187</v>
      </c>
      <c r="AK15" s="9">
        <v>176.22000122070312</v>
      </c>
      <c r="AL15" s="9">
        <v>107.26200103759766</v>
      </c>
      <c r="AM15" s="9">
        <v>135.51400756835937</v>
      </c>
      <c r="AN15" s="9">
        <v>98.715797424316406</v>
      </c>
      <c r="AO15" s="9">
        <v>115.66300201416016</v>
      </c>
      <c r="AP15" s="9">
        <v>128.60099792480469</v>
      </c>
    </row>
    <row r="16" spans="1:55" x14ac:dyDescent="0.25">
      <c r="A16">
        <v>1</v>
      </c>
      <c r="B16">
        <v>4</v>
      </c>
      <c r="C16">
        <v>3</v>
      </c>
      <c r="D16">
        <v>1</v>
      </c>
      <c r="E16">
        <v>1</v>
      </c>
      <c r="F16">
        <f t="shared" si="4"/>
        <v>4</v>
      </c>
      <c r="G16">
        <v>4.0999999999999996</v>
      </c>
      <c r="H16">
        <v>2</v>
      </c>
      <c r="I16">
        <v>1</v>
      </c>
      <c r="J16">
        <v>0</v>
      </c>
      <c r="K16">
        <v>0</v>
      </c>
      <c r="L16">
        <v>952.02099609375</v>
      </c>
      <c r="M16">
        <v>9.3294401168823242</v>
      </c>
      <c r="N16">
        <v>15.27340030670166</v>
      </c>
      <c r="O16">
        <v>30.162599563598633</v>
      </c>
      <c r="P16">
        <v>4.6842198371887207</v>
      </c>
      <c r="Q16">
        <v>7.5276298522949219</v>
      </c>
      <c r="R16">
        <v>14.917099952697754</v>
      </c>
      <c r="S16">
        <v>0.3421269953250885</v>
      </c>
      <c r="T16">
        <v>0.45966100692749023</v>
      </c>
      <c r="U16">
        <v>190.8800048828125</v>
      </c>
      <c r="V16">
        <v>245.35299682617187</v>
      </c>
      <c r="W16">
        <v>17.928199768066406</v>
      </c>
      <c r="X16">
        <v>0.83621597290039063</v>
      </c>
      <c r="Y16">
        <v>2112.1298828125</v>
      </c>
      <c r="Z16">
        <f t="shared" si="5"/>
        <v>5</v>
      </c>
      <c r="AA16">
        <f t="shared" si="0"/>
        <v>0</v>
      </c>
      <c r="AB16">
        <f t="shared" si="1"/>
        <v>0.2</v>
      </c>
      <c r="AC16">
        <f t="shared" si="2"/>
        <v>0.2</v>
      </c>
      <c r="AD16">
        <f t="shared" si="3"/>
        <v>0.6</v>
      </c>
      <c r="AE16">
        <v>2</v>
      </c>
      <c r="AF16" s="9">
        <f t="shared" si="6"/>
        <v>0</v>
      </c>
      <c r="AG16" s="9">
        <f t="shared" si="7"/>
        <v>1</v>
      </c>
      <c r="AH16" s="9">
        <f t="shared" si="8"/>
        <v>1</v>
      </c>
      <c r="AI16" s="9">
        <f t="shared" si="9"/>
        <v>3</v>
      </c>
      <c r="AJ16" s="9">
        <v>136.47399902343699</v>
      </c>
      <c r="AK16" s="9">
        <v>158.44999694824219</v>
      </c>
      <c r="AL16" s="9">
        <v>177.86799621582031</v>
      </c>
      <c r="AM16" s="9">
        <v>74.29229736328125</v>
      </c>
      <c r="AN16" s="9">
        <v>125.33899688720703</v>
      </c>
    </row>
    <row r="17" spans="1:45" x14ac:dyDescent="0.25">
      <c r="A17">
        <v>1</v>
      </c>
      <c r="B17">
        <v>4</v>
      </c>
      <c r="C17">
        <v>4</v>
      </c>
      <c r="D17">
        <v>1</v>
      </c>
      <c r="E17">
        <v>1</v>
      </c>
      <c r="F17">
        <f t="shared" si="4"/>
        <v>4</v>
      </c>
      <c r="G17">
        <v>3.5</v>
      </c>
      <c r="H17">
        <v>0</v>
      </c>
      <c r="I17">
        <v>1</v>
      </c>
      <c r="J17">
        <v>0</v>
      </c>
      <c r="K17">
        <v>0</v>
      </c>
      <c r="L17">
        <v>1014.27001953125</v>
      </c>
      <c r="M17">
        <v>9.9937601089477539</v>
      </c>
      <c r="N17">
        <v>16.413799285888672</v>
      </c>
      <c r="O17">
        <v>29.441200256347656</v>
      </c>
      <c r="P17">
        <v>4.9213600158691406</v>
      </c>
      <c r="Q17">
        <v>8.2222299575805664</v>
      </c>
      <c r="R17">
        <v>14.4375</v>
      </c>
      <c r="S17">
        <v>0.40385898947715759</v>
      </c>
      <c r="T17">
        <v>0.41132700443267822</v>
      </c>
      <c r="U17">
        <v>138.85400390625</v>
      </c>
      <c r="V17">
        <v>141.49200439453125</v>
      </c>
      <c r="W17">
        <v>16.740699768066406</v>
      </c>
      <c r="X17">
        <v>0.85975402593612671</v>
      </c>
      <c r="Y17">
        <v>2421.39990234375</v>
      </c>
      <c r="Z17">
        <f t="shared" si="5"/>
        <v>4</v>
      </c>
      <c r="AA17">
        <f t="shared" si="0"/>
        <v>0</v>
      </c>
      <c r="AB17">
        <f t="shared" si="1"/>
        <v>0</v>
      </c>
      <c r="AC17">
        <f t="shared" si="2"/>
        <v>0.25</v>
      </c>
      <c r="AD17">
        <f t="shared" si="3"/>
        <v>0.75</v>
      </c>
      <c r="AE17">
        <v>2</v>
      </c>
      <c r="AF17" s="9">
        <f t="shared" si="6"/>
        <v>0</v>
      </c>
      <c r="AG17" s="9">
        <f t="shared" si="7"/>
        <v>0</v>
      </c>
      <c r="AH17" s="9">
        <f t="shared" si="8"/>
        <v>1</v>
      </c>
      <c r="AI17" s="9">
        <f t="shared" si="9"/>
        <v>3</v>
      </c>
      <c r="AJ17" s="9">
        <v>143.18499755859375</v>
      </c>
      <c r="AK17" s="9">
        <v>176.58200073242187</v>
      </c>
      <c r="AL17" s="9">
        <v>140.00799560546875</v>
      </c>
      <c r="AM17" s="9">
        <v>107.36699676513672</v>
      </c>
    </row>
    <row r="18" spans="1:45" x14ac:dyDescent="0.25">
      <c r="A18">
        <v>1</v>
      </c>
      <c r="B18">
        <v>4</v>
      </c>
      <c r="C18">
        <v>5</v>
      </c>
      <c r="D18">
        <v>1</v>
      </c>
      <c r="E18">
        <v>1</v>
      </c>
      <c r="F18">
        <f t="shared" si="4"/>
        <v>4</v>
      </c>
      <c r="G18">
        <v>1.78</v>
      </c>
      <c r="H18">
        <v>0</v>
      </c>
      <c r="I18">
        <v>0</v>
      </c>
      <c r="J18">
        <v>0</v>
      </c>
      <c r="K18">
        <v>0</v>
      </c>
      <c r="L18">
        <v>1189.4599609375</v>
      </c>
      <c r="M18">
        <v>11.478699684143066</v>
      </c>
      <c r="N18">
        <v>17.099300384521484</v>
      </c>
      <c r="O18">
        <v>35.840499877929688</v>
      </c>
      <c r="P18">
        <v>5.286409854888916</v>
      </c>
      <c r="Q18">
        <v>8.1077003479003906</v>
      </c>
      <c r="R18">
        <v>17.24530029296875</v>
      </c>
      <c r="S18">
        <v>0.3063180148601532</v>
      </c>
      <c r="T18">
        <v>0.502655029296875</v>
      </c>
      <c r="U18">
        <v>309.510009765625</v>
      </c>
      <c r="V18">
        <v>69.047897338867188</v>
      </c>
      <c r="W18">
        <v>88.75250244140625</v>
      </c>
      <c r="X18">
        <v>0.7983660101890564</v>
      </c>
      <c r="Y18">
        <v>2751.7099609375</v>
      </c>
      <c r="Z18">
        <f t="shared" si="5"/>
        <v>7</v>
      </c>
      <c r="AA18">
        <f t="shared" si="0"/>
        <v>0</v>
      </c>
      <c r="AB18">
        <f t="shared" si="1"/>
        <v>0.42857142857142855</v>
      </c>
      <c r="AC18">
        <f t="shared" si="2"/>
        <v>0.2857142857142857</v>
      </c>
      <c r="AD18">
        <f t="shared" si="3"/>
        <v>0.2857142857142857</v>
      </c>
      <c r="AE18">
        <v>2</v>
      </c>
      <c r="AF18" s="9">
        <f t="shared" si="6"/>
        <v>0</v>
      </c>
      <c r="AG18" s="9">
        <f t="shared" si="7"/>
        <v>3</v>
      </c>
      <c r="AH18" s="9">
        <f t="shared" si="8"/>
        <v>2</v>
      </c>
      <c r="AI18" s="9">
        <f t="shared" si="9"/>
        <v>2</v>
      </c>
      <c r="AJ18" s="9">
        <v>82.387901306152344</v>
      </c>
      <c r="AK18" s="9">
        <v>78.012603759765625</v>
      </c>
      <c r="AL18" s="9">
        <v>127.32700347900391</v>
      </c>
      <c r="AM18" s="9">
        <v>174.32499694824219</v>
      </c>
      <c r="AN18" s="9">
        <v>157.66299438476562</v>
      </c>
      <c r="AO18" s="9">
        <v>132.50999450683594</v>
      </c>
      <c r="AP18" s="9">
        <v>87.987602233886719</v>
      </c>
    </row>
    <row r="19" spans="1:45" x14ac:dyDescent="0.25">
      <c r="A19">
        <v>1</v>
      </c>
      <c r="B19">
        <v>5</v>
      </c>
      <c r="C19">
        <v>1</v>
      </c>
      <c r="D19">
        <v>1</v>
      </c>
      <c r="E19">
        <v>1</v>
      </c>
      <c r="F19">
        <f t="shared" si="4"/>
        <v>4</v>
      </c>
      <c r="G19">
        <v>3.43</v>
      </c>
      <c r="H19">
        <v>2</v>
      </c>
      <c r="I19">
        <v>2</v>
      </c>
      <c r="J19">
        <v>1</v>
      </c>
      <c r="K19">
        <v>0</v>
      </c>
      <c r="L19">
        <v>1006.3900146484375</v>
      </c>
      <c r="M19">
        <v>12.143500328063965</v>
      </c>
      <c r="N19">
        <v>16.760499954223633</v>
      </c>
      <c r="O19">
        <v>27.287200927734375</v>
      </c>
      <c r="P19">
        <v>5.8714799880981445</v>
      </c>
      <c r="Q19">
        <v>8.0961103439331055</v>
      </c>
      <c r="R19">
        <v>13.250200271606445</v>
      </c>
      <c r="S19">
        <v>0.38822498917579651</v>
      </c>
      <c r="T19">
        <v>0.49298000335693359</v>
      </c>
      <c r="U19">
        <v>52.513198852539063</v>
      </c>
      <c r="V19">
        <v>138.74299621582031</v>
      </c>
      <c r="W19">
        <v>18.883399963378906</v>
      </c>
      <c r="X19">
        <v>0.902305006980896</v>
      </c>
      <c r="Y19">
        <v>2573.080078125</v>
      </c>
      <c r="Z19">
        <f t="shared" si="5"/>
        <v>8</v>
      </c>
      <c r="AA19">
        <f t="shared" si="0"/>
        <v>0</v>
      </c>
      <c r="AB19">
        <f t="shared" si="1"/>
        <v>0.125</v>
      </c>
      <c r="AC19">
        <f t="shared" si="2"/>
        <v>0.375</v>
      </c>
      <c r="AD19">
        <f t="shared" si="3"/>
        <v>0.5</v>
      </c>
      <c r="AE19">
        <v>2</v>
      </c>
      <c r="AF19" s="9">
        <f t="shared" si="6"/>
        <v>0</v>
      </c>
      <c r="AG19" s="9">
        <f t="shared" si="7"/>
        <v>1</v>
      </c>
      <c r="AH19" s="9">
        <f t="shared" si="8"/>
        <v>3</v>
      </c>
      <c r="AI19" s="9">
        <f t="shared" si="9"/>
        <v>4</v>
      </c>
      <c r="AJ19" s="9">
        <v>153.89399719238281</v>
      </c>
      <c r="AK19" s="9">
        <v>135.14399719238281</v>
      </c>
      <c r="AL19" s="9">
        <v>166.49800109863281</v>
      </c>
      <c r="AM19" s="9">
        <v>98.12139892578125</v>
      </c>
      <c r="AN19" s="9">
        <v>100.49500274658203</v>
      </c>
      <c r="AO19" s="9">
        <v>146.00100708007812</v>
      </c>
      <c r="AP19" s="9">
        <v>97.392799377441406</v>
      </c>
      <c r="AQ19" s="9">
        <v>83.5635986328125</v>
      </c>
    </row>
    <row r="20" spans="1:45" x14ac:dyDescent="0.25">
      <c r="A20">
        <v>1</v>
      </c>
      <c r="B20">
        <v>5</v>
      </c>
      <c r="C20">
        <v>2</v>
      </c>
      <c r="D20">
        <v>1</v>
      </c>
      <c r="E20">
        <v>1</v>
      </c>
      <c r="F20">
        <f t="shared" si="4"/>
        <v>4</v>
      </c>
      <c r="G20">
        <v>2.81</v>
      </c>
      <c r="H20">
        <v>1</v>
      </c>
      <c r="I20">
        <v>2</v>
      </c>
      <c r="J20">
        <v>1</v>
      </c>
      <c r="K20">
        <v>0</v>
      </c>
      <c r="L20">
        <v>1104.47998046875</v>
      </c>
      <c r="M20">
        <v>11.910300254821777</v>
      </c>
      <c r="N20">
        <v>16.141199111938477</v>
      </c>
      <c r="O20">
        <v>32.439498901367188</v>
      </c>
      <c r="P20">
        <v>5.6802000999450684</v>
      </c>
      <c r="Q20">
        <v>7.5021800994873047</v>
      </c>
      <c r="R20">
        <v>16.319900512695313</v>
      </c>
      <c r="S20">
        <v>0.27911999821662903</v>
      </c>
      <c r="T20">
        <v>0.60761398077011108</v>
      </c>
      <c r="U20">
        <v>75.601303100585937</v>
      </c>
      <c r="V20">
        <v>196.54899597167969</v>
      </c>
      <c r="W20">
        <v>47.122100830078125</v>
      </c>
      <c r="X20">
        <v>0.84767502546310425</v>
      </c>
      <c r="Y20">
        <v>2693.75</v>
      </c>
      <c r="Z20">
        <f t="shared" si="5"/>
        <v>10</v>
      </c>
      <c r="AA20">
        <f t="shared" si="0"/>
        <v>0</v>
      </c>
      <c r="AB20">
        <f t="shared" si="1"/>
        <v>0.2</v>
      </c>
      <c r="AC20">
        <f t="shared" si="2"/>
        <v>0.4</v>
      </c>
      <c r="AD20">
        <f t="shared" si="3"/>
        <v>0.4</v>
      </c>
      <c r="AE20">
        <v>2</v>
      </c>
      <c r="AF20" s="9">
        <f t="shared" si="6"/>
        <v>0</v>
      </c>
      <c r="AG20" s="9">
        <f t="shared" si="7"/>
        <v>2</v>
      </c>
      <c r="AH20" s="9">
        <f t="shared" si="8"/>
        <v>4</v>
      </c>
      <c r="AI20" s="9">
        <f t="shared" si="9"/>
        <v>4</v>
      </c>
      <c r="AJ20" s="9">
        <v>61.626701354980469</v>
      </c>
      <c r="AK20" s="9">
        <v>103.92500305175781</v>
      </c>
      <c r="AL20" s="9">
        <v>98.69580078125</v>
      </c>
      <c r="AM20" s="9">
        <v>138.5679931640625</v>
      </c>
      <c r="AN20" s="9">
        <v>160.68400573730469</v>
      </c>
      <c r="AO20" s="9">
        <v>176.52400207519531</v>
      </c>
      <c r="AP20" s="9">
        <v>141.02699279785156</v>
      </c>
      <c r="AQ20" s="9">
        <v>66.650299072265625</v>
      </c>
      <c r="AR20" s="9">
        <v>106.44699859619141</v>
      </c>
      <c r="AS20" s="9">
        <v>101.28299713134766</v>
      </c>
    </row>
    <row r="21" spans="1:45" x14ac:dyDescent="0.25">
      <c r="A21">
        <v>2</v>
      </c>
      <c r="B21">
        <v>4</v>
      </c>
      <c r="C21">
        <v>1</v>
      </c>
      <c r="D21">
        <v>1</v>
      </c>
      <c r="E21">
        <v>0</v>
      </c>
      <c r="F21">
        <f t="shared" si="4"/>
        <v>3</v>
      </c>
      <c r="G21">
        <v>3.72</v>
      </c>
      <c r="H21">
        <v>2</v>
      </c>
      <c r="I21">
        <v>2</v>
      </c>
      <c r="J21">
        <v>0</v>
      </c>
      <c r="K21">
        <v>0</v>
      </c>
      <c r="L21">
        <v>1044.010009765625</v>
      </c>
      <c r="M21">
        <v>12.964500427246094</v>
      </c>
      <c r="N21">
        <v>16.413999557495117</v>
      </c>
      <c r="O21">
        <v>28.230400085449219</v>
      </c>
      <c r="P21">
        <v>6.3041300773620605</v>
      </c>
      <c r="Q21">
        <v>8.0583696365356445</v>
      </c>
      <c r="R21">
        <v>13.341300010681152</v>
      </c>
      <c r="S21">
        <v>0.35969901084899902</v>
      </c>
      <c r="T21">
        <v>0.53602701425552368</v>
      </c>
      <c r="U21">
        <v>33.505100250244141</v>
      </c>
      <c r="V21">
        <v>193.39799499511719</v>
      </c>
      <c r="W21">
        <v>59.916900634765625</v>
      </c>
      <c r="X21">
        <v>0.91500002145767212</v>
      </c>
      <c r="Y21">
        <v>2776.280029296875</v>
      </c>
      <c r="Z21">
        <f t="shared" si="5"/>
        <v>8</v>
      </c>
      <c r="AA21">
        <f t="shared" si="0"/>
        <v>0</v>
      </c>
      <c r="AB21">
        <f t="shared" si="1"/>
        <v>0.125</v>
      </c>
      <c r="AC21">
        <f t="shared" si="2"/>
        <v>0.5</v>
      </c>
      <c r="AD21">
        <f t="shared" si="3"/>
        <v>0.375</v>
      </c>
      <c r="AE21">
        <v>2</v>
      </c>
      <c r="AF21" s="9">
        <f t="shared" si="6"/>
        <v>0</v>
      </c>
      <c r="AG21" s="9">
        <f t="shared" si="7"/>
        <v>1</v>
      </c>
      <c r="AH21" s="9">
        <f t="shared" si="8"/>
        <v>4</v>
      </c>
      <c r="AI21" s="9">
        <f t="shared" si="9"/>
        <v>3</v>
      </c>
      <c r="AJ21" s="9">
        <v>175.51400756835937</v>
      </c>
      <c r="AK21" s="9">
        <v>67.479698181152344</v>
      </c>
      <c r="AL21" s="9">
        <v>97.329902648925781</v>
      </c>
      <c r="AM21" s="9">
        <v>99.517196655273438</v>
      </c>
      <c r="AN21" s="9">
        <v>137.4320068359375</v>
      </c>
      <c r="AO21" s="9">
        <v>120.427001953125</v>
      </c>
      <c r="AP21" s="9">
        <v>150.72999572753906</v>
      </c>
      <c r="AQ21" s="9">
        <v>114.68199920654297</v>
      </c>
    </row>
    <row r="22" spans="1:45" x14ac:dyDescent="0.25">
      <c r="A22">
        <v>2</v>
      </c>
      <c r="B22">
        <v>4</v>
      </c>
      <c r="C22">
        <v>2</v>
      </c>
      <c r="D22">
        <v>1</v>
      </c>
      <c r="E22">
        <v>1</v>
      </c>
      <c r="F22">
        <f t="shared" si="4"/>
        <v>4</v>
      </c>
      <c r="G22">
        <v>4.5599999999999996</v>
      </c>
      <c r="H22">
        <v>3</v>
      </c>
      <c r="I22">
        <v>2</v>
      </c>
      <c r="J22">
        <v>0</v>
      </c>
      <c r="K22">
        <v>0</v>
      </c>
      <c r="L22">
        <v>1042.14001464843</v>
      </c>
      <c r="M22">
        <v>12.1875</v>
      </c>
      <c r="N22">
        <v>16.933799743652344</v>
      </c>
      <c r="O22">
        <v>25.437099456787109</v>
      </c>
      <c r="P22">
        <v>6.2117400169372559</v>
      </c>
      <c r="Q22">
        <v>8.2413797378540039</v>
      </c>
      <c r="R22">
        <v>13.249500274658203</v>
      </c>
      <c r="S22">
        <v>0.38109099864959717</v>
      </c>
      <c r="T22">
        <v>0.50477200746536255</v>
      </c>
      <c r="U22">
        <v>124.93199920654297</v>
      </c>
      <c r="V22">
        <v>102.04399871826172</v>
      </c>
      <c r="W22">
        <v>24.273000717163086</v>
      </c>
      <c r="X22">
        <v>0.91138100624084473</v>
      </c>
      <c r="Y22">
        <v>2752.389892578125</v>
      </c>
      <c r="Z22">
        <f t="shared" si="5"/>
        <v>10</v>
      </c>
      <c r="AA22">
        <f t="shared" si="0"/>
        <v>0</v>
      </c>
      <c r="AB22">
        <f t="shared" si="1"/>
        <v>0.2</v>
      </c>
      <c r="AC22">
        <f t="shared" si="2"/>
        <v>0.5</v>
      </c>
      <c r="AD22">
        <f t="shared" si="3"/>
        <v>0.3</v>
      </c>
      <c r="AE22">
        <v>2</v>
      </c>
      <c r="AF22" s="9">
        <f t="shared" si="6"/>
        <v>0</v>
      </c>
      <c r="AG22" s="9">
        <f t="shared" si="7"/>
        <v>2</v>
      </c>
      <c r="AH22" s="9">
        <f t="shared" si="8"/>
        <v>5</v>
      </c>
      <c r="AI22" s="9">
        <f t="shared" si="9"/>
        <v>3</v>
      </c>
      <c r="AJ22" s="9">
        <v>51.695899963378906</v>
      </c>
      <c r="AK22" s="9">
        <v>67.833702087402344</v>
      </c>
      <c r="AL22" s="9">
        <v>117.14600372314453</v>
      </c>
      <c r="AM22" s="9">
        <v>123.90499877929687</v>
      </c>
      <c r="AN22" s="9">
        <v>143.39999389648438</v>
      </c>
      <c r="AO22" s="9">
        <v>131.87100219726562</v>
      </c>
      <c r="AP22" s="9">
        <v>142.51899719238281</v>
      </c>
      <c r="AQ22" s="9">
        <v>111.02100372314453</v>
      </c>
      <c r="AR22" s="9">
        <v>121.5989990234375</v>
      </c>
      <c r="AS22" s="9">
        <v>171.11900329589844</v>
      </c>
    </row>
    <row r="23" spans="1:45" x14ac:dyDescent="0.25">
      <c r="A23">
        <v>2</v>
      </c>
      <c r="B23">
        <v>4</v>
      </c>
      <c r="C23">
        <v>3</v>
      </c>
      <c r="D23">
        <v>1</v>
      </c>
      <c r="E23">
        <v>1</v>
      </c>
      <c r="F23">
        <f t="shared" si="4"/>
        <v>4</v>
      </c>
      <c r="G23">
        <v>3.44</v>
      </c>
      <c r="H23">
        <v>2</v>
      </c>
      <c r="I23">
        <v>1</v>
      </c>
      <c r="J23">
        <v>0</v>
      </c>
      <c r="K23">
        <v>0</v>
      </c>
      <c r="L23">
        <v>842.70501708984375</v>
      </c>
      <c r="M23">
        <v>11.364700317382812</v>
      </c>
      <c r="N23">
        <v>17.920700073242188</v>
      </c>
      <c r="O23">
        <v>20.960699081420898</v>
      </c>
      <c r="P23">
        <v>5.7538399696350098</v>
      </c>
      <c r="Q23">
        <v>8.7855596542358398</v>
      </c>
      <c r="R23">
        <v>10.127400398254395</v>
      </c>
      <c r="S23">
        <v>0.54246097803115845</v>
      </c>
      <c r="T23">
        <v>0.27755001187324524</v>
      </c>
      <c r="U23">
        <v>151.91400146484375</v>
      </c>
      <c r="V23">
        <v>166.25</v>
      </c>
      <c r="W23">
        <v>5.2827701568603516</v>
      </c>
      <c r="X23">
        <v>0.92899501323699951</v>
      </c>
      <c r="Y23">
        <v>2059.7099609375</v>
      </c>
      <c r="Z23">
        <f t="shared" si="5"/>
        <v>7</v>
      </c>
      <c r="AA23">
        <f t="shared" si="0"/>
        <v>0</v>
      </c>
      <c r="AB23">
        <f t="shared" si="1"/>
        <v>0.2857142857142857</v>
      </c>
      <c r="AC23">
        <f t="shared" si="2"/>
        <v>0.5714285714285714</v>
      </c>
      <c r="AD23">
        <f t="shared" si="3"/>
        <v>0.14285714285714285</v>
      </c>
      <c r="AE23">
        <v>2</v>
      </c>
      <c r="AF23" s="9">
        <f t="shared" si="6"/>
        <v>0</v>
      </c>
      <c r="AG23" s="9">
        <f t="shared" si="7"/>
        <v>2</v>
      </c>
      <c r="AH23" s="9">
        <f t="shared" si="8"/>
        <v>4</v>
      </c>
      <c r="AI23" s="9">
        <f t="shared" si="9"/>
        <v>1</v>
      </c>
      <c r="AJ23" s="9">
        <v>78.027198791503906</v>
      </c>
      <c r="AK23" s="9">
        <v>73.927001953125</v>
      </c>
      <c r="AL23" s="9">
        <v>101.49099731445312</v>
      </c>
      <c r="AM23" s="9">
        <v>119.72599792480469</v>
      </c>
      <c r="AN23" s="9">
        <v>149.74200439453125</v>
      </c>
      <c r="AO23" s="9">
        <v>129.12300109863281</v>
      </c>
      <c r="AP23" s="9">
        <v>127.03600311279297</v>
      </c>
    </row>
    <row r="24" spans="1:45" x14ac:dyDescent="0.25">
      <c r="A24">
        <v>2</v>
      </c>
      <c r="B24">
        <v>4</v>
      </c>
      <c r="C24">
        <v>4</v>
      </c>
      <c r="D24">
        <v>1</v>
      </c>
      <c r="E24">
        <v>1</v>
      </c>
      <c r="F24">
        <f t="shared" si="4"/>
        <v>4</v>
      </c>
      <c r="G24">
        <v>4.37</v>
      </c>
      <c r="H24">
        <v>1</v>
      </c>
      <c r="I24">
        <v>2</v>
      </c>
      <c r="J24">
        <v>0</v>
      </c>
      <c r="K24">
        <v>0</v>
      </c>
      <c r="L24">
        <v>1030.97998046875</v>
      </c>
      <c r="M24">
        <v>13.400500297546387</v>
      </c>
      <c r="N24">
        <v>18.795000076293945</v>
      </c>
      <c r="O24">
        <v>22.845600128173828</v>
      </c>
      <c r="P24">
        <v>6.9461297988891602</v>
      </c>
      <c r="Q24">
        <v>9.1483497619628906</v>
      </c>
      <c r="R24">
        <v>11.102700233459473</v>
      </c>
      <c r="S24">
        <v>0.43167600035667419</v>
      </c>
      <c r="T24">
        <v>0.33996200561523438</v>
      </c>
      <c r="U24">
        <v>183.72200012207031</v>
      </c>
      <c r="V24">
        <v>170.02499389648437</v>
      </c>
      <c r="W24">
        <v>95.066001892089844</v>
      </c>
      <c r="X24">
        <v>0.95171499252319336</v>
      </c>
      <c r="Y24">
        <v>2890.080078125</v>
      </c>
      <c r="Z24">
        <f t="shared" si="5"/>
        <v>7</v>
      </c>
      <c r="AA24">
        <f t="shared" si="0"/>
        <v>0</v>
      </c>
      <c r="AB24">
        <f t="shared" si="1"/>
        <v>0.14285714285714285</v>
      </c>
      <c r="AC24">
        <f t="shared" si="2"/>
        <v>0.5714285714285714</v>
      </c>
      <c r="AD24">
        <f t="shared" si="3"/>
        <v>0.2857142857142857</v>
      </c>
      <c r="AE24">
        <v>2</v>
      </c>
      <c r="AF24" s="9">
        <f t="shared" si="6"/>
        <v>0</v>
      </c>
      <c r="AG24" s="9">
        <f t="shared" si="7"/>
        <v>1</v>
      </c>
      <c r="AH24" s="9">
        <f t="shared" si="8"/>
        <v>4</v>
      </c>
      <c r="AI24" s="9">
        <f t="shared" si="9"/>
        <v>2</v>
      </c>
      <c r="AJ24" s="9">
        <v>82.310798645019531</v>
      </c>
      <c r="AK24" s="9">
        <v>134.85200500488281</v>
      </c>
      <c r="AL24" s="9">
        <v>127.48100280761719</v>
      </c>
      <c r="AM24" s="9">
        <v>136.25199890136719</v>
      </c>
      <c r="AN24" s="9">
        <v>117.32499694824219</v>
      </c>
      <c r="AO24" s="9">
        <v>168.17599487304687</v>
      </c>
      <c r="AP24" s="9">
        <v>120.21800231933594</v>
      </c>
    </row>
    <row r="25" spans="1:45" x14ac:dyDescent="0.25">
      <c r="A25">
        <v>2</v>
      </c>
      <c r="B25">
        <v>4</v>
      </c>
      <c r="C25">
        <v>5</v>
      </c>
      <c r="D25">
        <v>1</v>
      </c>
      <c r="E25">
        <v>1</v>
      </c>
      <c r="F25">
        <f t="shared" si="4"/>
        <v>4</v>
      </c>
      <c r="G25">
        <v>4.82</v>
      </c>
      <c r="H25">
        <v>2</v>
      </c>
      <c r="I25">
        <v>0</v>
      </c>
      <c r="J25">
        <v>1</v>
      </c>
      <c r="K25">
        <v>0</v>
      </c>
      <c r="L25">
        <v>1020.1900024414062</v>
      </c>
      <c r="M25">
        <v>12.075699806213379</v>
      </c>
      <c r="N25">
        <v>18.278099060058594</v>
      </c>
      <c r="O25">
        <v>30.494400024414063</v>
      </c>
      <c r="P25">
        <v>5.7053098678588867</v>
      </c>
      <c r="Q25">
        <v>8.6211299896240234</v>
      </c>
      <c r="R25">
        <v>13.127699851989746</v>
      </c>
      <c r="S25">
        <v>0.44358599185943604</v>
      </c>
      <c r="T25">
        <v>0.42025899887084961</v>
      </c>
      <c r="U25">
        <v>198.77699279785156</v>
      </c>
      <c r="V25">
        <v>28.005699157714844</v>
      </c>
      <c r="W25">
        <v>6.1144299507141113</v>
      </c>
      <c r="X25">
        <v>0.86942797899246216</v>
      </c>
      <c r="Y25">
        <v>2483.969970703125</v>
      </c>
      <c r="Z25">
        <f t="shared" si="5"/>
        <v>9</v>
      </c>
      <c r="AA25">
        <f t="shared" si="0"/>
        <v>0</v>
      </c>
      <c r="AB25">
        <f t="shared" si="1"/>
        <v>0.1111111111111111</v>
      </c>
      <c r="AC25">
        <f t="shared" si="2"/>
        <v>0.55555555555555558</v>
      </c>
      <c r="AD25">
        <f t="shared" si="3"/>
        <v>0.33333333333333331</v>
      </c>
      <c r="AE25">
        <v>2</v>
      </c>
      <c r="AF25" s="9">
        <f t="shared" si="6"/>
        <v>0</v>
      </c>
      <c r="AG25" s="9">
        <f t="shared" si="7"/>
        <v>1</v>
      </c>
      <c r="AH25" s="9">
        <f t="shared" si="8"/>
        <v>5</v>
      </c>
      <c r="AI25" s="9">
        <f t="shared" si="9"/>
        <v>3</v>
      </c>
      <c r="AJ25" s="9">
        <v>56.223300933837891</v>
      </c>
      <c r="AK25" s="9">
        <v>119.44200134277344</v>
      </c>
      <c r="AL25" s="9">
        <v>94.365097045898438</v>
      </c>
      <c r="AM25" s="9">
        <v>173.16600036621094</v>
      </c>
      <c r="AN25" s="9">
        <v>137.53700256347656</v>
      </c>
      <c r="AO25" s="9">
        <v>110.22799682617187</v>
      </c>
      <c r="AP25" s="9">
        <v>159.3800048828125</v>
      </c>
      <c r="AQ25" s="9">
        <v>95.05169677734375</v>
      </c>
      <c r="AR25" s="9">
        <v>121.23200225830078</v>
      </c>
    </row>
    <row r="26" spans="1:45" x14ac:dyDescent="0.25">
      <c r="A26">
        <v>2</v>
      </c>
      <c r="B26">
        <v>5</v>
      </c>
      <c r="C26">
        <v>1</v>
      </c>
      <c r="D26">
        <v>1</v>
      </c>
      <c r="E26">
        <v>1</v>
      </c>
      <c r="F26">
        <f t="shared" si="4"/>
        <v>4</v>
      </c>
      <c r="G26">
        <v>4.66</v>
      </c>
      <c r="H26">
        <v>1</v>
      </c>
      <c r="I26">
        <v>2</v>
      </c>
      <c r="J26">
        <v>0</v>
      </c>
      <c r="K26">
        <v>0</v>
      </c>
      <c r="L26">
        <v>1291.800048828125</v>
      </c>
      <c r="M26">
        <v>12.369000434875488</v>
      </c>
      <c r="N26">
        <v>20.954000473022461</v>
      </c>
      <c r="O26">
        <v>31.019699096679688</v>
      </c>
      <c r="P26">
        <v>5.8661799430847168</v>
      </c>
      <c r="Q26">
        <v>10.500300407409668</v>
      </c>
      <c r="R26">
        <v>14.23289966583252</v>
      </c>
      <c r="S26">
        <v>0.54981201887130737</v>
      </c>
      <c r="T26">
        <v>0.30586498975753784</v>
      </c>
      <c r="U26">
        <v>127.09300231933594</v>
      </c>
      <c r="V26">
        <v>229.17599487304688</v>
      </c>
      <c r="W26">
        <v>17.785800933837891</v>
      </c>
      <c r="X26">
        <v>0.86025398969650269</v>
      </c>
      <c r="Y26">
        <v>3483.419921875</v>
      </c>
      <c r="Z26">
        <f t="shared" si="5"/>
        <v>8</v>
      </c>
      <c r="AA26">
        <f t="shared" si="0"/>
        <v>0</v>
      </c>
      <c r="AB26">
        <f t="shared" si="1"/>
        <v>0.25</v>
      </c>
      <c r="AC26">
        <f t="shared" si="2"/>
        <v>0.5</v>
      </c>
      <c r="AD26">
        <f t="shared" si="3"/>
        <v>0.25</v>
      </c>
      <c r="AE26">
        <v>1</v>
      </c>
      <c r="AF26" s="9">
        <f t="shared" si="6"/>
        <v>0</v>
      </c>
      <c r="AG26" s="9">
        <f t="shared" si="7"/>
        <v>2</v>
      </c>
      <c r="AH26" s="9">
        <f t="shared" si="8"/>
        <v>4</v>
      </c>
      <c r="AI26" s="9">
        <f t="shared" si="9"/>
        <v>2</v>
      </c>
      <c r="AJ26" s="9">
        <v>64.55</v>
      </c>
      <c r="AK26" s="9">
        <v>84.33</v>
      </c>
      <c r="AL26" s="9">
        <v>107.8</v>
      </c>
      <c r="AM26" s="9">
        <v>111.14</v>
      </c>
      <c r="AN26" s="9">
        <v>132.88</v>
      </c>
      <c r="AO26" s="9">
        <v>156.53</v>
      </c>
      <c r="AP26" s="9">
        <v>174.45</v>
      </c>
      <c r="AQ26" s="9">
        <v>130.72999999999999</v>
      </c>
    </row>
    <row r="27" spans="1:45" x14ac:dyDescent="0.25">
      <c r="A27">
        <v>2</v>
      </c>
      <c r="B27">
        <v>5</v>
      </c>
      <c r="C27">
        <v>2</v>
      </c>
      <c r="D27">
        <v>1</v>
      </c>
      <c r="E27">
        <v>1</v>
      </c>
      <c r="F27">
        <f t="shared" si="4"/>
        <v>4</v>
      </c>
      <c r="G27">
        <v>3.87</v>
      </c>
      <c r="H27">
        <v>1</v>
      </c>
      <c r="I27">
        <v>1</v>
      </c>
      <c r="J27">
        <v>0</v>
      </c>
      <c r="K27">
        <v>0</v>
      </c>
      <c r="L27">
        <v>1020.72998046875</v>
      </c>
      <c r="M27">
        <v>11.017999649047852</v>
      </c>
      <c r="N27">
        <v>18.928899765014648</v>
      </c>
      <c r="O27">
        <v>24.153600692749023</v>
      </c>
      <c r="P27">
        <v>5.6241598129272461</v>
      </c>
      <c r="Q27">
        <v>9.0520401000976562</v>
      </c>
      <c r="R27">
        <v>12.62600040435791</v>
      </c>
      <c r="S27">
        <v>0.50102001428604126</v>
      </c>
      <c r="T27">
        <v>0.35861301422119141</v>
      </c>
      <c r="U27">
        <v>100.08999633789062</v>
      </c>
      <c r="V27">
        <v>124.17900085449219</v>
      </c>
      <c r="W27">
        <v>26.001399993896484</v>
      </c>
      <c r="X27">
        <v>0.9006350040435791</v>
      </c>
      <c r="Y27">
        <v>2620.97998046875</v>
      </c>
      <c r="Z27">
        <f t="shared" si="5"/>
        <v>9</v>
      </c>
      <c r="AA27">
        <f t="shared" si="0"/>
        <v>0</v>
      </c>
      <c r="AB27">
        <f t="shared" si="1"/>
        <v>0.1111111111111111</v>
      </c>
      <c r="AC27">
        <f t="shared" si="2"/>
        <v>0.44444444444444442</v>
      </c>
      <c r="AD27">
        <f t="shared" si="3"/>
        <v>0.44444444444444442</v>
      </c>
      <c r="AE27">
        <v>2</v>
      </c>
      <c r="AF27" s="9">
        <f t="shared" si="6"/>
        <v>0</v>
      </c>
      <c r="AG27" s="9">
        <f t="shared" si="7"/>
        <v>1</v>
      </c>
      <c r="AH27" s="9">
        <f t="shared" si="8"/>
        <v>4</v>
      </c>
      <c r="AI27" s="9">
        <f t="shared" si="9"/>
        <v>4</v>
      </c>
      <c r="AJ27" s="9">
        <v>66.420097351074219</v>
      </c>
      <c r="AK27" s="9">
        <v>152.5</v>
      </c>
      <c r="AL27" s="9">
        <v>137.93499755859375</v>
      </c>
      <c r="AM27" s="9">
        <v>94.823799133300781</v>
      </c>
      <c r="AN27" s="9">
        <v>117.84799957275391</v>
      </c>
      <c r="AO27" s="9">
        <v>102.81099700927734</v>
      </c>
      <c r="AP27" s="9">
        <v>147.6820068359375</v>
      </c>
      <c r="AQ27" s="9">
        <v>164.82899475097656</v>
      </c>
      <c r="AR27" s="9">
        <v>117.75199890136719</v>
      </c>
    </row>
    <row r="28" spans="1:45" x14ac:dyDescent="0.25">
      <c r="A28">
        <v>2</v>
      </c>
      <c r="B28">
        <v>5</v>
      </c>
      <c r="C28">
        <v>3</v>
      </c>
      <c r="D28">
        <v>1</v>
      </c>
      <c r="E28">
        <v>1</v>
      </c>
      <c r="F28">
        <f t="shared" si="4"/>
        <v>4</v>
      </c>
      <c r="G28">
        <v>3.83</v>
      </c>
      <c r="H28">
        <v>1</v>
      </c>
      <c r="I28">
        <v>2</v>
      </c>
      <c r="J28">
        <v>0</v>
      </c>
      <c r="K28">
        <v>0</v>
      </c>
      <c r="L28">
        <v>1045.219970703125</v>
      </c>
      <c r="M28">
        <v>12.803500175476074</v>
      </c>
      <c r="N28">
        <v>18.925399780273438</v>
      </c>
      <c r="O28">
        <v>25.264699935913086</v>
      </c>
      <c r="P28">
        <v>5.8672900199890137</v>
      </c>
      <c r="Q28">
        <v>9.7422199249267578</v>
      </c>
      <c r="R28">
        <v>12.007399559020996</v>
      </c>
      <c r="S28">
        <v>0.56530898809432983</v>
      </c>
      <c r="T28">
        <v>0.2935670018196106</v>
      </c>
      <c r="U28">
        <v>155.20700073242187</v>
      </c>
      <c r="V28">
        <v>107.38600158691406</v>
      </c>
      <c r="W28">
        <v>19.820600509643555</v>
      </c>
      <c r="X28">
        <v>0.89779001474380493</v>
      </c>
      <c r="Y28">
        <v>2702.989990234375</v>
      </c>
      <c r="Z28">
        <f t="shared" si="5"/>
        <v>9</v>
      </c>
      <c r="AA28">
        <f t="shared" si="0"/>
        <v>0</v>
      </c>
      <c r="AB28">
        <f t="shared" si="1"/>
        <v>0.1111111111111111</v>
      </c>
      <c r="AC28">
        <f t="shared" si="2"/>
        <v>0.55555555555555558</v>
      </c>
      <c r="AD28">
        <f t="shared" si="3"/>
        <v>0.33333333333333331</v>
      </c>
      <c r="AE28">
        <v>2</v>
      </c>
      <c r="AF28" s="9">
        <f t="shared" si="6"/>
        <v>0</v>
      </c>
      <c r="AG28" s="9">
        <f t="shared" si="7"/>
        <v>1</v>
      </c>
      <c r="AH28" s="9">
        <f t="shared" si="8"/>
        <v>5</v>
      </c>
      <c r="AI28" s="9">
        <f t="shared" si="9"/>
        <v>3</v>
      </c>
      <c r="AJ28" s="9">
        <v>87.813400268554688</v>
      </c>
      <c r="AK28" s="9">
        <v>114.39299774169922</v>
      </c>
      <c r="AL28" s="9">
        <v>137.39500427246094</v>
      </c>
      <c r="AM28" s="9">
        <v>144.92599487304688</v>
      </c>
      <c r="AN28" s="9">
        <v>119.26300048828125</v>
      </c>
      <c r="AO28" s="9">
        <v>122.31199645996094</v>
      </c>
      <c r="AP28" s="9">
        <v>144.33000183105469</v>
      </c>
      <c r="AQ28" s="9">
        <v>113.45500183105469</v>
      </c>
      <c r="AR28" s="9">
        <v>127.13800048828125</v>
      </c>
    </row>
    <row r="29" spans="1:45" x14ac:dyDescent="0.25">
      <c r="A29">
        <v>2</v>
      </c>
      <c r="B29">
        <v>5</v>
      </c>
      <c r="C29">
        <v>4</v>
      </c>
      <c r="D29">
        <v>1</v>
      </c>
      <c r="E29">
        <v>1</v>
      </c>
      <c r="F29">
        <f t="shared" si="4"/>
        <v>4</v>
      </c>
      <c r="G29">
        <v>3.37</v>
      </c>
      <c r="H29">
        <v>0</v>
      </c>
      <c r="I29">
        <v>2</v>
      </c>
      <c r="J29">
        <v>0</v>
      </c>
      <c r="K29">
        <v>0</v>
      </c>
      <c r="L29">
        <v>809.64398193359375</v>
      </c>
      <c r="M29">
        <v>11.51669979095459</v>
      </c>
      <c r="N29">
        <v>18.132699966430664</v>
      </c>
      <c r="O29">
        <v>20.630500793457031</v>
      </c>
      <c r="P29">
        <v>5.3745698928833008</v>
      </c>
      <c r="Q29">
        <v>8.7076997756958008</v>
      </c>
      <c r="R29">
        <v>10.079899787902832</v>
      </c>
      <c r="S29">
        <v>0.57640498876571655</v>
      </c>
      <c r="T29">
        <v>0.26743200421333313</v>
      </c>
      <c r="U29">
        <v>112.80999755859375</v>
      </c>
      <c r="V29">
        <v>67.955497741699219</v>
      </c>
      <c r="W29">
        <v>17.546199798583984</v>
      </c>
      <c r="X29">
        <v>0.92741799354553223</v>
      </c>
      <c r="Y29">
        <v>1934.77001953125</v>
      </c>
      <c r="Z29">
        <f t="shared" si="5"/>
        <v>7</v>
      </c>
      <c r="AA29">
        <f t="shared" si="0"/>
        <v>0</v>
      </c>
      <c r="AB29">
        <f t="shared" si="1"/>
        <v>0.2857142857142857</v>
      </c>
      <c r="AC29">
        <f t="shared" si="2"/>
        <v>0.42857142857142855</v>
      </c>
      <c r="AD29">
        <f t="shared" si="3"/>
        <v>0.2857142857142857</v>
      </c>
      <c r="AE29">
        <v>2</v>
      </c>
      <c r="AF29" s="9">
        <f t="shared" si="6"/>
        <v>0</v>
      </c>
      <c r="AG29" s="9">
        <f t="shared" si="7"/>
        <v>2</v>
      </c>
      <c r="AH29" s="9">
        <f t="shared" si="8"/>
        <v>3</v>
      </c>
      <c r="AI29" s="9">
        <f t="shared" si="9"/>
        <v>2</v>
      </c>
      <c r="AJ29" s="9">
        <v>64.435699462890625</v>
      </c>
      <c r="AK29" s="9">
        <v>90.707199096679688</v>
      </c>
      <c r="AL29" s="9">
        <v>106.61599731445312</v>
      </c>
      <c r="AM29" s="9">
        <v>144.51499938964844</v>
      </c>
      <c r="AN29" s="9">
        <v>148.52200317382812</v>
      </c>
      <c r="AO29" s="9">
        <v>102.8280029296875</v>
      </c>
      <c r="AP29" s="9">
        <v>62.253799438476563</v>
      </c>
    </row>
    <row r="30" spans="1:45" x14ac:dyDescent="0.25">
      <c r="A30">
        <v>2</v>
      </c>
      <c r="B30">
        <v>6</v>
      </c>
      <c r="C30">
        <v>1</v>
      </c>
      <c r="D30">
        <v>1</v>
      </c>
      <c r="E30">
        <v>1</v>
      </c>
      <c r="F30">
        <f t="shared" si="4"/>
        <v>4</v>
      </c>
      <c r="G30">
        <v>3.96</v>
      </c>
      <c r="H30">
        <v>1</v>
      </c>
      <c r="I30">
        <v>1</v>
      </c>
      <c r="J30">
        <v>0</v>
      </c>
      <c r="K30">
        <v>0</v>
      </c>
      <c r="L30">
        <v>1043.17004394531</v>
      </c>
      <c r="M30">
        <v>11.186400413513184</v>
      </c>
      <c r="N30">
        <v>18.885900497436523</v>
      </c>
      <c r="O30">
        <v>23.846200942993164</v>
      </c>
      <c r="P30">
        <v>5.8125801086425781</v>
      </c>
      <c r="Q30">
        <v>9.0892000198364258</v>
      </c>
      <c r="R30">
        <v>12.715900421142578</v>
      </c>
      <c r="S30">
        <v>0.48925000429153442</v>
      </c>
      <c r="T30">
        <v>0.3715679943561554</v>
      </c>
      <c r="U30">
        <v>46.625</v>
      </c>
      <c r="V30">
        <v>311.260009765625</v>
      </c>
      <c r="W30">
        <v>27.402900695800781</v>
      </c>
      <c r="X30">
        <v>0.90504401922225952</v>
      </c>
      <c r="Y30">
        <v>2727.780029296875</v>
      </c>
      <c r="Z30">
        <f t="shared" si="5"/>
        <v>9</v>
      </c>
      <c r="AA30">
        <f t="shared" si="0"/>
        <v>0</v>
      </c>
      <c r="AB30">
        <f t="shared" si="1"/>
        <v>0.1111111111111111</v>
      </c>
      <c r="AC30">
        <f t="shared" si="2"/>
        <v>0.44444444444444442</v>
      </c>
      <c r="AD30">
        <f t="shared" si="3"/>
        <v>0.44444444444444442</v>
      </c>
      <c r="AE30">
        <v>2</v>
      </c>
      <c r="AF30" s="9">
        <f t="shared" si="6"/>
        <v>0</v>
      </c>
      <c r="AG30" s="9">
        <f t="shared" si="7"/>
        <v>1</v>
      </c>
      <c r="AH30" s="9">
        <f t="shared" si="8"/>
        <v>4</v>
      </c>
      <c r="AI30" s="9">
        <f t="shared" si="9"/>
        <v>4</v>
      </c>
      <c r="AJ30" s="9">
        <v>147.08700561523437</v>
      </c>
      <c r="AK30" s="9">
        <v>98.236801147460938</v>
      </c>
      <c r="AL30" s="9">
        <v>143.96400451660156</v>
      </c>
      <c r="AM30" s="9">
        <v>122.56199645996094</v>
      </c>
      <c r="AN30" s="9">
        <v>85.207496643066406</v>
      </c>
      <c r="AO30" s="9">
        <v>120.70099639892578</v>
      </c>
      <c r="AP30" s="9">
        <v>96.500396728515625</v>
      </c>
      <c r="AQ30" s="9">
        <v>156.92100524902344</v>
      </c>
      <c r="AR30" s="9">
        <v>144.98199462890625</v>
      </c>
    </row>
    <row r="31" spans="1:45" x14ac:dyDescent="0.25">
      <c r="A31">
        <v>2</v>
      </c>
      <c r="B31">
        <v>6</v>
      </c>
      <c r="C31">
        <v>2</v>
      </c>
      <c r="D31">
        <v>1</v>
      </c>
      <c r="E31">
        <v>1</v>
      </c>
      <c r="F31">
        <f t="shared" si="4"/>
        <v>4</v>
      </c>
      <c r="G31">
        <v>3.48</v>
      </c>
      <c r="H31">
        <v>0</v>
      </c>
      <c r="I31">
        <v>1</v>
      </c>
      <c r="J31">
        <v>0</v>
      </c>
      <c r="K31">
        <v>0</v>
      </c>
      <c r="L31">
        <v>741.11999511718705</v>
      </c>
      <c r="M31">
        <v>10.584099769592285</v>
      </c>
      <c r="N31">
        <v>17.539699554443359</v>
      </c>
      <c r="O31">
        <v>20.037399291992188</v>
      </c>
      <c r="P31">
        <v>4.9581398963928223</v>
      </c>
      <c r="Q31">
        <v>8.3844203948974609</v>
      </c>
      <c r="R31">
        <v>9.7821903228759766</v>
      </c>
      <c r="S31">
        <v>0.59613299369812012</v>
      </c>
      <c r="T31">
        <v>0.26128500699996948</v>
      </c>
      <c r="U31">
        <v>60.253200531005859</v>
      </c>
      <c r="V31">
        <v>254.625</v>
      </c>
      <c r="W31">
        <v>18.94420051574707</v>
      </c>
      <c r="X31">
        <v>0.91918599605560303</v>
      </c>
      <c r="Y31">
        <v>1671.9100341796875</v>
      </c>
      <c r="Z31">
        <f t="shared" si="5"/>
        <v>7</v>
      </c>
      <c r="AA31">
        <f t="shared" si="0"/>
        <v>0</v>
      </c>
      <c r="AB31">
        <f t="shared" si="1"/>
        <v>0.14285714285714285</v>
      </c>
      <c r="AC31">
        <f t="shared" si="2"/>
        <v>0.7142857142857143</v>
      </c>
      <c r="AD31">
        <f t="shared" si="3"/>
        <v>0.14285714285714285</v>
      </c>
      <c r="AE31">
        <v>2</v>
      </c>
      <c r="AF31" s="9">
        <f t="shared" si="6"/>
        <v>0</v>
      </c>
      <c r="AG31" s="9">
        <f t="shared" si="7"/>
        <v>1</v>
      </c>
      <c r="AH31" s="9">
        <f t="shared" si="8"/>
        <v>5</v>
      </c>
      <c r="AI31" s="9">
        <f t="shared" si="9"/>
        <v>1</v>
      </c>
      <c r="AJ31" s="9">
        <v>99.932601928710895</v>
      </c>
      <c r="AK31" s="9">
        <v>63.170700073242188</v>
      </c>
      <c r="AL31" s="9">
        <v>154.29100036621094</v>
      </c>
      <c r="AM31" s="9">
        <v>101.45700073242187</v>
      </c>
      <c r="AN31" s="9">
        <v>96.651901245117188</v>
      </c>
      <c r="AO31" s="9">
        <v>103.10900115966797</v>
      </c>
      <c r="AP31" s="9">
        <v>103.15599822998047</v>
      </c>
    </row>
    <row r="32" spans="1:45" x14ac:dyDescent="0.25">
      <c r="A32">
        <v>2</v>
      </c>
      <c r="B32">
        <v>6</v>
      </c>
      <c r="C32">
        <v>3</v>
      </c>
      <c r="D32">
        <v>1</v>
      </c>
      <c r="E32">
        <v>1</v>
      </c>
      <c r="F32">
        <f t="shared" si="4"/>
        <v>4</v>
      </c>
      <c r="G32">
        <v>4</v>
      </c>
      <c r="H32">
        <v>1</v>
      </c>
      <c r="I32">
        <v>1</v>
      </c>
      <c r="J32">
        <v>0</v>
      </c>
      <c r="K32">
        <v>0</v>
      </c>
      <c r="L32">
        <v>942.26397705078102</v>
      </c>
      <c r="M32">
        <v>11.486200332641602</v>
      </c>
      <c r="N32">
        <v>18.503000259399414</v>
      </c>
      <c r="O32">
        <v>24.32080078125</v>
      </c>
      <c r="P32">
        <v>5.3325300216674805</v>
      </c>
      <c r="Q32">
        <v>9.353759765625</v>
      </c>
      <c r="R32">
        <v>11.562399864196777</v>
      </c>
      <c r="S32">
        <v>0.5877150297164917</v>
      </c>
      <c r="T32">
        <v>0.27787500619888306</v>
      </c>
      <c r="U32">
        <v>101.94300079345703</v>
      </c>
      <c r="V32">
        <v>293.86300659179687</v>
      </c>
      <c r="W32">
        <v>21.215900421142578</v>
      </c>
      <c r="X32">
        <v>0.88833200931549072</v>
      </c>
      <c r="Y32">
        <v>2277.169921875</v>
      </c>
      <c r="Z32">
        <f t="shared" si="5"/>
        <v>7</v>
      </c>
      <c r="AA32">
        <f t="shared" si="0"/>
        <v>0</v>
      </c>
      <c r="AB32">
        <f t="shared" si="1"/>
        <v>0</v>
      </c>
      <c r="AC32">
        <f t="shared" si="2"/>
        <v>0.8571428571428571</v>
      </c>
      <c r="AD32">
        <f t="shared" si="3"/>
        <v>0.14285714285714285</v>
      </c>
      <c r="AE32">
        <v>2</v>
      </c>
      <c r="AF32" s="9">
        <f t="shared" si="6"/>
        <v>0</v>
      </c>
      <c r="AG32" s="9">
        <f t="shared" si="7"/>
        <v>0</v>
      </c>
      <c r="AH32" s="9">
        <f t="shared" si="8"/>
        <v>6</v>
      </c>
      <c r="AI32" s="9">
        <f t="shared" si="9"/>
        <v>1</v>
      </c>
      <c r="AJ32" s="9">
        <v>94.1177978515625</v>
      </c>
      <c r="AK32" s="9">
        <v>123.06400299072266</v>
      </c>
      <c r="AL32" s="9">
        <v>152.47999572753906</v>
      </c>
      <c r="AM32" s="9">
        <v>131.90699768066406</v>
      </c>
      <c r="AN32" s="9">
        <v>128.02299499511719</v>
      </c>
      <c r="AO32" s="9">
        <v>97.886703491210938</v>
      </c>
      <c r="AP32" s="9">
        <v>126.64099884033203</v>
      </c>
    </row>
    <row r="33" spans="1:47" x14ac:dyDescent="0.25">
      <c r="A33">
        <v>2</v>
      </c>
      <c r="B33">
        <v>6</v>
      </c>
      <c r="C33">
        <v>4</v>
      </c>
      <c r="D33">
        <v>1</v>
      </c>
      <c r="E33">
        <v>1</v>
      </c>
      <c r="F33">
        <f t="shared" si="4"/>
        <v>4</v>
      </c>
      <c r="G33">
        <v>3.84</v>
      </c>
      <c r="H33">
        <v>1</v>
      </c>
      <c r="I33">
        <v>1</v>
      </c>
      <c r="J33">
        <v>0</v>
      </c>
      <c r="K33">
        <v>0</v>
      </c>
      <c r="L33">
        <v>834.47698974609375</v>
      </c>
      <c r="M33">
        <v>11.447500228881836</v>
      </c>
      <c r="N33">
        <v>15.734100341796875</v>
      </c>
      <c r="O33">
        <v>22.932500839233398</v>
      </c>
      <c r="P33">
        <v>5.8789901733398437</v>
      </c>
      <c r="Q33">
        <v>7.652550220489502</v>
      </c>
      <c r="R33">
        <v>11.11139965057373</v>
      </c>
      <c r="S33">
        <v>0.39909198880195618</v>
      </c>
      <c r="T33">
        <v>0.462350994348526</v>
      </c>
      <c r="U33">
        <v>105.43699645996094</v>
      </c>
      <c r="V33">
        <v>191.48599243164062</v>
      </c>
      <c r="W33">
        <v>35.998798370361328</v>
      </c>
      <c r="X33">
        <v>0.93605697154998779</v>
      </c>
      <c r="Y33">
        <v>2052.81005859375</v>
      </c>
      <c r="Z33">
        <f t="shared" si="5"/>
        <v>10</v>
      </c>
      <c r="AA33">
        <f t="shared" si="0"/>
        <v>0</v>
      </c>
      <c r="AB33">
        <f t="shared" si="1"/>
        <v>0.2</v>
      </c>
      <c r="AC33">
        <f t="shared" si="2"/>
        <v>0.6</v>
      </c>
      <c r="AD33">
        <f t="shared" si="3"/>
        <v>0.2</v>
      </c>
      <c r="AE33">
        <v>2</v>
      </c>
      <c r="AF33" s="9">
        <f t="shared" si="6"/>
        <v>0</v>
      </c>
      <c r="AG33" s="9">
        <f t="shared" si="7"/>
        <v>2</v>
      </c>
      <c r="AH33" s="9">
        <f t="shared" si="8"/>
        <v>6</v>
      </c>
      <c r="AI33" s="9">
        <f t="shared" si="9"/>
        <v>2</v>
      </c>
      <c r="AJ33" s="9">
        <v>132.49200439453125</v>
      </c>
      <c r="AK33" s="9">
        <v>135.593994140625</v>
      </c>
      <c r="AL33" s="9">
        <v>83.816902160644531</v>
      </c>
      <c r="AM33" s="9">
        <v>93.690597534179687</v>
      </c>
      <c r="AN33" s="9">
        <v>69.560501098632813</v>
      </c>
      <c r="AO33" s="9">
        <v>97.442703247070313</v>
      </c>
      <c r="AP33" s="9">
        <v>116.19200134277344</v>
      </c>
      <c r="AQ33" s="9">
        <v>163.31100463867187</v>
      </c>
      <c r="AR33" s="9">
        <v>114.56199645996094</v>
      </c>
      <c r="AS33" s="9">
        <v>131.14500427246094</v>
      </c>
    </row>
    <row r="34" spans="1:47" x14ac:dyDescent="0.25">
      <c r="A34">
        <v>2</v>
      </c>
      <c r="B34">
        <v>6</v>
      </c>
      <c r="C34">
        <v>5</v>
      </c>
      <c r="D34">
        <v>1</v>
      </c>
      <c r="E34">
        <v>0</v>
      </c>
      <c r="F34">
        <f t="shared" si="4"/>
        <v>3</v>
      </c>
      <c r="G34">
        <v>4.12</v>
      </c>
      <c r="H34">
        <v>1</v>
      </c>
      <c r="I34">
        <v>1</v>
      </c>
      <c r="J34">
        <v>0</v>
      </c>
      <c r="K34">
        <v>0</v>
      </c>
      <c r="L34">
        <v>1361.989990234375</v>
      </c>
      <c r="M34">
        <v>17.542299270629883</v>
      </c>
      <c r="N34">
        <v>23.106800079345703</v>
      </c>
      <c r="O34">
        <v>28.40839958190918</v>
      </c>
      <c r="P34">
        <v>7.2605800628662109</v>
      </c>
      <c r="Q34">
        <v>10.596099853515625</v>
      </c>
      <c r="R34">
        <v>13.348899841308594</v>
      </c>
      <c r="S34">
        <v>0.49247100949287415</v>
      </c>
      <c r="T34">
        <v>0.34316998720169067</v>
      </c>
      <c r="U34">
        <v>209.23100280761719</v>
      </c>
      <c r="V34">
        <v>175.19099426269531</v>
      </c>
      <c r="W34">
        <v>38.679298400878906</v>
      </c>
      <c r="X34">
        <v>0.88657897710800171</v>
      </c>
      <c r="Y34">
        <v>3945.580078125</v>
      </c>
      <c r="Z34">
        <f t="shared" si="5"/>
        <v>6</v>
      </c>
      <c r="AA34">
        <f t="shared" si="0"/>
        <v>0</v>
      </c>
      <c r="AB34">
        <f t="shared" si="1"/>
        <v>0</v>
      </c>
      <c r="AC34">
        <f t="shared" si="2"/>
        <v>0.83333333333333337</v>
      </c>
      <c r="AD34">
        <f t="shared" si="3"/>
        <v>0.16666666666666666</v>
      </c>
      <c r="AE34">
        <v>1</v>
      </c>
      <c r="AF34" s="9">
        <f t="shared" si="6"/>
        <v>0</v>
      </c>
      <c r="AG34" s="9">
        <f t="shared" si="7"/>
        <v>0</v>
      </c>
      <c r="AH34" s="9">
        <f t="shared" si="8"/>
        <v>5</v>
      </c>
      <c r="AI34" s="9">
        <f t="shared" si="9"/>
        <v>1</v>
      </c>
      <c r="AJ34" s="9">
        <v>109.16500091552734</v>
      </c>
      <c r="AK34" s="9">
        <v>120.75599670410156</v>
      </c>
      <c r="AL34" s="9">
        <v>170.82600402832031</v>
      </c>
      <c r="AM34" s="9">
        <v>127.21099853515625</v>
      </c>
      <c r="AN34" s="9">
        <v>134.74600219726562</v>
      </c>
      <c r="AO34" s="9">
        <v>103.70999908447266</v>
      </c>
    </row>
    <row r="35" spans="1:47" x14ac:dyDescent="0.25">
      <c r="A35">
        <v>2</v>
      </c>
      <c r="B35">
        <v>6</v>
      </c>
      <c r="C35">
        <v>6</v>
      </c>
      <c r="D35">
        <v>1</v>
      </c>
      <c r="E35">
        <v>1</v>
      </c>
      <c r="F35">
        <f t="shared" si="4"/>
        <v>4</v>
      </c>
      <c r="G35">
        <v>3.47</v>
      </c>
      <c r="H35">
        <v>3</v>
      </c>
      <c r="I35">
        <v>1</v>
      </c>
      <c r="J35">
        <v>0</v>
      </c>
      <c r="K35">
        <v>0</v>
      </c>
      <c r="L35">
        <v>956.75701904296875</v>
      </c>
      <c r="M35">
        <v>12.01200008392334</v>
      </c>
      <c r="N35">
        <v>17.238100051879883</v>
      </c>
      <c r="O35">
        <v>26.960699081420898</v>
      </c>
      <c r="P35">
        <v>5.8460597991943359</v>
      </c>
      <c r="Q35">
        <v>8.5534601211547852</v>
      </c>
      <c r="R35">
        <v>11.983499526977539</v>
      </c>
      <c r="S35">
        <v>0.46217301487922668</v>
      </c>
      <c r="T35">
        <v>0.39880898594856262</v>
      </c>
      <c r="U35">
        <v>129.13800048828125</v>
      </c>
      <c r="V35">
        <v>38.599300384521484</v>
      </c>
      <c r="W35">
        <v>47.450298309326172</v>
      </c>
      <c r="X35">
        <v>0.91307097673416138</v>
      </c>
      <c r="Y35">
        <v>2427.909912109375</v>
      </c>
      <c r="Z35">
        <f t="shared" si="5"/>
        <v>12</v>
      </c>
      <c r="AA35">
        <f t="shared" ref="AA35:AA66" si="10">AF35/$Z35</f>
        <v>0</v>
      </c>
      <c r="AB35">
        <f t="shared" ref="AB35:AB66" si="11">AG35/$Z35</f>
        <v>0.33333333333333331</v>
      </c>
      <c r="AC35">
        <f t="shared" ref="AC35:AC66" si="12">AH35/$Z35</f>
        <v>0.41666666666666669</v>
      </c>
      <c r="AD35">
        <f t="shared" ref="AD35:AD66" si="13">AI35/$Z35</f>
        <v>0.25</v>
      </c>
      <c r="AE35">
        <v>2</v>
      </c>
      <c r="AF35" s="9">
        <f t="shared" si="6"/>
        <v>0</v>
      </c>
      <c r="AG35" s="9">
        <f t="shared" si="7"/>
        <v>4</v>
      </c>
      <c r="AH35" s="9">
        <f t="shared" si="8"/>
        <v>5</v>
      </c>
      <c r="AI35" s="9">
        <f t="shared" si="9"/>
        <v>3</v>
      </c>
      <c r="AJ35" s="9">
        <v>87.530799865722656</v>
      </c>
      <c r="AK35" s="9">
        <v>127.90599822998047</v>
      </c>
      <c r="AL35" s="9">
        <v>80.608497619628906</v>
      </c>
      <c r="AM35" s="9">
        <v>69.432296752929688</v>
      </c>
      <c r="AN35" s="9">
        <v>133.84500122070312</v>
      </c>
      <c r="AO35" s="9">
        <v>140.51199340820312</v>
      </c>
      <c r="AP35" s="9">
        <v>161.01699829101562</v>
      </c>
      <c r="AQ35" s="9">
        <v>122.55500030517578</v>
      </c>
      <c r="AR35" s="9">
        <v>109.24700164794922</v>
      </c>
      <c r="AS35" s="9">
        <v>92.4613037109375</v>
      </c>
      <c r="AT35" s="9">
        <v>80.993896484375</v>
      </c>
      <c r="AU35" s="9">
        <v>146.55499267578125</v>
      </c>
    </row>
    <row r="36" spans="1:47" x14ac:dyDescent="0.25">
      <c r="A36">
        <v>2</v>
      </c>
      <c r="B36">
        <v>7</v>
      </c>
      <c r="C36">
        <v>1</v>
      </c>
      <c r="D36">
        <v>1</v>
      </c>
      <c r="E36">
        <v>1</v>
      </c>
      <c r="F36">
        <f t="shared" si="4"/>
        <v>4</v>
      </c>
      <c r="G36">
        <v>3.46</v>
      </c>
      <c r="H36">
        <v>3</v>
      </c>
      <c r="I36">
        <v>1</v>
      </c>
      <c r="J36">
        <v>0</v>
      </c>
      <c r="K36">
        <v>0</v>
      </c>
      <c r="L36">
        <v>1001.7100219726562</v>
      </c>
      <c r="M36">
        <v>11.669400215148926</v>
      </c>
      <c r="N36">
        <v>17.739799499511719</v>
      </c>
      <c r="O36">
        <v>26.089799880981445</v>
      </c>
      <c r="P36">
        <v>5.9461898803710937</v>
      </c>
      <c r="Q36">
        <v>8.8148002624511719</v>
      </c>
      <c r="R36">
        <v>12.247500419616699</v>
      </c>
      <c r="S36">
        <v>0.47053000330924988</v>
      </c>
      <c r="T36">
        <v>0.38975700736045837</v>
      </c>
      <c r="U36">
        <v>18.714700698852539</v>
      </c>
      <c r="V36">
        <v>223.16900634765625</v>
      </c>
      <c r="W36">
        <v>37.694999694824219</v>
      </c>
      <c r="X36">
        <v>0.91025698184967041</v>
      </c>
      <c r="Y36">
        <v>2589</v>
      </c>
      <c r="Z36">
        <f t="shared" si="5"/>
        <v>11</v>
      </c>
      <c r="AA36">
        <f t="shared" si="10"/>
        <v>0</v>
      </c>
      <c r="AB36">
        <f t="shared" si="11"/>
        <v>0.27272727272727271</v>
      </c>
      <c r="AC36">
        <f t="shared" si="12"/>
        <v>0.45454545454545453</v>
      </c>
      <c r="AD36">
        <f t="shared" si="13"/>
        <v>0.27272727272727271</v>
      </c>
      <c r="AE36">
        <v>2</v>
      </c>
      <c r="AF36" s="9">
        <f t="shared" si="6"/>
        <v>0</v>
      </c>
      <c r="AG36" s="9">
        <f t="shared" si="7"/>
        <v>3</v>
      </c>
      <c r="AH36" s="9">
        <f t="shared" si="8"/>
        <v>5</v>
      </c>
      <c r="AI36" s="9">
        <f t="shared" si="9"/>
        <v>3</v>
      </c>
      <c r="AJ36" s="9">
        <v>86.111701965332031</v>
      </c>
      <c r="AK36" s="9">
        <v>129.37899780273438</v>
      </c>
      <c r="AL36" s="9">
        <v>139.46699523925781</v>
      </c>
      <c r="AM36" s="9">
        <v>161.49000549316406</v>
      </c>
      <c r="AN36" s="9">
        <v>134.90299987792969</v>
      </c>
      <c r="AO36" s="9">
        <v>109.53299713134766</v>
      </c>
      <c r="AP36" s="9">
        <v>73.335296630859375</v>
      </c>
      <c r="AQ36" s="9">
        <v>95.473503112792969</v>
      </c>
      <c r="AR36" s="9">
        <v>79.063796997070313</v>
      </c>
      <c r="AS36" s="9">
        <v>126.57399749755859</v>
      </c>
      <c r="AT36" s="9">
        <v>154.39799499511719</v>
      </c>
    </row>
    <row r="37" spans="1:47" x14ac:dyDescent="0.25">
      <c r="A37">
        <v>2</v>
      </c>
      <c r="B37">
        <v>7</v>
      </c>
      <c r="C37">
        <v>2</v>
      </c>
      <c r="D37">
        <v>1</v>
      </c>
      <c r="E37">
        <v>1</v>
      </c>
      <c r="F37">
        <f t="shared" si="4"/>
        <v>4</v>
      </c>
      <c r="G37">
        <v>2.86</v>
      </c>
      <c r="H37">
        <v>0</v>
      </c>
      <c r="I37">
        <v>2</v>
      </c>
      <c r="J37">
        <v>0</v>
      </c>
      <c r="K37">
        <v>0</v>
      </c>
      <c r="L37">
        <v>744.947021484375</v>
      </c>
      <c r="M37">
        <v>10.160699844360352</v>
      </c>
      <c r="N37">
        <v>14.172100067138672</v>
      </c>
      <c r="O37">
        <v>22.63170051574707</v>
      </c>
      <c r="P37">
        <v>5.0292801856994629</v>
      </c>
      <c r="Q37">
        <v>6.8969101905822754</v>
      </c>
      <c r="R37">
        <v>11.638299942016602</v>
      </c>
      <c r="S37">
        <v>0.37613299489021301</v>
      </c>
      <c r="T37">
        <v>0.50756102800369263</v>
      </c>
      <c r="U37">
        <v>161.86700439453125</v>
      </c>
      <c r="V37">
        <v>137.79100036621094</v>
      </c>
      <c r="W37">
        <v>24.370199203491211</v>
      </c>
      <c r="X37">
        <v>0.90535402297973633</v>
      </c>
      <c r="Y37">
        <v>1646.97998046875</v>
      </c>
      <c r="Z37">
        <f t="shared" si="5"/>
        <v>8</v>
      </c>
      <c r="AA37">
        <f t="shared" si="10"/>
        <v>0</v>
      </c>
      <c r="AB37">
        <f t="shared" si="11"/>
        <v>0.25</v>
      </c>
      <c r="AC37">
        <f t="shared" si="12"/>
        <v>0.25</v>
      </c>
      <c r="AD37">
        <f t="shared" si="13"/>
        <v>0.5</v>
      </c>
      <c r="AE37">
        <v>2</v>
      </c>
      <c r="AF37" s="9">
        <f t="shared" si="6"/>
        <v>0</v>
      </c>
      <c r="AG37" s="9">
        <f t="shared" si="7"/>
        <v>2</v>
      </c>
      <c r="AH37" s="9">
        <f t="shared" si="8"/>
        <v>2</v>
      </c>
      <c r="AI37" s="9">
        <f t="shared" si="9"/>
        <v>4</v>
      </c>
      <c r="AJ37" s="9">
        <v>58.820499420166016</v>
      </c>
      <c r="AK37" s="9">
        <v>92.800399780273438</v>
      </c>
      <c r="AL37" s="9">
        <v>148.36399841308594</v>
      </c>
      <c r="AM37" s="9">
        <v>157.31500244140625</v>
      </c>
      <c r="AN37" s="9">
        <v>89.885902404785156</v>
      </c>
      <c r="AO37" s="9">
        <v>130.29400634765625</v>
      </c>
      <c r="AP37" s="9">
        <v>174.0570068359375</v>
      </c>
      <c r="AQ37" s="9">
        <v>150.79200744628906</v>
      </c>
    </row>
    <row r="38" spans="1:47" x14ac:dyDescent="0.25">
      <c r="A38">
        <v>2</v>
      </c>
      <c r="B38">
        <v>8</v>
      </c>
      <c r="C38">
        <v>1</v>
      </c>
      <c r="D38">
        <v>1</v>
      </c>
      <c r="E38">
        <v>1</v>
      </c>
      <c r="F38">
        <f t="shared" si="4"/>
        <v>4</v>
      </c>
      <c r="G38">
        <v>5.0999999999999996</v>
      </c>
      <c r="H38">
        <v>1</v>
      </c>
      <c r="I38">
        <v>2</v>
      </c>
      <c r="J38">
        <v>0</v>
      </c>
      <c r="K38">
        <v>0</v>
      </c>
      <c r="L38">
        <v>1095.93994140625</v>
      </c>
      <c r="M38">
        <v>14.787599563598633</v>
      </c>
      <c r="N38">
        <v>17.98069953918457</v>
      </c>
      <c r="O38">
        <v>28.477500915527344</v>
      </c>
      <c r="P38">
        <v>6.6240701675415039</v>
      </c>
      <c r="Q38">
        <v>8.8539104461669922</v>
      </c>
      <c r="R38">
        <v>12.740300178527832</v>
      </c>
      <c r="S38">
        <v>0.41387900710105896</v>
      </c>
      <c r="T38">
        <v>0.44740098714828491</v>
      </c>
      <c r="U38">
        <v>111.34700012207031</v>
      </c>
      <c r="V38">
        <v>247.88099670410156</v>
      </c>
      <c r="W38">
        <v>36.675899505615234</v>
      </c>
      <c r="X38">
        <v>0.91321897506713867</v>
      </c>
      <c r="Y38">
        <v>2977.260009765625</v>
      </c>
      <c r="Z38">
        <f t="shared" si="5"/>
        <v>9</v>
      </c>
      <c r="AA38">
        <f t="shared" si="10"/>
        <v>0</v>
      </c>
      <c r="AB38">
        <f t="shared" si="11"/>
        <v>0.1111111111111111</v>
      </c>
      <c r="AC38">
        <f t="shared" si="12"/>
        <v>0.66666666666666663</v>
      </c>
      <c r="AD38">
        <f t="shared" si="13"/>
        <v>0.22222222222222221</v>
      </c>
      <c r="AE38">
        <v>2</v>
      </c>
      <c r="AF38" s="9">
        <f t="shared" si="6"/>
        <v>0</v>
      </c>
      <c r="AG38" s="9">
        <f t="shared" si="7"/>
        <v>1</v>
      </c>
      <c r="AH38" s="9">
        <f t="shared" si="8"/>
        <v>6</v>
      </c>
      <c r="AI38" s="9">
        <f t="shared" si="9"/>
        <v>2</v>
      </c>
      <c r="AJ38" s="9">
        <v>107.481002807617</v>
      </c>
      <c r="AK38" s="9">
        <v>131.97000122070312</v>
      </c>
      <c r="AL38" s="9">
        <v>99.921798706054688</v>
      </c>
      <c r="AM38" s="9">
        <v>89.728202819824219</v>
      </c>
      <c r="AN38" s="9">
        <v>159.96600341796875</v>
      </c>
      <c r="AO38" s="9">
        <v>121.10600280761719</v>
      </c>
      <c r="AP38" s="9">
        <v>126.83799743652344</v>
      </c>
      <c r="AQ38" s="9">
        <v>159.76600646972656</v>
      </c>
      <c r="AR38" s="9">
        <v>112.19699859619141</v>
      </c>
    </row>
    <row r="39" spans="1:47" x14ac:dyDescent="0.25">
      <c r="A39">
        <v>2</v>
      </c>
      <c r="B39">
        <v>8</v>
      </c>
      <c r="C39">
        <v>2</v>
      </c>
      <c r="D39">
        <v>1</v>
      </c>
      <c r="E39">
        <v>1</v>
      </c>
      <c r="F39">
        <f t="shared" si="4"/>
        <v>4</v>
      </c>
      <c r="G39">
        <v>2.9</v>
      </c>
      <c r="H39">
        <v>0</v>
      </c>
      <c r="I39">
        <v>2</v>
      </c>
      <c r="J39">
        <v>0</v>
      </c>
      <c r="K39">
        <v>0</v>
      </c>
      <c r="L39">
        <v>877.0479736328125</v>
      </c>
      <c r="M39">
        <v>12.168000221252441</v>
      </c>
      <c r="N39">
        <v>16.940999984741211</v>
      </c>
      <c r="O39">
        <v>22.468299865722656</v>
      </c>
      <c r="P39">
        <v>6.2300500869750977</v>
      </c>
      <c r="Q39">
        <v>8.4039697647094727</v>
      </c>
      <c r="R39">
        <v>10.538800239562988</v>
      </c>
      <c r="S39">
        <v>0.44527900218963623</v>
      </c>
      <c r="T39">
        <v>0.35984501242637634</v>
      </c>
      <c r="U39">
        <v>55.964298248291016</v>
      </c>
      <c r="V39">
        <v>224.31900024414062</v>
      </c>
      <c r="W39">
        <v>77.402198791503906</v>
      </c>
      <c r="X39">
        <v>0.94718301296234131</v>
      </c>
      <c r="Y39">
        <v>2251.43994140625</v>
      </c>
      <c r="Z39">
        <f t="shared" si="5"/>
        <v>7</v>
      </c>
      <c r="AA39">
        <f t="shared" si="10"/>
        <v>0</v>
      </c>
      <c r="AB39">
        <f t="shared" si="11"/>
        <v>0</v>
      </c>
      <c r="AC39">
        <f t="shared" si="12"/>
        <v>0.7142857142857143</v>
      </c>
      <c r="AD39">
        <f t="shared" si="13"/>
        <v>0.2857142857142857</v>
      </c>
      <c r="AE39">
        <v>2</v>
      </c>
      <c r="AF39" s="9">
        <f t="shared" si="6"/>
        <v>0</v>
      </c>
      <c r="AG39" s="9">
        <f t="shared" si="7"/>
        <v>0</v>
      </c>
      <c r="AH39" s="9">
        <f t="shared" si="8"/>
        <v>5</v>
      </c>
      <c r="AI39" s="9">
        <f t="shared" si="9"/>
        <v>2</v>
      </c>
      <c r="AJ39" s="9">
        <v>93.157302856445312</v>
      </c>
      <c r="AK39" s="9">
        <v>106.14700317382812</v>
      </c>
      <c r="AL39" s="9">
        <v>121.81500244140625</v>
      </c>
      <c r="AM39" s="9">
        <v>145.58700561523437</v>
      </c>
      <c r="AN39" s="9">
        <v>160.1719970703125</v>
      </c>
      <c r="AO39" s="9">
        <v>127.11299896240234</v>
      </c>
      <c r="AP39" s="9">
        <v>117.62699890136719</v>
      </c>
    </row>
    <row r="40" spans="1:47" x14ac:dyDescent="0.25">
      <c r="A40">
        <v>2</v>
      </c>
      <c r="B40">
        <v>8</v>
      </c>
      <c r="C40">
        <v>3</v>
      </c>
      <c r="D40">
        <v>1</v>
      </c>
      <c r="E40">
        <v>1</v>
      </c>
      <c r="F40">
        <f t="shared" si="4"/>
        <v>4</v>
      </c>
      <c r="G40">
        <v>3.27</v>
      </c>
      <c r="H40">
        <v>0</v>
      </c>
      <c r="I40">
        <v>3</v>
      </c>
      <c r="J40">
        <v>0</v>
      </c>
      <c r="K40">
        <v>0</v>
      </c>
      <c r="L40">
        <v>1019.239990234375</v>
      </c>
      <c r="M40">
        <v>12.440899848937988</v>
      </c>
      <c r="N40">
        <v>18.60099983215332</v>
      </c>
      <c r="O40">
        <v>26.305400848388672</v>
      </c>
      <c r="P40">
        <v>5.9123201370239258</v>
      </c>
      <c r="Q40">
        <v>9.2739896774291992</v>
      </c>
      <c r="R40">
        <v>12.013899803161621</v>
      </c>
      <c r="S40">
        <v>0.52012300491333008</v>
      </c>
      <c r="T40">
        <v>0.33577200770378113</v>
      </c>
      <c r="U40">
        <v>64.194900512695312</v>
      </c>
      <c r="V40">
        <v>157.39199829101562</v>
      </c>
      <c r="W40">
        <v>34.843101501464844</v>
      </c>
      <c r="X40">
        <v>0.90367299318313599</v>
      </c>
      <c r="Y40">
        <v>2628.469970703125</v>
      </c>
      <c r="Z40">
        <f t="shared" si="5"/>
        <v>11</v>
      </c>
      <c r="AA40">
        <f t="shared" si="10"/>
        <v>0</v>
      </c>
      <c r="AB40">
        <f t="shared" si="11"/>
        <v>0.45454545454545453</v>
      </c>
      <c r="AC40">
        <f t="shared" si="12"/>
        <v>0.45454545454545453</v>
      </c>
      <c r="AD40">
        <f t="shared" si="13"/>
        <v>9.0909090909090912E-2</v>
      </c>
      <c r="AE40">
        <v>2</v>
      </c>
      <c r="AF40" s="9">
        <f t="shared" si="6"/>
        <v>0</v>
      </c>
      <c r="AG40" s="9">
        <f t="shared" si="7"/>
        <v>5</v>
      </c>
      <c r="AH40" s="9">
        <f t="shared" si="8"/>
        <v>5</v>
      </c>
      <c r="AI40" s="9">
        <f t="shared" si="9"/>
        <v>1</v>
      </c>
      <c r="AJ40" s="9">
        <v>61.079700469970703</v>
      </c>
      <c r="AK40" s="9">
        <v>83.277999877929687</v>
      </c>
      <c r="AL40" s="9">
        <v>56.477901458740234</v>
      </c>
      <c r="AM40" s="9">
        <v>65.743896484375</v>
      </c>
      <c r="AN40" s="9">
        <v>75.611297607421875</v>
      </c>
      <c r="AO40" s="9">
        <v>96.197502136230469</v>
      </c>
      <c r="AP40" s="9">
        <v>113.00099945068359</v>
      </c>
      <c r="AQ40" s="9">
        <v>117.05400085449219</v>
      </c>
      <c r="AR40" s="9">
        <v>126.41799926757812</v>
      </c>
      <c r="AS40" s="9">
        <v>137.3489990234375</v>
      </c>
      <c r="AT40" s="9">
        <v>119.73600006103516</v>
      </c>
    </row>
    <row r="41" spans="1:47" x14ac:dyDescent="0.25">
      <c r="A41">
        <v>2</v>
      </c>
      <c r="B41">
        <v>8</v>
      </c>
      <c r="C41">
        <v>4</v>
      </c>
      <c r="D41">
        <v>1</v>
      </c>
      <c r="E41">
        <v>0</v>
      </c>
      <c r="F41">
        <f t="shared" si="4"/>
        <v>3</v>
      </c>
      <c r="G41">
        <v>3.91</v>
      </c>
      <c r="H41">
        <v>0</v>
      </c>
      <c r="I41">
        <v>1</v>
      </c>
      <c r="J41">
        <v>0</v>
      </c>
      <c r="K41">
        <v>1</v>
      </c>
      <c r="L41">
        <v>921.6190185546875</v>
      </c>
      <c r="M41">
        <v>12.233499526977539</v>
      </c>
      <c r="N41">
        <v>16.834299087524414</v>
      </c>
      <c r="O41">
        <v>23.400299072265625</v>
      </c>
      <c r="P41">
        <v>6.1133298873901367</v>
      </c>
      <c r="Q41">
        <v>8.4963302612304687</v>
      </c>
      <c r="R41">
        <v>11.282999992370605</v>
      </c>
      <c r="S41">
        <v>0.45255199074745178</v>
      </c>
      <c r="T41">
        <v>0.38866499066352844</v>
      </c>
      <c r="U41">
        <v>215.16099548339844</v>
      </c>
      <c r="V41">
        <v>223.21800231933594</v>
      </c>
      <c r="W41">
        <v>56.675899505615234</v>
      </c>
      <c r="X41">
        <v>0.93424898386001587</v>
      </c>
      <c r="Y41">
        <v>2375.719970703125</v>
      </c>
      <c r="Z41">
        <f t="shared" si="5"/>
        <v>6</v>
      </c>
      <c r="AA41">
        <f t="shared" si="10"/>
        <v>0</v>
      </c>
      <c r="AB41">
        <f t="shared" si="11"/>
        <v>0.16666666666666666</v>
      </c>
      <c r="AC41">
        <f t="shared" si="12"/>
        <v>0.66666666666666663</v>
      </c>
      <c r="AD41">
        <f t="shared" si="13"/>
        <v>0.16666666666666666</v>
      </c>
      <c r="AE41">
        <v>2</v>
      </c>
      <c r="AF41" s="9">
        <f t="shared" si="6"/>
        <v>0</v>
      </c>
      <c r="AG41" s="9">
        <f t="shared" si="7"/>
        <v>1</v>
      </c>
      <c r="AH41" s="9">
        <f t="shared" si="8"/>
        <v>4</v>
      </c>
      <c r="AI41" s="9">
        <f t="shared" si="9"/>
        <v>1</v>
      </c>
      <c r="AJ41" s="9">
        <v>119.78600311279297</v>
      </c>
      <c r="AK41" s="9">
        <v>159.87699890136719</v>
      </c>
      <c r="AL41" s="9">
        <v>116.49800109863281</v>
      </c>
      <c r="AM41" s="9">
        <v>122.0260009765625</v>
      </c>
      <c r="AN41" s="9">
        <v>122.26499938964844</v>
      </c>
      <c r="AO41" s="9">
        <v>81.74859619140625</v>
      </c>
    </row>
    <row r="42" spans="1:47" x14ac:dyDescent="0.25">
      <c r="A42">
        <v>2</v>
      </c>
      <c r="B42">
        <v>8</v>
      </c>
      <c r="C42">
        <v>5</v>
      </c>
      <c r="D42">
        <v>1</v>
      </c>
      <c r="E42">
        <v>1</v>
      </c>
      <c r="F42">
        <f t="shared" si="4"/>
        <v>4</v>
      </c>
      <c r="G42">
        <v>3.76</v>
      </c>
      <c r="H42">
        <v>1</v>
      </c>
      <c r="I42">
        <v>1</v>
      </c>
      <c r="J42">
        <v>0</v>
      </c>
      <c r="K42">
        <v>0</v>
      </c>
      <c r="L42">
        <v>826.17999267578125</v>
      </c>
      <c r="M42">
        <v>10.256400108337402</v>
      </c>
      <c r="N42">
        <v>16.743799209594727</v>
      </c>
      <c r="O42">
        <v>23.570199966430664</v>
      </c>
      <c r="P42">
        <v>5.130159854888916</v>
      </c>
      <c r="Q42">
        <v>8.1064996719360352</v>
      </c>
      <c r="R42">
        <v>11.376199722290039</v>
      </c>
      <c r="S42">
        <v>0.49185699224472046</v>
      </c>
      <c r="T42">
        <v>0.36856898665428162</v>
      </c>
      <c r="U42">
        <v>99.436996459960938</v>
      </c>
      <c r="V42">
        <v>145.72700500488281</v>
      </c>
      <c r="W42">
        <v>37.250499725341797</v>
      </c>
      <c r="X42">
        <v>0.90925300121307373</v>
      </c>
      <c r="Y42">
        <v>1936.0400390625</v>
      </c>
      <c r="Z42">
        <f t="shared" si="5"/>
        <v>9</v>
      </c>
      <c r="AA42">
        <f t="shared" si="10"/>
        <v>0</v>
      </c>
      <c r="AB42">
        <f t="shared" si="11"/>
        <v>0</v>
      </c>
      <c r="AC42">
        <f t="shared" si="12"/>
        <v>0.66666666666666663</v>
      </c>
      <c r="AD42">
        <f t="shared" si="13"/>
        <v>0.33333333333333331</v>
      </c>
      <c r="AE42">
        <v>2</v>
      </c>
      <c r="AF42" s="9">
        <f t="shared" si="6"/>
        <v>0</v>
      </c>
      <c r="AG42" s="9">
        <f t="shared" si="7"/>
        <v>0</v>
      </c>
      <c r="AH42" s="9">
        <f t="shared" si="8"/>
        <v>6</v>
      </c>
      <c r="AI42" s="9">
        <f t="shared" si="9"/>
        <v>3</v>
      </c>
      <c r="AJ42" s="9">
        <v>95.959999084472656</v>
      </c>
      <c r="AK42" s="9">
        <v>101.5989990234375</v>
      </c>
      <c r="AL42" s="9">
        <v>142.42799377441406</v>
      </c>
      <c r="AM42" s="9">
        <v>110.46600341796875</v>
      </c>
      <c r="AN42" s="9">
        <v>150.00900268554687</v>
      </c>
      <c r="AO42" s="9">
        <v>97.584197998046875</v>
      </c>
      <c r="AP42" s="9">
        <v>124.86699676513672</v>
      </c>
      <c r="AQ42" s="9">
        <v>97.515602111816406</v>
      </c>
      <c r="AR42" s="9">
        <v>145.64700317382812</v>
      </c>
    </row>
    <row r="43" spans="1:47" x14ac:dyDescent="0.25">
      <c r="A43">
        <v>2</v>
      </c>
      <c r="B43">
        <v>8</v>
      </c>
      <c r="C43">
        <v>6</v>
      </c>
      <c r="D43">
        <v>1</v>
      </c>
      <c r="E43">
        <v>1</v>
      </c>
      <c r="F43">
        <f t="shared" si="4"/>
        <v>4</v>
      </c>
      <c r="G43">
        <v>3.05</v>
      </c>
      <c r="H43">
        <v>1</v>
      </c>
      <c r="I43">
        <v>1</v>
      </c>
      <c r="J43">
        <v>0</v>
      </c>
      <c r="K43">
        <v>0</v>
      </c>
      <c r="L43">
        <v>909.03802490234375</v>
      </c>
      <c r="M43">
        <v>11.000399589538574</v>
      </c>
      <c r="N43">
        <v>18.252899169921875</v>
      </c>
      <c r="O43">
        <v>22.154499053955078</v>
      </c>
      <c r="P43">
        <v>5.8003101348876953</v>
      </c>
      <c r="Q43">
        <v>9.2487602233886719</v>
      </c>
      <c r="R43">
        <v>10.54539966583252</v>
      </c>
      <c r="S43">
        <v>0.57215899229049683</v>
      </c>
      <c r="T43">
        <v>0.26203599572181702</v>
      </c>
      <c r="U43">
        <v>96.944099426269531</v>
      </c>
      <c r="V43">
        <v>106.875</v>
      </c>
      <c r="W43">
        <v>5.4073901176452637</v>
      </c>
      <c r="X43">
        <v>0.92777502536773682</v>
      </c>
      <c r="Y43">
        <v>2303.090087890625</v>
      </c>
      <c r="Z43">
        <f t="shared" si="5"/>
        <v>7</v>
      </c>
      <c r="AA43">
        <f t="shared" si="10"/>
        <v>0</v>
      </c>
      <c r="AB43">
        <f t="shared" si="11"/>
        <v>0.14285714285714285</v>
      </c>
      <c r="AC43">
        <f t="shared" si="12"/>
        <v>0.7142857142857143</v>
      </c>
      <c r="AD43">
        <f t="shared" si="13"/>
        <v>0.14285714285714285</v>
      </c>
      <c r="AE43">
        <v>2</v>
      </c>
      <c r="AF43" s="9">
        <f t="shared" si="6"/>
        <v>0</v>
      </c>
      <c r="AG43" s="9">
        <f t="shared" si="7"/>
        <v>1</v>
      </c>
      <c r="AH43" s="9">
        <f t="shared" si="8"/>
        <v>5</v>
      </c>
      <c r="AI43" s="9">
        <f t="shared" si="9"/>
        <v>1</v>
      </c>
      <c r="AJ43" s="9">
        <v>91.951896667480469</v>
      </c>
      <c r="AK43" s="9">
        <v>75.374397277832031</v>
      </c>
      <c r="AL43" s="9">
        <v>130.48399353027344</v>
      </c>
      <c r="AM43" s="9">
        <v>108.55999755859375</v>
      </c>
      <c r="AN43" s="9">
        <v>107.90399932861328</v>
      </c>
      <c r="AO43" s="9">
        <v>140.27999877929687</v>
      </c>
      <c r="AP43" s="9">
        <v>108.18900299072266</v>
      </c>
    </row>
    <row r="44" spans="1:47" x14ac:dyDescent="0.25">
      <c r="A44">
        <v>2</v>
      </c>
      <c r="B44">
        <v>8</v>
      </c>
      <c r="C44">
        <v>7</v>
      </c>
      <c r="D44">
        <v>1</v>
      </c>
      <c r="E44">
        <v>1</v>
      </c>
      <c r="F44">
        <f t="shared" si="4"/>
        <v>4</v>
      </c>
      <c r="G44">
        <v>2.67</v>
      </c>
      <c r="H44">
        <v>0</v>
      </c>
      <c r="I44">
        <v>1</v>
      </c>
      <c r="J44">
        <v>0</v>
      </c>
      <c r="K44">
        <v>0</v>
      </c>
      <c r="L44">
        <v>848.5830078125</v>
      </c>
      <c r="M44">
        <v>11.155699729919434</v>
      </c>
      <c r="N44">
        <v>16.325399398803711</v>
      </c>
      <c r="O44">
        <v>24.289400100708008</v>
      </c>
      <c r="P44">
        <v>5.630000114440918</v>
      </c>
      <c r="Q44">
        <v>7.9756498336791992</v>
      </c>
      <c r="R44">
        <v>11.23390007019043</v>
      </c>
      <c r="S44">
        <v>0.44640100002288818</v>
      </c>
      <c r="T44">
        <v>0.41398400068283081</v>
      </c>
      <c r="U44">
        <v>157.91700744628906</v>
      </c>
      <c r="V44">
        <v>111.53299713134766</v>
      </c>
      <c r="W44">
        <v>22.009099960327148</v>
      </c>
      <c r="X44">
        <v>0.92336100339889526</v>
      </c>
      <c r="Y44">
        <v>2062.39990234375</v>
      </c>
      <c r="Z44">
        <f t="shared" si="5"/>
        <v>8</v>
      </c>
      <c r="AA44">
        <f t="shared" si="10"/>
        <v>0</v>
      </c>
      <c r="AB44">
        <f t="shared" si="11"/>
        <v>0.375</v>
      </c>
      <c r="AC44">
        <f t="shared" si="12"/>
        <v>0.375</v>
      </c>
      <c r="AD44">
        <f t="shared" si="13"/>
        <v>0.25</v>
      </c>
      <c r="AE44">
        <v>2</v>
      </c>
      <c r="AF44" s="9">
        <f t="shared" si="6"/>
        <v>0</v>
      </c>
      <c r="AG44" s="9">
        <f t="shared" si="7"/>
        <v>3</v>
      </c>
      <c r="AH44" s="9">
        <f t="shared" si="8"/>
        <v>3</v>
      </c>
      <c r="AI44" s="9">
        <f t="shared" si="9"/>
        <v>2</v>
      </c>
      <c r="AJ44" s="9">
        <v>128.281005859375</v>
      </c>
      <c r="AK44" s="9">
        <v>137.531005859375</v>
      </c>
      <c r="AL44" s="9">
        <v>169.49800109863281</v>
      </c>
      <c r="AM44" s="9">
        <v>90.564201354980469</v>
      </c>
      <c r="AN44" s="9">
        <v>65.957099914550781</v>
      </c>
      <c r="AO44" s="9">
        <v>100.23100280761719</v>
      </c>
      <c r="AP44" s="9">
        <v>81.656600952148438</v>
      </c>
      <c r="AQ44" s="9">
        <v>59.968101501464844</v>
      </c>
    </row>
    <row r="45" spans="1:47" x14ac:dyDescent="0.25">
      <c r="A45">
        <v>2</v>
      </c>
      <c r="B45">
        <v>8</v>
      </c>
      <c r="C45">
        <v>8</v>
      </c>
      <c r="D45">
        <v>1</v>
      </c>
      <c r="E45">
        <v>1</v>
      </c>
      <c r="F45">
        <f t="shared" si="4"/>
        <v>4</v>
      </c>
      <c r="G45">
        <v>4.3</v>
      </c>
      <c r="H45">
        <v>0</v>
      </c>
      <c r="I45">
        <v>0</v>
      </c>
      <c r="J45">
        <v>0</v>
      </c>
      <c r="K45">
        <v>0</v>
      </c>
      <c r="L45">
        <v>792.6820068359375</v>
      </c>
      <c r="M45">
        <v>11.005000114440918</v>
      </c>
      <c r="N45">
        <v>15.819000244140625</v>
      </c>
      <c r="O45">
        <v>22.946199417114258</v>
      </c>
      <c r="P45">
        <v>5.5095601081848145</v>
      </c>
      <c r="Q45">
        <v>7.611149787902832</v>
      </c>
      <c r="R45">
        <v>10.918000221252441</v>
      </c>
      <c r="S45">
        <v>0.42990100383758545</v>
      </c>
      <c r="T45">
        <v>0.43301600217819214</v>
      </c>
      <c r="U45">
        <v>127.36799621582031</v>
      </c>
      <c r="V45">
        <v>99.675399780273437</v>
      </c>
      <c r="W45">
        <v>101.64099884033203</v>
      </c>
      <c r="X45">
        <v>0.92930197715759277</v>
      </c>
      <c r="Y45">
        <v>1880</v>
      </c>
      <c r="Z45">
        <f t="shared" si="5"/>
        <v>5</v>
      </c>
      <c r="AA45">
        <f t="shared" si="10"/>
        <v>0</v>
      </c>
      <c r="AB45">
        <f t="shared" si="11"/>
        <v>0.2</v>
      </c>
      <c r="AC45">
        <f t="shared" si="12"/>
        <v>0.4</v>
      </c>
      <c r="AD45">
        <f t="shared" si="13"/>
        <v>0.4</v>
      </c>
      <c r="AE45">
        <v>2</v>
      </c>
      <c r="AF45" s="9">
        <f t="shared" si="6"/>
        <v>0</v>
      </c>
      <c r="AG45" s="9">
        <f t="shared" si="7"/>
        <v>1</v>
      </c>
      <c r="AH45" s="9">
        <f t="shared" si="8"/>
        <v>2</v>
      </c>
      <c r="AI45" s="9">
        <f t="shared" si="9"/>
        <v>2</v>
      </c>
      <c r="AJ45" s="9">
        <v>97.164802551269531</v>
      </c>
      <c r="AK45" s="9">
        <v>78.225196838378906</v>
      </c>
      <c r="AL45" s="9">
        <v>153.44500732421875</v>
      </c>
      <c r="AM45" s="9">
        <v>122.76300048828125</v>
      </c>
      <c r="AN45" s="9">
        <v>152.81100463867187</v>
      </c>
    </row>
    <row r="46" spans="1:47" x14ac:dyDescent="0.25">
      <c r="A46">
        <v>2</v>
      </c>
      <c r="B46">
        <v>8</v>
      </c>
      <c r="C46">
        <v>9</v>
      </c>
      <c r="D46">
        <v>1</v>
      </c>
      <c r="E46">
        <v>1</v>
      </c>
      <c r="F46">
        <f t="shared" si="4"/>
        <v>4</v>
      </c>
      <c r="G46">
        <v>4.75</v>
      </c>
      <c r="H46">
        <v>2</v>
      </c>
      <c r="I46">
        <v>4</v>
      </c>
      <c r="J46">
        <v>0</v>
      </c>
      <c r="K46">
        <v>0</v>
      </c>
      <c r="L46">
        <v>1196.469970703125</v>
      </c>
      <c r="M46">
        <v>14.281499862670898</v>
      </c>
      <c r="N46">
        <v>18.658599853515625</v>
      </c>
      <c r="O46">
        <v>27.337600708007812</v>
      </c>
      <c r="P46">
        <v>6.7352299690246582</v>
      </c>
      <c r="Q46">
        <v>9.3468799591064453</v>
      </c>
      <c r="R46">
        <v>13.318099975585938</v>
      </c>
      <c r="S46">
        <v>0.43382000923156738</v>
      </c>
      <c r="T46">
        <v>0.42780399322509766</v>
      </c>
      <c r="U46">
        <v>122.875</v>
      </c>
      <c r="V46">
        <v>31.94059944152832</v>
      </c>
      <c r="W46">
        <v>18.827299118041992</v>
      </c>
      <c r="X46">
        <v>0.92233800888061523</v>
      </c>
      <c r="Y46">
        <v>3447.159912109375</v>
      </c>
      <c r="Z46">
        <f t="shared" si="5"/>
        <v>8</v>
      </c>
      <c r="AA46">
        <f t="shared" si="10"/>
        <v>0</v>
      </c>
      <c r="AB46">
        <f t="shared" si="11"/>
        <v>0.125</v>
      </c>
      <c r="AC46">
        <f t="shared" si="12"/>
        <v>0.625</v>
      </c>
      <c r="AD46">
        <f t="shared" si="13"/>
        <v>0.25</v>
      </c>
      <c r="AE46">
        <v>1</v>
      </c>
      <c r="AF46" s="9">
        <f t="shared" si="6"/>
        <v>0</v>
      </c>
      <c r="AG46" s="9">
        <f t="shared" si="7"/>
        <v>1</v>
      </c>
      <c r="AH46" s="9">
        <f t="shared" si="8"/>
        <v>5</v>
      </c>
      <c r="AI46" s="9">
        <f t="shared" si="9"/>
        <v>2</v>
      </c>
      <c r="AJ46" s="9">
        <v>83.6260986328125</v>
      </c>
      <c r="AK46" s="9">
        <v>114.84200286865234</v>
      </c>
      <c r="AL46" s="9">
        <v>125.67900085449219</v>
      </c>
      <c r="AM46" s="9">
        <v>147.06700134277344</v>
      </c>
      <c r="AN46" s="9">
        <v>157.77099609375</v>
      </c>
      <c r="AO46" s="9">
        <v>118.56199645996094</v>
      </c>
      <c r="AP46" s="9">
        <v>111.37400054931641</v>
      </c>
      <c r="AQ46" s="9">
        <v>131.96800231933594</v>
      </c>
    </row>
    <row r="47" spans="1:47" x14ac:dyDescent="0.25">
      <c r="A47">
        <v>2</v>
      </c>
      <c r="B47">
        <v>8</v>
      </c>
      <c r="C47">
        <v>10</v>
      </c>
      <c r="D47">
        <v>1</v>
      </c>
      <c r="E47">
        <v>1</v>
      </c>
      <c r="F47">
        <f t="shared" si="4"/>
        <v>4</v>
      </c>
      <c r="G47">
        <v>3.55</v>
      </c>
      <c r="H47">
        <v>2</v>
      </c>
      <c r="I47">
        <v>1</v>
      </c>
      <c r="J47">
        <v>0</v>
      </c>
      <c r="K47">
        <v>0</v>
      </c>
      <c r="L47">
        <v>889.16998291015625</v>
      </c>
      <c r="M47">
        <v>10.267800331115723</v>
      </c>
      <c r="N47">
        <v>16.857099533081055</v>
      </c>
      <c r="O47">
        <v>27.595199584960937</v>
      </c>
      <c r="P47">
        <v>5.1661701202392578</v>
      </c>
      <c r="Q47">
        <v>8.3040304183959961</v>
      </c>
      <c r="R47">
        <v>12.163399696350098</v>
      </c>
      <c r="S47">
        <v>0.47935301065444946</v>
      </c>
      <c r="T47">
        <v>0.37768900394439697</v>
      </c>
      <c r="U47">
        <v>254.60000610351562</v>
      </c>
      <c r="V47">
        <v>65.394096374511719</v>
      </c>
      <c r="W47">
        <v>31.115999221801758</v>
      </c>
      <c r="X47">
        <v>0.87964099645614624</v>
      </c>
      <c r="Y47">
        <v>2056.8798828125</v>
      </c>
      <c r="Z47">
        <f t="shared" si="5"/>
        <v>10</v>
      </c>
      <c r="AA47">
        <f t="shared" si="10"/>
        <v>0</v>
      </c>
      <c r="AB47">
        <f t="shared" si="11"/>
        <v>0.1</v>
      </c>
      <c r="AC47">
        <f t="shared" si="12"/>
        <v>0.5</v>
      </c>
      <c r="AD47">
        <f t="shared" si="13"/>
        <v>0.4</v>
      </c>
      <c r="AE47">
        <v>2</v>
      </c>
      <c r="AF47" s="9">
        <f t="shared" si="6"/>
        <v>0</v>
      </c>
      <c r="AG47" s="9">
        <f t="shared" si="7"/>
        <v>1</v>
      </c>
      <c r="AH47" s="9">
        <f t="shared" si="8"/>
        <v>5</v>
      </c>
      <c r="AI47" s="9">
        <f t="shared" si="9"/>
        <v>4</v>
      </c>
      <c r="AJ47" s="9">
        <v>93.193000793457031</v>
      </c>
      <c r="AK47" s="9">
        <v>82.354598999023438</v>
      </c>
      <c r="AL47" s="9">
        <v>165.3070068359375</v>
      </c>
      <c r="AM47" s="9">
        <v>104.60800170898437</v>
      </c>
      <c r="AN47" s="9">
        <v>128.69400024414062</v>
      </c>
      <c r="AO47" s="9">
        <v>152.89900207519531</v>
      </c>
      <c r="AP47" s="9">
        <v>135.06399536132812</v>
      </c>
      <c r="AQ47" s="9">
        <v>101.88500213623047</v>
      </c>
      <c r="AR47" s="9">
        <v>155.52699279785156</v>
      </c>
      <c r="AS47" s="9">
        <v>115.13800048828125</v>
      </c>
    </row>
    <row r="48" spans="1:47" x14ac:dyDescent="0.25">
      <c r="A48">
        <v>2</v>
      </c>
      <c r="B48">
        <v>8</v>
      </c>
      <c r="C48">
        <v>11</v>
      </c>
      <c r="D48">
        <v>1</v>
      </c>
      <c r="E48">
        <v>1</v>
      </c>
      <c r="F48">
        <f t="shared" si="4"/>
        <v>4</v>
      </c>
      <c r="G48">
        <v>4.0199999999999996</v>
      </c>
      <c r="H48">
        <v>1</v>
      </c>
      <c r="I48">
        <v>0</v>
      </c>
      <c r="J48">
        <v>1</v>
      </c>
      <c r="K48">
        <v>0</v>
      </c>
      <c r="L48">
        <v>1369.8800048828125</v>
      </c>
      <c r="M48">
        <v>13.925700187683105</v>
      </c>
      <c r="N48">
        <v>19.628599166870117</v>
      </c>
      <c r="O48">
        <v>30.940299987792969</v>
      </c>
      <c r="P48">
        <v>6.7696499824523926</v>
      </c>
      <c r="Q48">
        <v>9.8181495666503906</v>
      </c>
      <c r="R48">
        <v>15.046199798583984</v>
      </c>
      <c r="S48">
        <v>0.42767700552940369</v>
      </c>
      <c r="T48">
        <v>0.44201898574829102</v>
      </c>
      <c r="U48">
        <v>286.72601318359375</v>
      </c>
      <c r="V48">
        <v>34.51409912109375</v>
      </c>
      <c r="W48">
        <v>8.3969202041625977</v>
      </c>
      <c r="X48">
        <v>0.88067501783370972</v>
      </c>
      <c r="Y48">
        <v>3940.219970703125</v>
      </c>
      <c r="Z48">
        <f t="shared" si="5"/>
        <v>8</v>
      </c>
      <c r="AA48">
        <f t="shared" si="10"/>
        <v>0</v>
      </c>
      <c r="AB48">
        <f t="shared" si="11"/>
        <v>0.125</v>
      </c>
      <c r="AC48">
        <f t="shared" si="12"/>
        <v>0.625</v>
      </c>
      <c r="AD48">
        <f t="shared" si="13"/>
        <v>0.25</v>
      </c>
      <c r="AE48">
        <v>1</v>
      </c>
      <c r="AF48" s="9">
        <f t="shared" si="6"/>
        <v>0</v>
      </c>
      <c r="AG48" s="9">
        <f t="shared" si="7"/>
        <v>1</v>
      </c>
      <c r="AH48" s="9">
        <f t="shared" si="8"/>
        <v>5</v>
      </c>
      <c r="AI48" s="9">
        <f t="shared" si="9"/>
        <v>2</v>
      </c>
      <c r="AJ48" s="9">
        <v>114.7239990234375</v>
      </c>
      <c r="AK48" s="9">
        <v>98.548698425292969</v>
      </c>
      <c r="AL48" s="9">
        <v>156.74099731445312</v>
      </c>
      <c r="AM48" s="9">
        <v>145.80599975585937</v>
      </c>
      <c r="AN48" s="9">
        <v>132.16999816894531</v>
      </c>
      <c r="AO48" s="9">
        <v>102.64800262451172</v>
      </c>
      <c r="AP48" s="9">
        <v>51.505500793457031</v>
      </c>
      <c r="AQ48" s="9">
        <v>133.37399291992187</v>
      </c>
    </row>
    <row r="49" spans="1:49" x14ac:dyDescent="0.25">
      <c r="A49">
        <v>3</v>
      </c>
      <c r="B49">
        <v>2</v>
      </c>
      <c r="C49">
        <v>1</v>
      </c>
      <c r="D49">
        <v>1</v>
      </c>
      <c r="E49">
        <v>0</v>
      </c>
      <c r="F49">
        <f t="shared" si="4"/>
        <v>3</v>
      </c>
      <c r="G49">
        <v>4.45</v>
      </c>
      <c r="H49">
        <v>0</v>
      </c>
      <c r="I49">
        <v>2</v>
      </c>
      <c r="J49">
        <v>0</v>
      </c>
      <c r="K49">
        <v>0</v>
      </c>
      <c r="L49">
        <v>992.61700439453125</v>
      </c>
      <c r="M49">
        <v>10.318599700927734</v>
      </c>
      <c r="N49">
        <v>16.588899612426758</v>
      </c>
      <c r="O49">
        <v>29.82390022277832</v>
      </c>
      <c r="P49">
        <v>5.0447697639465332</v>
      </c>
      <c r="Q49">
        <v>8.2020101547241211</v>
      </c>
      <c r="R49">
        <v>13.981200218200684</v>
      </c>
      <c r="S49">
        <v>0.41287499666213989</v>
      </c>
      <c r="T49">
        <v>0.41874799132347107</v>
      </c>
      <c r="U49">
        <v>113.41000366210937</v>
      </c>
      <c r="V49">
        <v>330.72100830078125</v>
      </c>
      <c r="W49">
        <v>32.553298950195312</v>
      </c>
      <c r="X49">
        <v>0.86197900772094727</v>
      </c>
      <c r="Y49">
        <v>2353.3798828125</v>
      </c>
      <c r="Z49">
        <f t="shared" si="5"/>
        <v>7</v>
      </c>
      <c r="AA49">
        <f t="shared" si="10"/>
        <v>0</v>
      </c>
      <c r="AB49">
        <f t="shared" si="11"/>
        <v>0.14285714285714285</v>
      </c>
      <c r="AC49">
        <f t="shared" si="12"/>
        <v>0.2857142857142857</v>
      </c>
      <c r="AD49">
        <f t="shared" si="13"/>
        <v>0.5714285714285714</v>
      </c>
      <c r="AE49">
        <v>2</v>
      </c>
      <c r="AF49" s="9">
        <f t="shared" si="6"/>
        <v>0</v>
      </c>
      <c r="AG49" s="9">
        <f t="shared" si="7"/>
        <v>1</v>
      </c>
      <c r="AH49" s="9">
        <f t="shared" si="8"/>
        <v>2</v>
      </c>
      <c r="AI49" s="9">
        <f t="shared" si="9"/>
        <v>4</v>
      </c>
      <c r="AJ49" s="9">
        <v>153.19599914550781</v>
      </c>
      <c r="AK49" s="9">
        <v>140.46099853515625</v>
      </c>
      <c r="AL49" s="9">
        <v>157.906005859375</v>
      </c>
      <c r="AM49" s="9">
        <v>141.84800720214844</v>
      </c>
      <c r="AN49" s="9">
        <v>114.99299621582031</v>
      </c>
      <c r="AO49" s="9">
        <v>91.13800048828125</v>
      </c>
      <c r="AP49" s="9">
        <v>70.233497619628906</v>
      </c>
    </row>
    <row r="50" spans="1:49" x14ac:dyDescent="0.25">
      <c r="A50">
        <v>3</v>
      </c>
      <c r="B50">
        <v>2</v>
      </c>
      <c r="C50">
        <v>2</v>
      </c>
      <c r="D50">
        <v>1</v>
      </c>
      <c r="E50">
        <v>1</v>
      </c>
      <c r="F50">
        <f t="shared" si="4"/>
        <v>4</v>
      </c>
      <c r="G50">
        <v>3.75</v>
      </c>
      <c r="H50">
        <v>0</v>
      </c>
      <c r="I50">
        <v>0</v>
      </c>
      <c r="J50">
        <v>0</v>
      </c>
      <c r="K50">
        <v>0</v>
      </c>
      <c r="L50">
        <v>1052.8599853515625</v>
      </c>
      <c r="M50">
        <v>9.0908403396606445</v>
      </c>
      <c r="N50">
        <v>21.61870002746582</v>
      </c>
      <c r="O50">
        <v>26.177900314331055</v>
      </c>
      <c r="P50">
        <v>4.5435099601745605</v>
      </c>
      <c r="Q50">
        <v>10.757699966430664</v>
      </c>
      <c r="R50">
        <v>12.44890022277832</v>
      </c>
      <c r="S50">
        <v>0.72460901737213135</v>
      </c>
      <c r="T50">
        <v>0.16955000162124634</v>
      </c>
      <c r="U50">
        <v>164.468994140625</v>
      </c>
      <c r="V50">
        <v>303.65200805664062</v>
      </c>
      <c r="W50">
        <v>20.138599395751953</v>
      </c>
      <c r="X50">
        <v>0.83213597536087036</v>
      </c>
      <c r="Y50">
        <v>2438.47998046875</v>
      </c>
      <c r="Z50">
        <f t="shared" si="5"/>
        <v>7</v>
      </c>
      <c r="AA50">
        <f t="shared" si="10"/>
        <v>0</v>
      </c>
      <c r="AB50">
        <f t="shared" si="11"/>
        <v>0.14285714285714285</v>
      </c>
      <c r="AC50">
        <f t="shared" si="12"/>
        <v>0.42857142857142855</v>
      </c>
      <c r="AD50">
        <f t="shared" si="13"/>
        <v>0.42857142857142855</v>
      </c>
      <c r="AE50">
        <v>2</v>
      </c>
      <c r="AF50" s="9">
        <f t="shared" si="6"/>
        <v>0</v>
      </c>
      <c r="AG50" s="9">
        <f t="shared" si="7"/>
        <v>1</v>
      </c>
      <c r="AH50" s="9">
        <f t="shared" si="8"/>
        <v>3</v>
      </c>
      <c r="AI50" s="9">
        <f t="shared" si="9"/>
        <v>3</v>
      </c>
      <c r="AJ50" s="9">
        <v>76.569900512695313</v>
      </c>
      <c r="AK50" s="9">
        <v>108.92299652099609</v>
      </c>
      <c r="AL50" s="9">
        <v>157.61399841308594</v>
      </c>
      <c r="AM50" s="9">
        <v>157.18499755859375</v>
      </c>
      <c r="AN50" s="9">
        <v>111.43399810791016</v>
      </c>
      <c r="AO50" s="9">
        <v>122.81600189208984</v>
      </c>
      <c r="AP50" s="9">
        <v>153.03399658203125</v>
      </c>
    </row>
    <row r="51" spans="1:49" x14ac:dyDescent="0.25">
      <c r="A51">
        <v>3</v>
      </c>
      <c r="B51">
        <v>2</v>
      </c>
      <c r="C51">
        <v>3</v>
      </c>
      <c r="D51">
        <v>1</v>
      </c>
      <c r="E51">
        <v>1</v>
      </c>
      <c r="F51">
        <f t="shared" si="4"/>
        <v>4</v>
      </c>
      <c r="G51">
        <v>4.08</v>
      </c>
      <c r="H51">
        <v>0</v>
      </c>
      <c r="I51">
        <v>2</v>
      </c>
      <c r="J51">
        <v>0</v>
      </c>
      <c r="K51">
        <v>0</v>
      </c>
      <c r="L51">
        <v>1012.0800170898437</v>
      </c>
      <c r="M51">
        <v>11.111000061035156</v>
      </c>
      <c r="N51">
        <v>17.465099334716797</v>
      </c>
      <c r="O51">
        <v>26.952699661254883</v>
      </c>
      <c r="P51">
        <v>5.2908401489257812</v>
      </c>
      <c r="Q51">
        <v>8.8416004180908203</v>
      </c>
      <c r="R51">
        <v>13.262299537658691</v>
      </c>
      <c r="S51">
        <v>0.47978198528289795</v>
      </c>
      <c r="T51">
        <v>0.36818701028823853</v>
      </c>
      <c r="U51">
        <v>141.37899780273437</v>
      </c>
      <c r="V51">
        <v>191.822998046875</v>
      </c>
      <c r="W51">
        <v>15.003299713134766</v>
      </c>
      <c r="X51">
        <v>0.87616300582885742</v>
      </c>
      <c r="Y51">
        <v>2482.9599609375</v>
      </c>
      <c r="Z51">
        <f t="shared" si="5"/>
        <v>7</v>
      </c>
      <c r="AA51">
        <f t="shared" si="10"/>
        <v>0</v>
      </c>
      <c r="AB51">
        <f t="shared" si="11"/>
        <v>0</v>
      </c>
      <c r="AC51">
        <f t="shared" si="12"/>
        <v>0.42857142857142855</v>
      </c>
      <c r="AD51">
        <f t="shared" si="13"/>
        <v>0.5714285714285714</v>
      </c>
      <c r="AE51">
        <v>2</v>
      </c>
      <c r="AF51" s="9">
        <f t="shared" si="6"/>
        <v>0</v>
      </c>
      <c r="AG51" s="9">
        <f t="shared" si="7"/>
        <v>0</v>
      </c>
      <c r="AH51" s="9">
        <f t="shared" si="8"/>
        <v>3</v>
      </c>
      <c r="AI51" s="9">
        <f t="shared" si="9"/>
        <v>4</v>
      </c>
      <c r="AJ51" s="9">
        <v>137.96400451660156</v>
      </c>
      <c r="AK51" s="9">
        <v>164.30900573730469</v>
      </c>
      <c r="AL51" s="9">
        <v>144.88600158691406</v>
      </c>
      <c r="AM51" s="9">
        <v>129.58500671386719</v>
      </c>
      <c r="AN51" s="9">
        <v>107.50900268554687</v>
      </c>
      <c r="AO51" s="9">
        <v>107.70999908447266</v>
      </c>
      <c r="AP51" s="9">
        <v>138.52499389648437</v>
      </c>
    </row>
    <row r="52" spans="1:49" x14ac:dyDescent="0.25">
      <c r="A52">
        <v>3</v>
      </c>
      <c r="B52">
        <v>2</v>
      </c>
      <c r="C52">
        <v>4</v>
      </c>
      <c r="D52">
        <v>1</v>
      </c>
      <c r="E52">
        <v>0</v>
      </c>
      <c r="F52">
        <f t="shared" si="4"/>
        <v>3</v>
      </c>
      <c r="G52">
        <v>5.59</v>
      </c>
      <c r="H52">
        <v>2</v>
      </c>
      <c r="I52">
        <v>1</v>
      </c>
      <c r="J52">
        <v>0</v>
      </c>
      <c r="K52">
        <v>1</v>
      </c>
      <c r="L52">
        <v>1271.75</v>
      </c>
      <c r="M52">
        <v>10.997599601745605</v>
      </c>
      <c r="N52">
        <v>19.947500228881836</v>
      </c>
      <c r="O52">
        <v>30.374000549316406</v>
      </c>
      <c r="P52">
        <v>5.573540210723877</v>
      </c>
      <c r="Q52">
        <v>9.9628801345825195</v>
      </c>
      <c r="R52">
        <v>15.015899658203125</v>
      </c>
      <c r="S52">
        <v>0.49436300992965698</v>
      </c>
      <c r="T52">
        <v>0.33895498514175415</v>
      </c>
      <c r="U52">
        <v>205.197998046875</v>
      </c>
      <c r="V52">
        <v>139.1199951171875</v>
      </c>
      <c r="W52">
        <v>13.174200057983398</v>
      </c>
      <c r="X52">
        <v>0.86210697889328003</v>
      </c>
      <c r="Y52">
        <v>3413.64990234375</v>
      </c>
      <c r="Z52">
        <f t="shared" si="5"/>
        <v>8</v>
      </c>
      <c r="AA52">
        <f t="shared" si="10"/>
        <v>0</v>
      </c>
      <c r="AB52">
        <f t="shared" si="11"/>
        <v>0.25</v>
      </c>
      <c r="AC52">
        <f t="shared" si="12"/>
        <v>0.375</v>
      </c>
      <c r="AD52">
        <f t="shared" si="13"/>
        <v>0.375</v>
      </c>
      <c r="AE52">
        <v>1</v>
      </c>
      <c r="AF52" s="9">
        <f t="shared" si="6"/>
        <v>0</v>
      </c>
      <c r="AG52" s="9">
        <f t="shared" si="7"/>
        <v>2</v>
      </c>
      <c r="AH52" s="9">
        <f t="shared" si="8"/>
        <v>3</v>
      </c>
      <c r="AI52" s="9">
        <f t="shared" si="9"/>
        <v>3</v>
      </c>
      <c r="AJ52" s="9">
        <v>120.25299835205078</v>
      </c>
      <c r="AK52" s="9">
        <v>116.02500152587891</v>
      </c>
      <c r="AL52" s="9">
        <v>158.18400573730469</v>
      </c>
      <c r="AM52" s="9">
        <v>138.20399475097656</v>
      </c>
      <c r="AN52" s="9">
        <v>167.45899963378906</v>
      </c>
      <c r="AO52" s="9">
        <v>104.56800079345703</v>
      </c>
      <c r="AP52" s="9">
        <v>70.041702270507813</v>
      </c>
      <c r="AQ52" s="9">
        <v>72.734001159667969</v>
      </c>
    </row>
    <row r="53" spans="1:49" x14ac:dyDescent="0.25">
      <c r="A53">
        <v>3</v>
      </c>
      <c r="B53">
        <v>2</v>
      </c>
      <c r="C53">
        <v>5</v>
      </c>
      <c r="D53">
        <v>1</v>
      </c>
      <c r="E53">
        <v>1</v>
      </c>
      <c r="F53">
        <f t="shared" si="4"/>
        <v>4</v>
      </c>
      <c r="G53">
        <v>4.4800000000000004</v>
      </c>
      <c r="H53">
        <v>1</v>
      </c>
      <c r="I53">
        <v>1</v>
      </c>
      <c r="J53">
        <v>0</v>
      </c>
      <c r="K53">
        <v>0</v>
      </c>
      <c r="L53">
        <v>936.64599609375</v>
      </c>
      <c r="M53">
        <v>11.372099876403809</v>
      </c>
      <c r="N53">
        <v>18.25670051574707</v>
      </c>
      <c r="O53">
        <v>26.830799102783203</v>
      </c>
      <c r="P53">
        <v>5.2664299011230469</v>
      </c>
      <c r="Q53">
        <v>8.6681203842163086</v>
      </c>
      <c r="R53">
        <v>12.155699729919434</v>
      </c>
      <c r="S53">
        <v>0.50640100240707397</v>
      </c>
      <c r="T53">
        <v>0.35151800513267517</v>
      </c>
      <c r="U53">
        <v>71.95880126953125</v>
      </c>
      <c r="V53">
        <v>79.494499206542969</v>
      </c>
      <c r="W53">
        <v>22.29170036315918</v>
      </c>
      <c r="X53">
        <v>0.89344501495361328</v>
      </c>
      <c r="Y53">
        <v>2276.35009765625</v>
      </c>
      <c r="Z53">
        <f t="shared" si="5"/>
        <v>9</v>
      </c>
      <c r="AA53">
        <f t="shared" si="10"/>
        <v>0.1111111111111111</v>
      </c>
      <c r="AB53">
        <f t="shared" si="11"/>
        <v>0.22222222222222221</v>
      </c>
      <c r="AC53">
        <f t="shared" si="12"/>
        <v>0.22222222222222221</v>
      </c>
      <c r="AD53">
        <f t="shared" si="13"/>
        <v>0.44444444444444442</v>
      </c>
      <c r="AE53">
        <v>2</v>
      </c>
      <c r="AF53" s="9">
        <f t="shared" si="6"/>
        <v>1</v>
      </c>
      <c r="AG53" s="9">
        <f t="shared" si="7"/>
        <v>2</v>
      </c>
      <c r="AH53" s="9">
        <f t="shared" si="8"/>
        <v>2</v>
      </c>
      <c r="AI53" s="9">
        <f t="shared" si="9"/>
        <v>4</v>
      </c>
      <c r="AJ53" s="9">
        <v>41.379798889160156</v>
      </c>
      <c r="AK53" s="9">
        <v>119.17099761962891</v>
      </c>
      <c r="AL53" s="9">
        <v>75.936203002929688</v>
      </c>
      <c r="AM53" s="9">
        <v>140.53300476074219</v>
      </c>
      <c r="AN53" s="9">
        <v>165.62399291992187</v>
      </c>
      <c r="AO53" s="9">
        <v>147.2449951171875</v>
      </c>
      <c r="AP53" s="9">
        <v>138.49400329589844</v>
      </c>
      <c r="AQ53" s="9">
        <v>72.044700622558594</v>
      </c>
      <c r="AR53" s="9">
        <v>97.650596618652344</v>
      </c>
    </row>
    <row r="54" spans="1:49" x14ac:dyDescent="0.25">
      <c r="A54">
        <v>3</v>
      </c>
      <c r="B54">
        <v>2</v>
      </c>
      <c r="C54">
        <v>6</v>
      </c>
      <c r="D54">
        <v>1</v>
      </c>
      <c r="E54">
        <v>1</v>
      </c>
      <c r="F54">
        <f t="shared" si="4"/>
        <v>4</v>
      </c>
      <c r="G54">
        <v>3.65</v>
      </c>
      <c r="H54">
        <v>2</v>
      </c>
      <c r="I54">
        <v>0</v>
      </c>
      <c r="J54">
        <v>0</v>
      </c>
      <c r="K54">
        <v>0</v>
      </c>
      <c r="L54">
        <v>882.10302734375</v>
      </c>
      <c r="M54">
        <v>8.9689702987670898</v>
      </c>
      <c r="N54">
        <v>19.137699127197266</v>
      </c>
      <c r="O54">
        <v>24.906299591064453</v>
      </c>
      <c r="P54">
        <v>4.368189811706543</v>
      </c>
      <c r="Q54">
        <v>9.0883703231811523</v>
      </c>
      <c r="R54">
        <v>12.009900093078613</v>
      </c>
      <c r="S54">
        <v>0.60574597120285034</v>
      </c>
      <c r="T54">
        <v>0.24302799999713898</v>
      </c>
      <c r="U54">
        <v>99.028701782226562</v>
      </c>
      <c r="V54">
        <v>36.840400695800781</v>
      </c>
      <c r="W54">
        <v>11.344499588012695</v>
      </c>
      <c r="X54">
        <v>0.85374802350997925</v>
      </c>
      <c r="Y54">
        <v>1943.3299560546875</v>
      </c>
      <c r="Z54">
        <f t="shared" si="5"/>
        <v>4</v>
      </c>
      <c r="AA54">
        <f t="shared" si="10"/>
        <v>0</v>
      </c>
      <c r="AB54">
        <f t="shared" si="11"/>
        <v>0</v>
      </c>
      <c r="AC54">
        <f t="shared" si="12"/>
        <v>0.5</v>
      </c>
      <c r="AD54">
        <f t="shared" si="13"/>
        <v>0.5</v>
      </c>
      <c r="AE54">
        <v>2</v>
      </c>
      <c r="AF54" s="9">
        <f t="shared" si="6"/>
        <v>0</v>
      </c>
      <c r="AG54" s="9">
        <f t="shared" si="7"/>
        <v>0</v>
      </c>
      <c r="AH54" s="9">
        <f t="shared" si="8"/>
        <v>2</v>
      </c>
      <c r="AI54" s="9">
        <f t="shared" si="9"/>
        <v>2</v>
      </c>
      <c r="AJ54" s="9">
        <v>111.098999023437</v>
      </c>
      <c r="AK54" s="9">
        <v>116.96299743652344</v>
      </c>
      <c r="AL54" s="9">
        <v>178.46000671386719</v>
      </c>
      <c r="AM54" s="9">
        <v>143.4739990234375</v>
      </c>
    </row>
    <row r="55" spans="1:49" x14ac:dyDescent="0.25">
      <c r="A55">
        <v>3</v>
      </c>
      <c r="B55">
        <v>2</v>
      </c>
      <c r="C55">
        <v>7</v>
      </c>
      <c r="D55">
        <v>1</v>
      </c>
      <c r="E55">
        <v>1</v>
      </c>
      <c r="F55">
        <f t="shared" si="4"/>
        <v>4</v>
      </c>
      <c r="G55">
        <v>4.2</v>
      </c>
      <c r="H55">
        <v>1</v>
      </c>
      <c r="I55">
        <v>0</v>
      </c>
      <c r="J55">
        <v>0</v>
      </c>
      <c r="K55">
        <v>1</v>
      </c>
      <c r="L55">
        <v>946.23297119140625</v>
      </c>
      <c r="M55">
        <v>11.699999809265137</v>
      </c>
      <c r="N55">
        <v>17.648599624633789</v>
      </c>
      <c r="O55">
        <v>24.214000701904297</v>
      </c>
      <c r="P55">
        <v>5.676149845123291</v>
      </c>
      <c r="Q55">
        <v>8.9482498168945313</v>
      </c>
      <c r="R55">
        <v>11.521300315856934</v>
      </c>
      <c r="S55">
        <v>0.52465498447418213</v>
      </c>
      <c r="T55">
        <v>0.33112901449203491</v>
      </c>
      <c r="U55">
        <v>196.80999755859375</v>
      </c>
      <c r="V55">
        <v>39.917800903320313</v>
      </c>
      <c r="W55">
        <v>19.606500625610352</v>
      </c>
      <c r="X55">
        <v>0.92073702812194824</v>
      </c>
      <c r="Y55">
        <v>2418.10009765625</v>
      </c>
      <c r="Z55">
        <f t="shared" si="5"/>
        <v>12</v>
      </c>
      <c r="AA55">
        <f t="shared" si="10"/>
        <v>0</v>
      </c>
      <c r="AB55">
        <f t="shared" si="11"/>
        <v>8.3333333333333329E-2</v>
      </c>
      <c r="AC55">
        <f t="shared" si="12"/>
        <v>0.66666666666666663</v>
      </c>
      <c r="AD55">
        <f t="shared" si="13"/>
        <v>0.25</v>
      </c>
      <c r="AE55">
        <v>2</v>
      </c>
      <c r="AF55" s="9">
        <f t="shared" si="6"/>
        <v>0</v>
      </c>
      <c r="AG55" s="9">
        <f t="shared" si="7"/>
        <v>1</v>
      </c>
      <c r="AH55" s="9">
        <f t="shared" si="8"/>
        <v>8</v>
      </c>
      <c r="AI55" s="9">
        <f t="shared" si="9"/>
        <v>3</v>
      </c>
      <c r="AJ55" s="9">
        <v>50.442600250244141</v>
      </c>
      <c r="AK55" s="9">
        <v>120.76799774169922</v>
      </c>
      <c r="AL55" s="9">
        <v>108.58599853515625</v>
      </c>
      <c r="AM55" s="9">
        <v>151.74800109863281</v>
      </c>
      <c r="AN55" s="9">
        <v>161.20700073242187</v>
      </c>
      <c r="AO55" s="9">
        <v>176.0989990234375</v>
      </c>
      <c r="AP55" s="9">
        <v>118.13899993896484</v>
      </c>
      <c r="AQ55" s="9">
        <v>126.31600189208984</v>
      </c>
      <c r="AR55" s="9">
        <v>134.45799255371094</v>
      </c>
      <c r="AS55" s="9">
        <v>110.62300109863281</v>
      </c>
      <c r="AT55" s="9">
        <v>128.83700561523437</v>
      </c>
      <c r="AU55" s="9">
        <v>111.04599761962891</v>
      </c>
    </row>
    <row r="56" spans="1:49" x14ac:dyDescent="0.25">
      <c r="A56">
        <v>3</v>
      </c>
      <c r="B56">
        <v>3</v>
      </c>
      <c r="C56">
        <v>1</v>
      </c>
      <c r="D56">
        <v>1</v>
      </c>
      <c r="E56">
        <v>1</v>
      </c>
      <c r="F56">
        <f t="shared" si="4"/>
        <v>4</v>
      </c>
      <c r="G56">
        <v>3.22</v>
      </c>
      <c r="H56">
        <v>0</v>
      </c>
      <c r="I56">
        <v>1</v>
      </c>
      <c r="J56">
        <v>0</v>
      </c>
      <c r="K56">
        <v>0</v>
      </c>
      <c r="L56">
        <v>1056.28002929687</v>
      </c>
      <c r="M56">
        <v>10.167699813842773</v>
      </c>
      <c r="N56">
        <v>21.047500610351562</v>
      </c>
      <c r="O56">
        <v>28.898599624633789</v>
      </c>
      <c r="P56">
        <v>5.1650300025939941</v>
      </c>
      <c r="Q56">
        <v>9.7304096221923828</v>
      </c>
      <c r="R56">
        <v>12.839900016784668</v>
      </c>
      <c r="S56">
        <v>0.57960802316665649</v>
      </c>
      <c r="T56">
        <v>0.27783399820327759</v>
      </c>
      <c r="U56">
        <v>280.2340087890625</v>
      </c>
      <c r="V56">
        <v>36.655101776123047</v>
      </c>
      <c r="W56">
        <v>28.183099746704102</v>
      </c>
      <c r="X56">
        <v>0.87282997369766235</v>
      </c>
      <c r="Y56">
        <v>2632.31005859375</v>
      </c>
      <c r="Z56">
        <f t="shared" si="5"/>
        <v>9</v>
      </c>
      <c r="AA56">
        <f t="shared" si="10"/>
        <v>0</v>
      </c>
      <c r="AB56">
        <f t="shared" si="11"/>
        <v>0.1111111111111111</v>
      </c>
      <c r="AC56">
        <f t="shared" si="12"/>
        <v>0.55555555555555558</v>
      </c>
      <c r="AD56">
        <f t="shared" si="13"/>
        <v>0.33333333333333331</v>
      </c>
      <c r="AE56">
        <v>2</v>
      </c>
      <c r="AF56" s="9">
        <f t="shared" si="6"/>
        <v>0</v>
      </c>
      <c r="AG56" s="9">
        <f t="shared" si="7"/>
        <v>1</v>
      </c>
      <c r="AH56" s="9">
        <f t="shared" si="8"/>
        <v>5</v>
      </c>
      <c r="AI56" s="9">
        <f t="shared" si="9"/>
        <v>3</v>
      </c>
      <c r="AJ56" s="9">
        <v>104.84400177001953</v>
      </c>
      <c r="AK56" s="9">
        <v>141.85899353027344</v>
      </c>
      <c r="AL56" s="9">
        <v>171.41999816894531</v>
      </c>
      <c r="AM56" s="9">
        <v>101.04499816894531</v>
      </c>
      <c r="AN56" s="9">
        <v>95.346900939941406</v>
      </c>
      <c r="AO56" s="9">
        <v>88.521896362304688</v>
      </c>
      <c r="AP56" s="9">
        <v>130.18299865722656</v>
      </c>
      <c r="AQ56" s="9">
        <v>117.51899719238281</v>
      </c>
      <c r="AR56" s="9">
        <v>145.33200073242187</v>
      </c>
    </row>
    <row r="57" spans="1:49" x14ac:dyDescent="0.25">
      <c r="A57">
        <v>3</v>
      </c>
      <c r="B57">
        <v>3</v>
      </c>
      <c r="C57">
        <v>2</v>
      </c>
      <c r="D57">
        <v>1</v>
      </c>
      <c r="E57">
        <v>1</v>
      </c>
      <c r="F57">
        <f t="shared" si="4"/>
        <v>4</v>
      </c>
      <c r="G57">
        <v>3.65</v>
      </c>
      <c r="H57">
        <v>2</v>
      </c>
      <c r="I57">
        <v>0</v>
      </c>
      <c r="J57">
        <v>0</v>
      </c>
      <c r="K57">
        <v>0</v>
      </c>
      <c r="L57">
        <v>959.45501708984295</v>
      </c>
      <c r="M57">
        <v>9.6939401626586914</v>
      </c>
      <c r="N57">
        <v>20.263700485229492</v>
      </c>
      <c r="O57">
        <v>24.032499313354492</v>
      </c>
      <c r="P57">
        <v>4.8692998886108398</v>
      </c>
      <c r="Q57">
        <v>9.6687297821044922</v>
      </c>
      <c r="R57">
        <v>11.946900367736816</v>
      </c>
      <c r="S57">
        <v>0.63262498378753662</v>
      </c>
      <c r="T57">
        <v>0.23850800096988678</v>
      </c>
      <c r="U57">
        <v>34.806800842285156</v>
      </c>
      <c r="V57">
        <v>313.83401489257812</v>
      </c>
      <c r="W57">
        <v>4.216400146484375</v>
      </c>
      <c r="X57">
        <v>0.86692202091217041</v>
      </c>
      <c r="Y57">
        <v>2255.699951171875</v>
      </c>
      <c r="Z57">
        <f t="shared" si="5"/>
        <v>5</v>
      </c>
      <c r="AA57">
        <f t="shared" si="10"/>
        <v>0</v>
      </c>
      <c r="AB57">
        <f t="shared" si="11"/>
        <v>0</v>
      </c>
      <c r="AC57">
        <f t="shared" si="12"/>
        <v>0.6</v>
      </c>
      <c r="AD57">
        <f t="shared" si="13"/>
        <v>0.4</v>
      </c>
      <c r="AE57">
        <v>2</v>
      </c>
      <c r="AF57" s="9">
        <f t="shared" si="6"/>
        <v>0</v>
      </c>
      <c r="AG57" s="9">
        <f t="shared" si="7"/>
        <v>0</v>
      </c>
      <c r="AH57" s="9">
        <f t="shared" si="8"/>
        <v>3</v>
      </c>
      <c r="AI57" s="9">
        <f t="shared" si="9"/>
        <v>2</v>
      </c>
      <c r="AJ57" s="9">
        <v>107.01399993896484</v>
      </c>
      <c r="AK57" s="9">
        <v>135.89599609375</v>
      </c>
      <c r="AL57" s="9">
        <v>172.4429931640625</v>
      </c>
      <c r="AM57" s="9">
        <v>121.05699920654297</v>
      </c>
      <c r="AN57" s="9">
        <v>125.83799743652344</v>
      </c>
    </row>
    <row r="58" spans="1:49" x14ac:dyDescent="0.25">
      <c r="A58">
        <v>3</v>
      </c>
      <c r="B58">
        <v>3</v>
      </c>
      <c r="C58">
        <v>3</v>
      </c>
      <c r="D58">
        <v>1</v>
      </c>
      <c r="E58">
        <v>1</v>
      </c>
      <c r="F58">
        <f t="shared" si="4"/>
        <v>4</v>
      </c>
      <c r="G58">
        <v>4.1100000000000003</v>
      </c>
      <c r="H58">
        <v>2</v>
      </c>
      <c r="I58">
        <v>0</v>
      </c>
      <c r="J58">
        <v>1</v>
      </c>
      <c r="K58">
        <v>0</v>
      </c>
      <c r="L58">
        <v>1132.469970703125</v>
      </c>
      <c r="M58">
        <v>13.001899719238281</v>
      </c>
      <c r="N58">
        <v>19.090799331665039</v>
      </c>
      <c r="O58">
        <v>27.458900451660156</v>
      </c>
      <c r="P58">
        <v>6.2965798377990723</v>
      </c>
      <c r="Q58">
        <v>9.6126899719238281</v>
      </c>
      <c r="R58">
        <v>12.675200462341309</v>
      </c>
      <c r="S58">
        <v>0.50145798921585083</v>
      </c>
      <c r="T58">
        <v>0.35370498895645142</v>
      </c>
      <c r="U58">
        <v>132.30499267578125</v>
      </c>
      <c r="V58">
        <v>316.1719970703125</v>
      </c>
      <c r="W58">
        <v>12.673800468444824</v>
      </c>
      <c r="X58">
        <v>0.91704899072647095</v>
      </c>
      <c r="Y58">
        <v>3147.0400390625</v>
      </c>
      <c r="Z58">
        <f t="shared" si="5"/>
        <v>14</v>
      </c>
      <c r="AA58">
        <f t="shared" si="10"/>
        <v>0</v>
      </c>
      <c r="AB58">
        <f t="shared" si="11"/>
        <v>7.1428571428571425E-2</v>
      </c>
      <c r="AC58">
        <f t="shared" si="12"/>
        <v>0.6428571428571429</v>
      </c>
      <c r="AD58">
        <f t="shared" si="13"/>
        <v>0.2857142857142857</v>
      </c>
      <c r="AE58">
        <v>2</v>
      </c>
      <c r="AF58" s="9">
        <f t="shared" si="6"/>
        <v>0</v>
      </c>
      <c r="AG58" s="9">
        <f t="shared" si="7"/>
        <v>1</v>
      </c>
      <c r="AH58" s="9">
        <f t="shared" si="8"/>
        <v>9</v>
      </c>
      <c r="AI58" s="9">
        <f t="shared" si="9"/>
        <v>4</v>
      </c>
      <c r="AJ58" s="9">
        <v>134.57400512695312</v>
      </c>
      <c r="AK58" s="9">
        <v>168.81300354003906</v>
      </c>
      <c r="AL58" s="9">
        <v>157.91900634765625</v>
      </c>
      <c r="AM58" s="9">
        <v>104.65899658203125</v>
      </c>
      <c r="AN58" s="9">
        <v>87.736801147460937</v>
      </c>
      <c r="AO58" s="9">
        <v>105.40399932861328</v>
      </c>
      <c r="AP58" s="9">
        <v>99.354499816894531</v>
      </c>
      <c r="AQ58" s="9">
        <v>122.03299713134766</v>
      </c>
      <c r="AR58" s="9">
        <v>112.65399932861328</v>
      </c>
      <c r="AS58" s="9">
        <v>107.73200225830078</v>
      </c>
      <c r="AT58" s="9">
        <v>146.34300231933594</v>
      </c>
      <c r="AU58" s="9">
        <v>149.25399780273437</v>
      </c>
      <c r="AV58" s="9">
        <v>95.012901306152344</v>
      </c>
      <c r="AW58" s="9">
        <v>112.35399627685547</v>
      </c>
    </row>
    <row r="59" spans="1:49" x14ac:dyDescent="0.25">
      <c r="A59">
        <v>3</v>
      </c>
      <c r="B59">
        <v>3</v>
      </c>
      <c r="C59">
        <v>4</v>
      </c>
      <c r="D59">
        <v>1</v>
      </c>
      <c r="E59">
        <v>1</v>
      </c>
      <c r="F59">
        <f t="shared" si="4"/>
        <v>4</v>
      </c>
      <c r="G59">
        <v>2.29</v>
      </c>
      <c r="H59">
        <v>0</v>
      </c>
      <c r="I59">
        <v>1</v>
      </c>
      <c r="J59">
        <v>0</v>
      </c>
      <c r="K59">
        <v>0</v>
      </c>
      <c r="L59">
        <v>776.78802490234295</v>
      </c>
      <c r="M59">
        <v>9.2523603439331055</v>
      </c>
      <c r="N59">
        <v>15.890999794006348</v>
      </c>
      <c r="O59">
        <v>23.267499923706055</v>
      </c>
      <c r="P59">
        <v>4.716400146484375</v>
      </c>
      <c r="Q59">
        <v>7.8888998031616211</v>
      </c>
      <c r="R59">
        <v>11.343000411987305</v>
      </c>
      <c r="S59">
        <v>0.50006502866744995</v>
      </c>
      <c r="T59">
        <v>0.35373800992965698</v>
      </c>
      <c r="U59">
        <v>65.581199645996094</v>
      </c>
      <c r="V59">
        <v>284.07901000976562</v>
      </c>
      <c r="W59">
        <v>30.379199981689453</v>
      </c>
      <c r="X59">
        <v>0.89715898036956787</v>
      </c>
      <c r="Y59">
        <v>1729.93994140625</v>
      </c>
      <c r="Z59">
        <f t="shared" si="5"/>
        <v>9</v>
      </c>
      <c r="AA59">
        <f t="shared" si="10"/>
        <v>0</v>
      </c>
      <c r="AB59">
        <f t="shared" si="11"/>
        <v>0.44444444444444442</v>
      </c>
      <c r="AC59">
        <f t="shared" si="12"/>
        <v>0.33333333333333331</v>
      </c>
      <c r="AD59">
        <f t="shared" si="13"/>
        <v>0.22222222222222221</v>
      </c>
      <c r="AE59">
        <v>2</v>
      </c>
      <c r="AF59" s="9">
        <f t="shared" si="6"/>
        <v>0</v>
      </c>
      <c r="AG59" s="9">
        <f t="shared" si="7"/>
        <v>4</v>
      </c>
      <c r="AH59" s="9">
        <f t="shared" si="8"/>
        <v>3</v>
      </c>
      <c r="AI59" s="9">
        <f t="shared" si="9"/>
        <v>2</v>
      </c>
      <c r="AJ59" s="9">
        <v>47.389801025390625</v>
      </c>
      <c r="AK59" s="9">
        <v>131.23500061035156</v>
      </c>
      <c r="AL59" s="9">
        <v>174.01400756835937</v>
      </c>
      <c r="AM59" s="9">
        <v>155.40899658203125</v>
      </c>
      <c r="AN59" s="9">
        <v>53.413600921630859</v>
      </c>
      <c r="AO59" s="9">
        <v>60.977699279785156</v>
      </c>
      <c r="AP59" s="9">
        <v>92.3948974609375</v>
      </c>
      <c r="AQ59" s="9">
        <v>81.980201721191406</v>
      </c>
      <c r="AR59" s="9">
        <v>94.448196411132812</v>
      </c>
    </row>
    <row r="60" spans="1:49" x14ac:dyDescent="0.25">
      <c r="A60">
        <v>3</v>
      </c>
      <c r="B60">
        <v>3</v>
      </c>
      <c r="C60">
        <v>5</v>
      </c>
      <c r="D60">
        <v>1</v>
      </c>
      <c r="E60">
        <v>1</v>
      </c>
      <c r="F60">
        <f t="shared" si="4"/>
        <v>4</v>
      </c>
      <c r="G60">
        <v>4.17</v>
      </c>
      <c r="H60">
        <v>0</v>
      </c>
      <c r="I60">
        <v>1</v>
      </c>
      <c r="J60">
        <v>0</v>
      </c>
      <c r="K60">
        <v>0</v>
      </c>
      <c r="L60">
        <v>841.583984375</v>
      </c>
      <c r="M60">
        <v>10.097999572753906</v>
      </c>
      <c r="N60">
        <v>19.340299606323242</v>
      </c>
      <c r="O60">
        <v>23.096099853515625</v>
      </c>
      <c r="P60">
        <v>5.0521202087402344</v>
      </c>
      <c r="Q60">
        <v>9.1327800750732422</v>
      </c>
      <c r="R60">
        <v>10.524600028991699</v>
      </c>
      <c r="S60">
        <v>0.63324397802352905</v>
      </c>
      <c r="T60">
        <v>0.23819500207901001</v>
      </c>
      <c r="U60">
        <v>40.136001586914063</v>
      </c>
      <c r="V60">
        <v>243.8070068359375</v>
      </c>
      <c r="W60">
        <v>32.714099884033203</v>
      </c>
      <c r="X60">
        <v>0.90501397848129272</v>
      </c>
      <c r="Y60">
        <v>1976.530029296875</v>
      </c>
      <c r="Z60">
        <f t="shared" si="5"/>
        <v>5</v>
      </c>
      <c r="AA60">
        <f t="shared" si="10"/>
        <v>0</v>
      </c>
      <c r="AB60">
        <f t="shared" si="11"/>
        <v>0.2</v>
      </c>
      <c r="AC60">
        <f t="shared" si="12"/>
        <v>0.6</v>
      </c>
      <c r="AD60">
        <f t="shared" si="13"/>
        <v>0.2</v>
      </c>
      <c r="AE60">
        <v>2</v>
      </c>
      <c r="AF60" s="9">
        <f t="shared" si="6"/>
        <v>0</v>
      </c>
      <c r="AG60" s="9">
        <f t="shared" si="7"/>
        <v>1</v>
      </c>
      <c r="AH60" s="9">
        <f t="shared" si="8"/>
        <v>3</v>
      </c>
      <c r="AI60" s="9">
        <f t="shared" si="9"/>
        <v>1</v>
      </c>
      <c r="AJ60" s="9">
        <v>107.63300323486328</v>
      </c>
      <c r="AK60" s="9">
        <v>86.42559814453125</v>
      </c>
      <c r="AL60" s="9">
        <v>166.97000122070312</v>
      </c>
      <c r="AM60" s="9">
        <v>114.37699890136719</v>
      </c>
      <c r="AN60" s="9">
        <v>118.77500152587891</v>
      </c>
    </row>
    <row r="61" spans="1:49" x14ac:dyDescent="0.25">
      <c r="A61">
        <v>3</v>
      </c>
      <c r="B61">
        <v>3</v>
      </c>
      <c r="C61">
        <v>6</v>
      </c>
      <c r="D61">
        <v>1</v>
      </c>
      <c r="E61">
        <v>1</v>
      </c>
      <c r="F61">
        <f t="shared" si="4"/>
        <v>4</v>
      </c>
      <c r="G61">
        <v>3.78</v>
      </c>
      <c r="H61">
        <v>0</v>
      </c>
      <c r="I61">
        <v>1</v>
      </c>
      <c r="J61">
        <v>0</v>
      </c>
      <c r="K61">
        <v>0</v>
      </c>
      <c r="L61">
        <v>898.30902099609375</v>
      </c>
      <c r="M61">
        <v>10.52299976348877</v>
      </c>
      <c r="N61">
        <v>18.906600952148437</v>
      </c>
      <c r="O61">
        <v>21.093099594116211</v>
      </c>
      <c r="P61">
        <v>5.3594198226928711</v>
      </c>
      <c r="Q61">
        <v>9.505000114440918</v>
      </c>
      <c r="R61">
        <v>10.600199699401855</v>
      </c>
      <c r="S61">
        <v>0.63876599073410034</v>
      </c>
      <c r="T61">
        <v>0.22683900594711304</v>
      </c>
      <c r="U61">
        <v>183.98199462890625</v>
      </c>
      <c r="V61">
        <v>263.34100341796875</v>
      </c>
      <c r="W61">
        <v>26.129400253295898</v>
      </c>
      <c r="X61">
        <v>0.91848099231719971</v>
      </c>
      <c r="Y61">
        <v>2228.530029296875</v>
      </c>
      <c r="Z61">
        <f t="shared" si="5"/>
        <v>6</v>
      </c>
      <c r="AA61">
        <f t="shared" si="10"/>
        <v>0</v>
      </c>
      <c r="AB61">
        <f t="shared" si="11"/>
        <v>0.16666666666666666</v>
      </c>
      <c r="AC61">
        <f t="shared" si="12"/>
        <v>0.33333333333333331</v>
      </c>
      <c r="AD61">
        <f t="shared" si="13"/>
        <v>0.5</v>
      </c>
      <c r="AE61">
        <v>2</v>
      </c>
      <c r="AF61" s="9">
        <f t="shared" si="6"/>
        <v>0</v>
      </c>
      <c r="AG61" s="9">
        <f t="shared" si="7"/>
        <v>1</v>
      </c>
      <c r="AH61" s="9">
        <f t="shared" si="8"/>
        <v>2</v>
      </c>
      <c r="AI61" s="9">
        <f t="shared" si="9"/>
        <v>3</v>
      </c>
      <c r="AJ61" s="9">
        <v>118.39600372314453</v>
      </c>
      <c r="AK61" s="9">
        <v>158.14300537109375</v>
      </c>
      <c r="AL61" s="9">
        <v>83.686500549316406</v>
      </c>
      <c r="AM61" s="9">
        <v>97.12359619140625</v>
      </c>
      <c r="AN61" s="9">
        <v>149.84100341796875</v>
      </c>
      <c r="AO61" s="9">
        <v>147.79600524902344</v>
      </c>
    </row>
    <row r="62" spans="1:49" x14ac:dyDescent="0.25">
      <c r="A62">
        <v>3</v>
      </c>
      <c r="B62">
        <v>3</v>
      </c>
      <c r="C62">
        <v>7</v>
      </c>
      <c r="D62">
        <v>1</v>
      </c>
      <c r="E62">
        <v>1</v>
      </c>
      <c r="F62">
        <f t="shared" si="4"/>
        <v>4</v>
      </c>
      <c r="G62">
        <v>4.41</v>
      </c>
      <c r="H62">
        <v>0</v>
      </c>
      <c r="I62">
        <v>0</v>
      </c>
      <c r="J62">
        <v>0</v>
      </c>
      <c r="K62">
        <v>0</v>
      </c>
      <c r="L62">
        <v>1237.7900390625</v>
      </c>
      <c r="M62">
        <v>13.300700187683105</v>
      </c>
      <c r="N62">
        <v>22.726999282836914</v>
      </c>
      <c r="O62">
        <v>27.776699066162109</v>
      </c>
      <c r="P62">
        <v>6.4031100273132324</v>
      </c>
      <c r="Q62">
        <v>10.628600120544434</v>
      </c>
      <c r="R62">
        <v>12.859999656677246</v>
      </c>
      <c r="S62">
        <v>0.57257598638534546</v>
      </c>
      <c r="T62">
        <v>0.28466799855232239</v>
      </c>
      <c r="U62">
        <v>268.36199951171875</v>
      </c>
      <c r="V62">
        <v>276.88101196289062</v>
      </c>
      <c r="W62">
        <v>57.834400177001953</v>
      </c>
      <c r="X62">
        <v>0.91060799360275269</v>
      </c>
      <c r="Y62">
        <v>3558.300048828125</v>
      </c>
      <c r="Z62">
        <f t="shared" si="5"/>
        <v>7</v>
      </c>
      <c r="AA62">
        <f t="shared" si="10"/>
        <v>0</v>
      </c>
      <c r="AB62">
        <f t="shared" si="11"/>
        <v>0.14285714285714285</v>
      </c>
      <c r="AC62">
        <f t="shared" si="12"/>
        <v>0.5714285714285714</v>
      </c>
      <c r="AD62">
        <f t="shared" si="13"/>
        <v>0.2857142857142857</v>
      </c>
      <c r="AE62">
        <v>2</v>
      </c>
      <c r="AF62" s="9">
        <f t="shared" si="6"/>
        <v>0</v>
      </c>
      <c r="AG62" s="9">
        <f t="shared" si="7"/>
        <v>1</v>
      </c>
      <c r="AH62" s="9">
        <f t="shared" si="8"/>
        <v>4</v>
      </c>
      <c r="AI62" s="9">
        <f t="shared" si="9"/>
        <v>2</v>
      </c>
      <c r="AJ62" s="9">
        <v>107.36499786376953</v>
      </c>
      <c r="AK62" s="9">
        <v>174.61799621582031</v>
      </c>
      <c r="AL62" s="9">
        <v>128.83099365234375</v>
      </c>
      <c r="AM62" s="9">
        <v>106.45999908447266</v>
      </c>
      <c r="AN62" s="9">
        <v>88.524398803710938</v>
      </c>
      <c r="AO62" s="9">
        <v>142.81199645996094</v>
      </c>
      <c r="AP62" s="9">
        <v>109.5</v>
      </c>
    </row>
    <row r="63" spans="1:49" x14ac:dyDescent="0.25">
      <c r="A63">
        <v>3</v>
      </c>
      <c r="B63">
        <v>3</v>
      </c>
      <c r="C63">
        <v>8</v>
      </c>
      <c r="D63">
        <v>1</v>
      </c>
      <c r="E63">
        <v>1</v>
      </c>
      <c r="F63">
        <f t="shared" si="4"/>
        <v>4</v>
      </c>
      <c r="G63">
        <v>4.2</v>
      </c>
      <c r="H63">
        <v>2</v>
      </c>
      <c r="I63">
        <v>1</v>
      </c>
      <c r="J63">
        <v>0</v>
      </c>
      <c r="K63">
        <v>0</v>
      </c>
      <c r="L63">
        <v>1394.25</v>
      </c>
      <c r="M63">
        <v>12.385299682617188</v>
      </c>
      <c r="N63">
        <v>23.268400192260742</v>
      </c>
      <c r="O63">
        <v>30.465400695800781</v>
      </c>
      <c r="P63">
        <v>6.3238801956176758</v>
      </c>
      <c r="Q63">
        <v>11.271100044250488</v>
      </c>
      <c r="R63">
        <v>14.124300003051758</v>
      </c>
      <c r="S63">
        <v>0.58750301599502563</v>
      </c>
      <c r="T63">
        <v>0.27839699387550354</v>
      </c>
      <c r="U63">
        <v>228.38600158691406</v>
      </c>
      <c r="V63">
        <v>245.75599670410156</v>
      </c>
      <c r="W63">
        <v>19.849100112915039</v>
      </c>
      <c r="X63">
        <v>0.89069902896881104</v>
      </c>
      <c r="Y63">
        <v>4115.10986328125</v>
      </c>
      <c r="Z63">
        <f t="shared" si="5"/>
        <v>10</v>
      </c>
      <c r="AA63">
        <f t="shared" si="10"/>
        <v>0</v>
      </c>
      <c r="AB63">
        <f t="shared" si="11"/>
        <v>0.2</v>
      </c>
      <c r="AC63">
        <f t="shared" si="12"/>
        <v>0.5</v>
      </c>
      <c r="AD63">
        <f t="shared" si="13"/>
        <v>0.3</v>
      </c>
      <c r="AE63">
        <v>1</v>
      </c>
      <c r="AF63" s="9">
        <f t="shared" si="6"/>
        <v>0</v>
      </c>
      <c r="AG63" s="9">
        <f t="shared" si="7"/>
        <v>2</v>
      </c>
      <c r="AH63" s="9">
        <f t="shared" si="8"/>
        <v>5</v>
      </c>
      <c r="AI63" s="9">
        <f t="shared" si="9"/>
        <v>3</v>
      </c>
      <c r="AJ63" s="9">
        <v>76.151901245117102</v>
      </c>
      <c r="AK63" s="9">
        <v>157.20100402832031</v>
      </c>
      <c r="AL63" s="9">
        <v>97.550796508789063</v>
      </c>
      <c r="AM63" s="9">
        <v>111.90299987792969</v>
      </c>
      <c r="AN63" s="9">
        <v>176.26899719238281</v>
      </c>
      <c r="AO63" s="9">
        <v>138.52799987792969</v>
      </c>
      <c r="AP63" s="9">
        <v>78.252197265625</v>
      </c>
      <c r="AQ63" s="9">
        <v>97.987503051757813</v>
      </c>
      <c r="AR63" s="9">
        <v>101.25199890136719</v>
      </c>
      <c r="AS63" s="9">
        <v>102.99500274658203</v>
      </c>
    </row>
    <row r="64" spans="1:49" x14ac:dyDescent="0.25">
      <c r="A64">
        <v>3</v>
      </c>
      <c r="B64">
        <v>3</v>
      </c>
      <c r="C64">
        <v>9</v>
      </c>
      <c r="D64">
        <v>1</v>
      </c>
      <c r="E64">
        <v>1</v>
      </c>
      <c r="F64">
        <f t="shared" si="4"/>
        <v>4</v>
      </c>
      <c r="G64">
        <v>3.73</v>
      </c>
      <c r="H64">
        <v>0</v>
      </c>
      <c r="I64">
        <v>2</v>
      </c>
      <c r="J64">
        <v>0</v>
      </c>
      <c r="K64">
        <v>1</v>
      </c>
      <c r="L64">
        <v>1201.8499755859375</v>
      </c>
      <c r="M64">
        <v>10.958900451660156</v>
      </c>
      <c r="N64">
        <v>21.965599060058594</v>
      </c>
      <c r="O64">
        <v>27.018199920654297</v>
      </c>
      <c r="P64">
        <v>5.539830207824707</v>
      </c>
      <c r="Q64">
        <v>11.090100288391113</v>
      </c>
      <c r="R64">
        <v>12.903200149536133</v>
      </c>
      <c r="S64">
        <v>0.66955900192260742</v>
      </c>
      <c r="T64">
        <v>0.21506500244140625</v>
      </c>
      <c r="U64">
        <v>292.98300170898437</v>
      </c>
      <c r="V64">
        <v>191.80499267578125</v>
      </c>
      <c r="W64">
        <v>29.849700927734375</v>
      </c>
      <c r="X64">
        <v>0.87989002466201782</v>
      </c>
      <c r="Y64">
        <v>3233.639892578125</v>
      </c>
      <c r="Z64">
        <f t="shared" si="5"/>
        <v>9</v>
      </c>
      <c r="AA64">
        <f t="shared" si="10"/>
        <v>0.1111111111111111</v>
      </c>
      <c r="AB64">
        <f t="shared" si="11"/>
        <v>0.1111111111111111</v>
      </c>
      <c r="AC64">
        <f t="shared" si="12"/>
        <v>0.44444444444444442</v>
      </c>
      <c r="AD64">
        <f t="shared" si="13"/>
        <v>0.33333333333333331</v>
      </c>
      <c r="AE64">
        <v>1</v>
      </c>
      <c r="AF64" s="9">
        <f t="shared" si="6"/>
        <v>1</v>
      </c>
      <c r="AG64" s="9">
        <f t="shared" si="7"/>
        <v>1</v>
      </c>
      <c r="AH64" s="9">
        <f t="shared" si="8"/>
        <v>4</v>
      </c>
      <c r="AI64" s="9">
        <f t="shared" si="9"/>
        <v>3</v>
      </c>
      <c r="AJ64" s="9">
        <v>110.24500274658203</v>
      </c>
      <c r="AK64" s="9">
        <v>42.491798400878906</v>
      </c>
      <c r="AL64" s="9">
        <v>80.07330322265625</v>
      </c>
      <c r="AM64" s="9">
        <v>103.26000213623047</v>
      </c>
      <c r="AN64" s="9">
        <v>138.65800476074219</v>
      </c>
      <c r="AO64" s="9">
        <v>146.64500427246094</v>
      </c>
      <c r="AP64" s="9">
        <v>115.59400177001953</v>
      </c>
      <c r="AQ64" s="9">
        <v>166.75100708007812</v>
      </c>
      <c r="AR64" s="9">
        <v>116.37599945068359</v>
      </c>
    </row>
    <row r="65" spans="1:47" x14ac:dyDescent="0.25">
      <c r="A65">
        <v>3</v>
      </c>
      <c r="B65">
        <v>3</v>
      </c>
      <c r="C65">
        <v>10</v>
      </c>
      <c r="D65">
        <v>1</v>
      </c>
      <c r="E65">
        <v>1</v>
      </c>
      <c r="F65">
        <f t="shared" si="4"/>
        <v>4</v>
      </c>
      <c r="G65">
        <v>3.66</v>
      </c>
      <c r="H65">
        <v>2</v>
      </c>
      <c r="I65">
        <v>0</v>
      </c>
      <c r="J65">
        <v>0</v>
      </c>
      <c r="K65">
        <v>0</v>
      </c>
      <c r="L65">
        <v>1043.3499755859375</v>
      </c>
      <c r="M65">
        <v>11.038200378417969</v>
      </c>
      <c r="N65">
        <v>19.708400726318359</v>
      </c>
      <c r="O65">
        <v>27.248699188232422</v>
      </c>
      <c r="P65">
        <v>5.4838500022888184</v>
      </c>
      <c r="Q65">
        <v>9.4131202697753906</v>
      </c>
      <c r="R65">
        <v>12.725099563598633</v>
      </c>
      <c r="S65">
        <v>0.5375329852104187</v>
      </c>
      <c r="T65">
        <v>0.32107099890708923</v>
      </c>
      <c r="U65">
        <v>153.07000732421875</v>
      </c>
      <c r="V65">
        <v>152.72000122070312</v>
      </c>
      <c r="W65">
        <v>5.1036701202392578</v>
      </c>
      <c r="X65">
        <v>0.89078700542449951</v>
      </c>
      <c r="Y65">
        <v>2664.300048828125</v>
      </c>
      <c r="Z65">
        <f t="shared" si="5"/>
        <v>6</v>
      </c>
      <c r="AA65">
        <f t="shared" si="10"/>
        <v>0</v>
      </c>
      <c r="AB65">
        <f t="shared" si="11"/>
        <v>0.16666666666666666</v>
      </c>
      <c r="AC65">
        <f t="shared" si="12"/>
        <v>0.5</v>
      </c>
      <c r="AD65">
        <f t="shared" si="13"/>
        <v>0.33333333333333331</v>
      </c>
      <c r="AE65">
        <v>2</v>
      </c>
      <c r="AF65" s="9">
        <f t="shared" si="6"/>
        <v>0</v>
      </c>
      <c r="AG65" s="9">
        <f t="shared" si="7"/>
        <v>1</v>
      </c>
      <c r="AH65" s="9">
        <f t="shared" si="8"/>
        <v>3</v>
      </c>
      <c r="AI65" s="9">
        <f t="shared" si="9"/>
        <v>2</v>
      </c>
      <c r="AJ65" s="9">
        <v>102.12599945068359</v>
      </c>
      <c r="AK65" s="9">
        <v>173.96400451660156</v>
      </c>
      <c r="AL65" s="9">
        <v>134.60200500488281</v>
      </c>
      <c r="AM65" s="9">
        <v>150.19999694824219</v>
      </c>
      <c r="AN65" s="9">
        <v>81.446701049804688</v>
      </c>
      <c r="AO65" s="9">
        <v>94.277496337890625</v>
      </c>
    </row>
    <row r="66" spans="1:47" x14ac:dyDescent="0.25">
      <c r="A66">
        <v>3</v>
      </c>
      <c r="B66">
        <v>4</v>
      </c>
      <c r="C66">
        <v>1</v>
      </c>
      <c r="D66">
        <v>1</v>
      </c>
      <c r="E66">
        <v>0</v>
      </c>
      <c r="F66">
        <f t="shared" si="4"/>
        <v>3</v>
      </c>
      <c r="G66">
        <v>3.79</v>
      </c>
      <c r="H66">
        <v>1</v>
      </c>
      <c r="I66">
        <v>1</v>
      </c>
      <c r="J66">
        <v>0</v>
      </c>
      <c r="K66">
        <v>1</v>
      </c>
      <c r="L66">
        <v>1545.39001464843</v>
      </c>
      <c r="M66">
        <v>14.207300186157227</v>
      </c>
      <c r="N66">
        <v>23.409999847412109</v>
      </c>
      <c r="O66">
        <v>30.64430046081543</v>
      </c>
      <c r="P66">
        <v>6.5464601516723633</v>
      </c>
      <c r="Q66">
        <v>11.784099578857422</v>
      </c>
      <c r="R66">
        <v>15.01609992980957</v>
      </c>
      <c r="S66">
        <v>0.58294302225112915</v>
      </c>
      <c r="T66">
        <v>0.28160598874092102</v>
      </c>
      <c r="U66">
        <v>250.25700378417969</v>
      </c>
      <c r="V66">
        <v>36.983898162841797</v>
      </c>
      <c r="W66">
        <v>21.413600921630859</v>
      </c>
      <c r="X66">
        <v>0.87919998168945313</v>
      </c>
      <c r="Y66">
        <v>4709.35986328125</v>
      </c>
      <c r="Z66">
        <f t="shared" si="5"/>
        <v>10</v>
      </c>
      <c r="AA66">
        <f t="shared" si="10"/>
        <v>0</v>
      </c>
      <c r="AB66">
        <f t="shared" si="11"/>
        <v>0.3</v>
      </c>
      <c r="AC66">
        <f t="shared" si="12"/>
        <v>0.2</v>
      </c>
      <c r="AD66">
        <f t="shared" si="13"/>
        <v>0.5</v>
      </c>
      <c r="AE66">
        <v>1</v>
      </c>
      <c r="AF66" s="9">
        <f t="shared" si="6"/>
        <v>0</v>
      </c>
      <c r="AG66" s="9">
        <f t="shared" si="7"/>
        <v>3</v>
      </c>
      <c r="AH66" s="9">
        <f t="shared" si="8"/>
        <v>2</v>
      </c>
      <c r="AI66" s="9">
        <f t="shared" si="9"/>
        <v>5</v>
      </c>
      <c r="AJ66" s="9">
        <v>119.10900115966797</v>
      </c>
      <c r="AK66" s="9">
        <v>140.83500671386719</v>
      </c>
      <c r="AL66" s="9">
        <v>140.77099609375</v>
      </c>
      <c r="AM66" s="9">
        <v>164.03500366210937</v>
      </c>
      <c r="AN66" s="9">
        <v>144.16900634765625</v>
      </c>
      <c r="AO66" s="9">
        <v>137.14500427246094</v>
      </c>
      <c r="AP66" s="9">
        <v>88.892196655273437</v>
      </c>
      <c r="AQ66" s="9">
        <v>79.833099365234375</v>
      </c>
      <c r="AR66" s="9">
        <v>115.57700347900391</v>
      </c>
      <c r="AS66" s="9">
        <v>75.629501342773438</v>
      </c>
    </row>
    <row r="67" spans="1:47" x14ac:dyDescent="0.25">
      <c r="A67">
        <v>3</v>
      </c>
      <c r="B67">
        <v>4</v>
      </c>
      <c r="C67">
        <v>2</v>
      </c>
      <c r="D67">
        <v>1</v>
      </c>
      <c r="E67">
        <v>0</v>
      </c>
      <c r="F67">
        <f t="shared" ref="F67:F130" si="14">BIN2DEC(CONCATENATE(D67,E67))+1</f>
        <v>3</v>
      </c>
      <c r="G67">
        <v>4.5199999999999996</v>
      </c>
      <c r="H67">
        <v>1</v>
      </c>
      <c r="I67">
        <v>0</v>
      </c>
      <c r="J67">
        <v>0</v>
      </c>
      <c r="K67">
        <v>0</v>
      </c>
      <c r="L67">
        <v>1366.5999755859375</v>
      </c>
      <c r="M67">
        <v>14.129899978637695</v>
      </c>
      <c r="N67">
        <v>23.36359977722168</v>
      </c>
      <c r="O67">
        <v>29.098400115966797</v>
      </c>
      <c r="P67">
        <v>6.1598701477050781</v>
      </c>
      <c r="Q67">
        <v>11.662799835205078</v>
      </c>
      <c r="R67">
        <v>13.45930004119873</v>
      </c>
      <c r="S67">
        <v>0.65248501300811768</v>
      </c>
      <c r="T67">
        <v>0.22676999866962433</v>
      </c>
      <c r="U67">
        <v>155.11500549316406</v>
      </c>
      <c r="V67">
        <v>79.487602233886719</v>
      </c>
      <c r="W67">
        <v>29.93549919128418</v>
      </c>
      <c r="X67">
        <v>0.88711702823638916</v>
      </c>
      <c r="Y67">
        <v>3969.219970703125</v>
      </c>
      <c r="Z67">
        <f t="shared" ref="Z67:Z118" si="15">SUM(AF67:AI67)</f>
        <v>9</v>
      </c>
      <c r="AA67">
        <f t="shared" ref="AA67:AA98" si="16">AF67/$Z67</f>
        <v>0</v>
      </c>
      <c r="AB67">
        <f t="shared" ref="AB67:AB98" si="17">AG67/$Z67</f>
        <v>0.22222222222222221</v>
      </c>
      <c r="AC67">
        <f t="shared" ref="AC67:AC98" si="18">AH67/$Z67</f>
        <v>0.66666666666666663</v>
      </c>
      <c r="AD67">
        <f t="shared" ref="AD67:AD98" si="19">AI67/$Z67</f>
        <v>0.1111111111111111</v>
      </c>
      <c r="AE67">
        <v>1</v>
      </c>
      <c r="AF67" s="9">
        <f t="shared" ref="AF67:AF130" si="20">COUNTIF($AJ67:$AZ67,"&gt;=0")-COUNTIF($AJ67:$AZ67,"&gt;45")</f>
        <v>0</v>
      </c>
      <c r="AG67" s="9">
        <f t="shared" ref="AG67:AG130" si="21">COUNTIF($AJ67:$AZ67,"&gt;=45")-COUNTIF($AJ67:$AZ67,"&gt;90")</f>
        <v>2</v>
      </c>
      <c r="AH67" s="9">
        <f t="shared" ref="AH67:AH130" si="22">COUNTIF($AJ67:$AZ67,"&gt;=90")-COUNTIF($AJ67:$AZ67,"&gt;135")</f>
        <v>6</v>
      </c>
      <c r="AI67" s="9">
        <f t="shared" ref="AI67:AI130" si="23">COUNTIF($AJ67:$AZ67,"&gt;=135")-COUNTIF($AJ67:$AZ67,"&gt;180")</f>
        <v>1</v>
      </c>
      <c r="AJ67" s="9">
        <v>160.13299560546875</v>
      </c>
      <c r="AK67" s="9">
        <v>119.22299957275391</v>
      </c>
      <c r="AL67" s="9">
        <v>119.58699798583984</v>
      </c>
      <c r="AM67" s="9">
        <v>106.55899810791016</v>
      </c>
      <c r="AN67" s="9">
        <v>108.8280029296875</v>
      </c>
      <c r="AO67" s="9">
        <v>92.418800354003906</v>
      </c>
      <c r="AP67" s="9">
        <v>84.692298889160156</v>
      </c>
      <c r="AQ67" s="9">
        <v>97.150596618652344</v>
      </c>
      <c r="AR67" s="9">
        <v>80.432502746582031</v>
      </c>
    </row>
    <row r="68" spans="1:47" x14ac:dyDescent="0.25">
      <c r="A68">
        <v>3</v>
      </c>
      <c r="B68">
        <v>4</v>
      </c>
      <c r="C68">
        <v>3</v>
      </c>
      <c r="D68">
        <v>1</v>
      </c>
      <c r="E68">
        <v>0</v>
      </c>
      <c r="F68">
        <f t="shared" si="14"/>
        <v>3</v>
      </c>
      <c r="G68">
        <v>3.23</v>
      </c>
      <c r="H68">
        <v>1</v>
      </c>
      <c r="I68">
        <v>0</v>
      </c>
      <c r="J68">
        <v>0</v>
      </c>
      <c r="K68">
        <v>1</v>
      </c>
      <c r="L68">
        <v>1221.0400390625</v>
      </c>
      <c r="M68">
        <v>10.512200355529785</v>
      </c>
      <c r="N68">
        <v>21.268600463867188</v>
      </c>
      <c r="O68">
        <v>29.77079963684082</v>
      </c>
      <c r="P68">
        <v>5.3312602043151855</v>
      </c>
      <c r="Q68">
        <v>10.524600028991699</v>
      </c>
      <c r="R68">
        <v>14.197199821472168</v>
      </c>
      <c r="S68">
        <v>0.58020597696304321</v>
      </c>
      <c r="T68">
        <v>0.26738700270652771</v>
      </c>
      <c r="U68">
        <v>209.03799438476562</v>
      </c>
      <c r="V68">
        <v>128.97900390625</v>
      </c>
      <c r="W68">
        <v>8.7848300933837891</v>
      </c>
      <c r="X68">
        <v>0.85643500089645386</v>
      </c>
      <c r="Y68">
        <v>3179.889892578125</v>
      </c>
      <c r="Z68">
        <f t="shared" si="15"/>
        <v>8</v>
      </c>
      <c r="AA68">
        <f t="shared" si="16"/>
        <v>0</v>
      </c>
      <c r="AB68">
        <f t="shared" si="17"/>
        <v>0.25</v>
      </c>
      <c r="AC68">
        <f t="shared" si="18"/>
        <v>0.375</v>
      </c>
      <c r="AD68">
        <f t="shared" si="19"/>
        <v>0.375</v>
      </c>
      <c r="AE68">
        <v>1</v>
      </c>
      <c r="AF68" s="9">
        <f t="shared" si="20"/>
        <v>0</v>
      </c>
      <c r="AG68" s="9">
        <f t="shared" si="21"/>
        <v>2</v>
      </c>
      <c r="AH68" s="9">
        <f t="shared" si="22"/>
        <v>3</v>
      </c>
      <c r="AI68" s="9">
        <f t="shared" si="23"/>
        <v>3</v>
      </c>
      <c r="AJ68" s="9">
        <v>83.57330322265625</v>
      </c>
      <c r="AK68" s="9">
        <v>93.816299438476562</v>
      </c>
      <c r="AL68" s="9">
        <v>113.15299987792969</v>
      </c>
      <c r="AM68" s="9">
        <v>88.666702270507813</v>
      </c>
      <c r="AN68" s="9">
        <v>154.67799377441406</v>
      </c>
      <c r="AO68" s="9">
        <v>167.42900085449219</v>
      </c>
      <c r="AP68" s="9">
        <v>100.78900146484375</v>
      </c>
      <c r="AQ68" s="9">
        <v>146.76300048828125</v>
      </c>
    </row>
    <row r="69" spans="1:47" x14ac:dyDescent="0.25">
      <c r="A69">
        <v>3</v>
      </c>
      <c r="B69">
        <v>4</v>
      </c>
      <c r="C69">
        <v>4</v>
      </c>
      <c r="D69">
        <v>1</v>
      </c>
      <c r="E69">
        <v>1</v>
      </c>
      <c r="F69">
        <f t="shared" si="14"/>
        <v>4</v>
      </c>
      <c r="G69">
        <v>4.05</v>
      </c>
      <c r="H69">
        <v>0</v>
      </c>
      <c r="I69">
        <v>1</v>
      </c>
      <c r="J69">
        <v>0</v>
      </c>
      <c r="K69">
        <v>1</v>
      </c>
      <c r="L69">
        <v>1489.43994140625</v>
      </c>
      <c r="M69">
        <v>14.612700462341309</v>
      </c>
      <c r="N69">
        <v>23.561000823974609</v>
      </c>
      <c r="O69">
        <v>28.051300048828125</v>
      </c>
      <c r="P69">
        <v>6.9241299629211426</v>
      </c>
      <c r="Q69">
        <v>11.97029972076416</v>
      </c>
      <c r="R69">
        <v>13.694199562072754</v>
      </c>
      <c r="S69">
        <v>0.61517602205276489</v>
      </c>
      <c r="T69">
        <v>0.24576400220394135</v>
      </c>
      <c r="U69">
        <v>175.04299926757813</v>
      </c>
      <c r="V69">
        <v>161.63499450683594</v>
      </c>
      <c r="W69">
        <v>18.078100204467773</v>
      </c>
      <c r="X69">
        <v>0.89278501272201538</v>
      </c>
      <c r="Y69">
        <v>4559.60009765625</v>
      </c>
      <c r="Z69">
        <f t="shared" si="15"/>
        <v>12</v>
      </c>
      <c r="AA69">
        <f t="shared" si="16"/>
        <v>8.3333333333333329E-2</v>
      </c>
      <c r="AB69">
        <f t="shared" si="17"/>
        <v>0.16666666666666666</v>
      </c>
      <c r="AC69">
        <f t="shared" si="18"/>
        <v>0.5</v>
      </c>
      <c r="AD69">
        <f t="shared" si="19"/>
        <v>0.25</v>
      </c>
      <c r="AE69">
        <v>1</v>
      </c>
      <c r="AF69" s="9">
        <f t="shared" si="20"/>
        <v>1</v>
      </c>
      <c r="AG69" s="9">
        <f t="shared" si="21"/>
        <v>2</v>
      </c>
      <c r="AH69" s="9">
        <f t="shared" si="22"/>
        <v>6</v>
      </c>
      <c r="AI69" s="9">
        <f t="shared" si="23"/>
        <v>3</v>
      </c>
      <c r="AJ69" s="9">
        <v>44.99169921875</v>
      </c>
      <c r="AK69" s="9">
        <v>81.686599731445312</v>
      </c>
      <c r="AL69" s="9">
        <v>153.91200256347656</v>
      </c>
      <c r="AM69" s="9">
        <v>130.36700439453125</v>
      </c>
      <c r="AN69" s="9">
        <v>140.56300354003906</v>
      </c>
      <c r="AO69" s="9">
        <v>109.82599639892578</v>
      </c>
      <c r="AP69" s="9">
        <v>97.24530029296875</v>
      </c>
      <c r="AQ69" s="9">
        <v>81.445198059082031</v>
      </c>
      <c r="AR69" s="9">
        <v>91.425201416015625</v>
      </c>
      <c r="AS69" s="9">
        <v>130.44999694824219</v>
      </c>
      <c r="AT69" s="9">
        <v>146.35099792480469</v>
      </c>
      <c r="AU69" s="9">
        <v>95.700202941894531</v>
      </c>
    </row>
    <row r="70" spans="1:47" x14ac:dyDescent="0.25">
      <c r="A70">
        <v>3</v>
      </c>
      <c r="B70">
        <v>4</v>
      </c>
      <c r="C70">
        <v>5</v>
      </c>
      <c r="D70">
        <v>1</v>
      </c>
      <c r="E70">
        <v>0</v>
      </c>
      <c r="F70">
        <f t="shared" si="14"/>
        <v>3</v>
      </c>
      <c r="G70">
        <v>3.39</v>
      </c>
      <c r="H70">
        <v>0</v>
      </c>
      <c r="I70">
        <v>1</v>
      </c>
      <c r="J70">
        <v>0</v>
      </c>
      <c r="K70">
        <v>1</v>
      </c>
      <c r="L70">
        <v>1208.800048828125</v>
      </c>
      <c r="M70">
        <v>11.555399894714355</v>
      </c>
      <c r="N70">
        <v>19.306100845336914</v>
      </c>
      <c r="O70">
        <v>27.652099609375</v>
      </c>
      <c r="P70">
        <v>5.7125000953674316</v>
      </c>
      <c r="Q70">
        <v>9.895359992980957</v>
      </c>
      <c r="R70">
        <v>13.998299598693848</v>
      </c>
      <c r="S70">
        <v>0.51840102672576904</v>
      </c>
      <c r="T70">
        <v>0.3333899974822998</v>
      </c>
      <c r="U70">
        <v>158.42900085449219</v>
      </c>
      <c r="V70">
        <v>267.74700927734375</v>
      </c>
      <c r="W70">
        <v>15.537500381469727</v>
      </c>
      <c r="X70">
        <v>0.86979997158050537</v>
      </c>
      <c r="Y70">
        <v>3205.7900390625</v>
      </c>
      <c r="Z70">
        <f t="shared" si="15"/>
        <v>7</v>
      </c>
      <c r="AA70">
        <f t="shared" si="16"/>
        <v>0</v>
      </c>
      <c r="AB70">
        <f t="shared" si="17"/>
        <v>0.2857142857142857</v>
      </c>
      <c r="AC70">
        <f t="shared" si="18"/>
        <v>0.2857142857142857</v>
      </c>
      <c r="AD70">
        <f t="shared" si="19"/>
        <v>0.42857142857142855</v>
      </c>
      <c r="AE70">
        <v>1</v>
      </c>
      <c r="AF70" s="9">
        <f t="shared" si="20"/>
        <v>0</v>
      </c>
      <c r="AG70" s="9">
        <f t="shared" si="21"/>
        <v>2</v>
      </c>
      <c r="AH70" s="9">
        <f t="shared" si="22"/>
        <v>2</v>
      </c>
      <c r="AI70" s="9">
        <f t="shared" si="23"/>
        <v>3</v>
      </c>
      <c r="AJ70" s="9">
        <v>66.56390380859375</v>
      </c>
      <c r="AK70" s="9">
        <v>132.07099914550781</v>
      </c>
      <c r="AL70" s="9">
        <v>153.92500305175781</v>
      </c>
      <c r="AM70" s="9">
        <v>119.30999755859375</v>
      </c>
      <c r="AN70" s="9">
        <v>136.67399597167969</v>
      </c>
      <c r="AO70" s="9">
        <v>136.197998046875</v>
      </c>
      <c r="AP70" s="9">
        <v>85.369697570800781</v>
      </c>
    </row>
    <row r="71" spans="1:47" x14ac:dyDescent="0.25">
      <c r="A71">
        <v>3</v>
      </c>
      <c r="B71">
        <v>4</v>
      </c>
      <c r="C71">
        <v>6</v>
      </c>
      <c r="D71">
        <v>1</v>
      </c>
      <c r="E71">
        <v>1</v>
      </c>
      <c r="F71">
        <f t="shared" si="14"/>
        <v>4</v>
      </c>
      <c r="G71">
        <v>2.4900000000000002</v>
      </c>
      <c r="H71">
        <v>0</v>
      </c>
      <c r="I71">
        <v>1</v>
      </c>
      <c r="J71">
        <v>0</v>
      </c>
      <c r="K71">
        <v>0</v>
      </c>
      <c r="L71">
        <v>1121.0799560546875</v>
      </c>
      <c r="M71">
        <v>10.583999633789063</v>
      </c>
      <c r="N71">
        <v>21.847200393676758</v>
      </c>
      <c r="O71">
        <v>27.332599639892578</v>
      </c>
      <c r="P71">
        <v>5.3711800575256348</v>
      </c>
      <c r="Q71">
        <v>10.151200294494629</v>
      </c>
      <c r="R71">
        <v>13.020299911499023</v>
      </c>
      <c r="S71">
        <v>0.59604299068450928</v>
      </c>
      <c r="T71">
        <v>0.26728498935699463</v>
      </c>
      <c r="U71">
        <v>91.76519775390625</v>
      </c>
      <c r="V71">
        <v>306.82000732421875</v>
      </c>
      <c r="W71">
        <v>35.217300415039062</v>
      </c>
      <c r="X71">
        <v>0.87951201200485229</v>
      </c>
      <c r="Y71">
        <v>2911.330078125</v>
      </c>
      <c r="Z71">
        <f t="shared" si="15"/>
        <v>8</v>
      </c>
      <c r="AA71">
        <f t="shared" si="16"/>
        <v>0</v>
      </c>
      <c r="AB71">
        <f t="shared" si="17"/>
        <v>0.25</v>
      </c>
      <c r="AC71">
        <f t="shared" si="18"/>
        <v>0.375</v>
      </c>
      <c r="AD71">
        <f t="shared" si="19"/>
        <v>0.375</v>
      </c>
      <c r="AE71">
        <v>2</v>
      </c>
      <c r="AF71" s="9">
        <f t="shared" si="20"/>
        <v>0</v>
      </c>
      <c r="AG71" s="9">
        <f t="shared" si="21"/>
        <v>2</v>
      </c>
      <c r="AH71" s="9">
        <f t="shared" si="22"/>
        <v>3</v>
      </c>
      <c r="AI71" s="9">
        <f t="shared" si="23"/>
        <v>3</v>
      </c>
      <c r="AJ71" s="9">
        <v>106.03299713134766</v>
      </c>
      <c r="AK71" s="9">
        <v>145.57200622558594</v>
      </c>
      <c r="AL71" s="9">
        <v>171.14799499511719</v>
      </c>
      <c r="AM71" s="9">
        <v>88.470901489257813</v>
      </c>
      <c r="AN71" s="9">
        <v>94.807098388671875</v>
      </c>
      <c r="AO71" s="9">
        <v>134.43899536132812</v>
      </c>
      <c r="AP71" s="9">
        <v>66.402702331542969</v>
      </c>
      <c r="AQ71" s="9">
        <v>138.01499938964844</v>
      </c>
    </row>
    <row r="72" spans="1:47" x14ac:dyDescent="0.25">
      <c r="A72">
        <v>3</v>
      </c>
      <c r="B72">
        <v>4</v>
      </c>
      <c r="C72">
        <v>7</v>
      </c>
      <c r="D72">
        <v>1</v>
      </c>
      <c r="E72">
        <v>0</v>
      </c>
      <c r="F72">
        <f t="shared" si="14"/>
        <v>3</v>
      </c>
      <c r="G72">
        <v>4.4400000000000004</v>
      </c>
      <c r="H72">
        <v>2</v>
      </c>
      <c r="I72">
        <v>0</v>
      </c>
      <c r="J72">
        <v>0</v>
      </c>
      <c r="K72">
        <v>0</v>
      </c>
      <c r="L72">
        <v>1599.1700439453125</v>
      </c>
      <c r="M72">
        <v>12.346699714660645</v>
      </c>
      <c r="N72">
        <v>21.827999114990234</v>
      </c>
      <c r="O72">
        <v>35.006900787353516</v>
      </c>
      <c r="P72">
        <v>5.8285999298095703</v>
      </c>
      <c r="Q72">
        <v>10.955599784851074</v>
      </c>
      <c r="R72">
        <v>17.798799514770508</v>
      </c>
      <c r="S72">
        <v>0.46405801177024841</v>
      </c>
      <c r="T72">
        <v>0.33397400379180908</v>
      </c>
      <c r="U72">
        <v>132.37300109863281</v>
      </c>
      <c r="V72">
        <v>329.4639892578125</v>
      </c>
      <c r="W72">
        <v>52.713100433349609</v>
      </c>
      <c r="X72">
        <v>0.83431398868560791</v>
      </c>
      <c r="Y72">
        <v>4582.56005859375</v>
      </c>
      <c r="Z72">
        <f t="shared" si="15"/>
        <v>9</v>
      </c>
      <c r="AA72">
        <f t="shared" si="16"/>
        <v>0</v>
      </c>
      <c r="AB72">
        <f t="shared" si="17"/>
        <v>0.1111111111111111</v>
      </c>
      <c r="AC72">
        <f t="shared" si="18"/>
        <v>0.44444444444444442</v>
      </c>
      <c r="AD72">
        <f t="shared" si="19"/>
        <v>0.44444444444444442</v>
      </c>
      <c r="AE72">
        <v>1</v>
      </c>
      <c r="AF72" s="9">
        <f t="shared" si="20"/>
        <v>0</v>
      </c>
      <c r="AG72" s="9">
        <f t="shared" si="21"/>
        <v>1</v>
      </c>
      <c r="AH72" s="9">
        <f t="shared" si="22"/>
        <v>4</v>
      </c>
      <c r="AI72" s="9">
        <f t="shared" si="23"/>
        <v>4</v>
      </c>
      <c r="AJ72" s="9">
        <v>99.200103759765625</v>
      </c>
      <c r="AK72" s="9">
        <v>120.62599945068359</v>
      </c>
      <c r="AL72" s="9">
        <v>136.64799499511719</v>
      </c>
      <c r="AM72" s="9">
        <v>84.718696594238281</v>
      </c>
      <c r="AN72" s="9">
        <v>133.52799987792969</v>
      </c>
      <c r="AO72" s="9">
        <v>166.63699340820312</v>
      </c>
      <c r="AP72" s="9">
        <v>140.10000610351562</v>
      </c>
      <c r="AQ72" s="9">
        <v>124.7760009765625</v>
      </c>
      <c r="AR72" s="9">
        <v>138.66600036621094</v>
      </c>
    </row>
    <row r="73" spans="1:47" x14ac:dyDescent="0.25">
      <c r="A73">
        <v>3</v>
      </c>
      <c r="B73">
        <v>5</v>
      </c>
      <c r="C73">
        <v>1</v>
      </c>
      <c r="D73">
        <v>0</v>
      </c>
      <c r="E73">
        <v>1</v>
      </c>
      <c r="F73">
        <f t="shared" si="14"/>
        <v>2</v>
      </c>
      <c r="G73">
        <v>2.2400000000000002</v>
      </c>
      <c r="H73">
        <v>0</v>
      </c>
      <c r="I73">
        <v>0</v>
      </c>
      <c r="J73">
        <v>0</v>
      </c>
      <c r="K73">
        <v>0</v>
      </c>
      <c r="L73">
        <v>920.0250244140625</v>
      </c>
      <c r="M73">
        <v>11.493900299072266</v>
      </c>
      <c r="N73">
        <v>17.508199691772461</v>
      </c>
      <c r="O73">
        <v>23.082700729370117</v>
      </c>
      <c r="P73">
        <v>5.8098101615905762</v>
      </c>
      <c r="Q73">
        <v>8.7113504409790039</v>
      </c>
      <c r="R73">
        <v>11.290599822998047</v>
      </c>
      <c r="S73">
        <v>0.49857398867607117</v>
      </c>
      <c r="T73">
        <v>0.35093200206756592</v>
      </c>
      <c r="U73">
        <v>159.60099792480469</v>
      </c>
      <c r="V73">
        <v>128.61399841308594</v>
      </c>
      <c r="W73">
        <v>39.86309814453125</v>
      </c>
      <c r="X73">
        <v>0.93612802028656006</v>
      </c>
      <c r="Y73">
        <v>2376.7099609375</v>
      </c>
      <c r="Z73">
        <f t="shared" si="15"/>
        <v>6</v>
      </c>
      <c r="AA73">
        <f t="shared" si="16"/>
        <v>0</v>
      </c>
      <c r="AB73">
        <f t="shared" si="17"/>
        <v>0.33333333333333331</v>
      </c>
      <c r="AC73">
        <f t="shared" si="18"/>
        <v>0.16666666666666666</v>
      </c>
      <c r="AD73">
        <f t="shared" si="19"/>
        <v>0.5</v>
      </c>
      <c r="AE73">
        <v>2</v>
      </c>
      <c r="AF73" s="9">
        <f t="shared" si="20"/>
        <v>0</v>
      </c>
      <c r="AG73" s="9">
        <f t="shared" si="21"/>
        <v>2</v>
      </c>
      <c r="AH73" s="9">
        <f t="shared" si="22"/>
        <v>1</v>
      </c>
      <c r="AI73" s="9">
        <f t="shared" si="23"/>
        <v>3</v>
      </c>
      <c r="AJ73" s="9">
        <v>62.658298492431641</v>
      </c>
      <c r="AK73" s="9">
        <v>138.14199829101562</v>
      </c>
      <c r="AL73" s="9">
        <v>127.33200073242187</v>
      </c>
      <c r="AM73" s="9">
        <v>168.79200744628906</v>
      </c>
      <c r="AN73" s="9">
        <v>80.160598754882813</v>
      </c>
      <c r="AO73" s="9">
        <v>144.32499694824219</v>
      </c>
    </row>
    <row r="74" spans="1:47" x14ac:dyDescent="0.25">
      <c r="A74">
        <v>3</v>
      </c>
      <c r="B74">
        <v>5</v>
      </c>
      <c r="C74">
        <v>2</v>
      </c>
      <c r="D74">
        <v>1</v>
      </c>
      <c r="E74">
        <v>1</v>
      </c>
      <c r="F74">
        <f t="shared" si="14"/>
        <v>4</v>
      </c>
      <c r="G74">
        <v>3.93</v>
      </c>
      <c r="H74">
        <v>0</v>
      </c>
      <c r="I74">
        <v>1</v>
      </c>
      <c r="J74">
        <v>0</v>
      </c>
      <c r="K74">
        <v>0</v>
      </c>
      <c r="L74">
        <v>1262.68994140625</v>
      </c>
      <c r="M74">
        <v>12.804699897766113</v>
      </c>
      <c r="N74">
        <v>23.99370002746582</v>
      </c>
      <c r="O74">
        <v>26.515300750732422</v>
      </c>
      <c r="P74">
        <v>6.1778497695922852</v>
      </c>
      <c r="Q74">
        <v>11.852800369262695</v>
      </c>
      <c r="R74">
        <v>12.110400199890137</v>
      </c>
      <c r="S74">
        <v>0.71839499473571777</v>
      </c>
      <c r="T74">
        <v>0.16702699661254883</v>
      </c>
      <c r="U74">
        <v>235.60299682617187</v>
      </c>
      <c r="V74">
        <v>140.5260009765625</v>
      </c>
      <c r="W74">
        <v>15.815500259399414</v>
      </c>
      <c r="X74">
        <v>0.89590400457382202</v>
      </c>
      <c r="Y74">
        <v>3577.739990234375</v>
      </c>
      <c r="Z74">
        <f t="shared" si="15"/>
        <v>9</v>
      </c>
      <c r="AA74">
        <f t="shared" si="16"/>
        <v>0</v>
      </c>
      <c r="AB74">
        <f t="shared" si="17"/>
        <v>0.22222222222222221</v>
      </c>
      <c r="AC74">
        <f t="shared" si="18"/>
        <v>0.44444444444444442</v>
      </c>
      <c r="AD74">
        <f t="shared" si="19"/>
        <v>0.33333333333333331</v>
      </c>
      <c r="AE74">
        <v>1</v>
      </c>
      <c r="AF74" s="9">
        <f t="shared" si="20"/>
        <v>0</v>
      </c>
      <c r="AG74" s="9">
        <f t="shared" si="21"/>
        <v>2</v>
      </c>
      <c r="AH74" s="9">
        <f t="shared" si="22"/>
        <v>4</v>
      </c>
      <c r="AI74" s="9">
        <f t="shared" si="23"/>
        <v>3</v>
      </c>
      <c r="AJ74" s="9">
        <v>90.819999694824219</v>
      </c>
      <c r="AK74" s="9">
        <v>80.515800476074219</v>
      </c>
      <c r="AL74" s="9">
        <v>122.79499816894531</v>
      </c>
      <c r="AM74" s="9">
        <v>145.52699279785156</v>
      </c>
      <c r="AN74" s="9">
        <v>117.65699768066406</v>
      </c>
      <c r="AO74" s="9">
        <v>135.67900085449219</v>
      </c>
      <c r="AP74" s="9">
        <v>159.64900207519531</v>
      </c>
      <c r="AQ74" s="9">
        <v>81.046699523925781</v>
      </c>
      <c r="AR74" s="9">
        <v>113.03500366210937</v>
      </c>
    </row>
    <row r="75" spans="1:47" x14ac:dyDescent="0.25">
      <c r="A75">
        <v>3</v>
      </c>
      <c r="B75">
        <v>5</v>
      </c>
      <c r="C75">
        <v>3</v>
      </c>
      <c r="D75">
        <v>1</v>
      </c>
      <c r="E75">
        <v>1</v>
      </c>
      <c r="F75">
        <f t="shared" si="14"/>
        <v>4</v>
      </c>
      <c r="G75">
        <v>3.61</v>
      </c>
      <c r="H75">
        <v>1</v>
      </c>
      <c r="I75">
        <v>1</v>
      </c>
      <c r="J75">
        <v>0</v>
      </c>
      <c r="K75">
        <v>1</v>
      </c>
      <c r="L75">
        <v>915.6920166015625</v>
      </c>
      <c r="M75">
        <v>13.329099655151367</v>
      </c>
      <c r="N75">
        <v>16.820199966430664</v>
      </c>
      <c r="O75">
        <v>22.115499496459961</v>
      </c>
      <c r="P75">
        <v>6.4825100898742676</v>
      </c>
      <c r="Q75">
        <v>8.2481002807617188</v>
      </c>
      <c r="R75">
        <v>10.909899711608887</v>
      </c>
      <c r="S75">
        <v>0.40056699514389038</v>
      </c>
      <c r="T75">
        <v>0.41061699390411377</v>
      </c>
      <c r="U75">
        <v>164.83500671386719</v>
      </c>
      <c r="V75">
        <v>191.95199584960937</v>
      </c>
      <c r="W75">
        <v>31.10930061340332</v>
      </c>
      <c r="X75">
        <v>0.95290201902389526</v>
      </c>
      <c r="Y75">
        <v>2423.64990234375</v>
      </c>
      <c r="Z75">
        <f t="shared" si="15"/>
        <v>8</v>
      </c>
      <c r="AA75">
        <f t="shared" si="16"/>
        <v>0</v>
      </c>
      <c r="AB75">
        <f t="shared" si="17"/>
        <v>0.25</v>
      </c>
      <c r="AC75">
        <f t="shared" si="18"/>
        <v>0.375</v>
      </c>
      <c r="AD75">
        <f t="shared" si="19"/>
        <v>0.375</v>
      </c>
      <c r="AE75">
        <v>2</v>
      </c>
      <c r="AF75" s="9">
        <f t="shared" si="20"/>
        <v>0</v>
      </c>
      <c r="AG75" s="9">
        <f t="shared" si="21"/>
        <v>2</v>
      </c>
      <c r="AH75" s="9">
        <f t="shared" si="22"/>
        <v>3</v>
      </c>
      <c r="AI75" s="9">
        <f t="shared" si="23"/>
        <v>3</v>
      </c>
      <c r="AJ75" s="9">
        <v>105.78199768066406</v>
      </c>
      <c r="AK75" s="9">
        <v>111.0989990234375</v>
      </c>
      <c r="AL75" s="9">
        <v>124.20600128173828</v>
      </c>
      <c r="AM75" s="9">
        <v>145.33099365234375</v>
      </c>
      <c r="AN75" s="9">
        <v>166.28199768066406</v>
      </c>
      <c r="AO75" s="9">
        <v>142.4219970703125</v>
      </c>
      <c r="AP75" s="9">
        <v>87.959701538085938</v>
      </c>
      <c r="AQ75" s="9">
        <v>49.332698822021484</v>
      </c>
    </row>
    <row r="76" spans="1:47" x14ac:dyDescent="0.25">
      <c r="A76">
        <v>3</v>
      </c>
      <c r="B76">
        <v>5</v>
      </c>
      <c r="C76">
        <v>4</v>
      </c>
      <c r="D76">
        <v>1</v>
      </c>
      <c r="E76">
        <v>0</v>
      </c>
      <c r="F76">
        <f t="shared" si="14"/>
        <v>3</v>
      </c>
      <c r="G76">
        <v>3.74</v>
      </c>
      <c r="H76">
        <v>0</v>
      </c>
      <c r="I76">
        <v>2</v>
      </c>
      <c r="J76">
        <v>0</v>
      </c>
      <c r="K76">
        <v>1</v>
      </c>
      <c r="L76">
        <v>1444.8499755859375</v>
      </c>
      <c r="M76">
        <v>13.486100196838379</v>
      </c>
      <c r="N76">
        <v>22.772699356079102</v>
      </c>
      <c r="O76">
        <v>29.578100204467773</v>
      </c>
      <c r="P76">
        <v>6.2504100799560547</v>
      </c>
      <c r="Q76">
        <v>11.419599533081055</v>
      </c>
      <c r="R76">
        <v>14.58899974822998</v>
      </c>
      <c r="S76">
        <v>0.58688002824783325</v>
      </c>
      <c r="T76">
        <v>0.27748700976371765</v>
      </c>
      <c r="U76">
        <v>191.29499816894531</v>
      </c>
      <c r="V76">
        <v>265.51800537109375</v>
      </c>
      <c r="W76">
        <v>24.291599273681641</v>
      </c>
      <c r="X76">
        <v>0.87955302000045776</v>
      </c>
      <c r="Y76">
        <v>4259.919921875</v>
      </c>
      <c r="Z76">
        <f t="shared" si="15"/>
        <v>10</v>
      </c>
      <c r="AA76">
        <f t="shared" si="16"/>
        <v>0</v>
      </c>
      <c r="AB76">
        <f t="shared" si="17"/>
        <v>0.3</v>
      </c>
      <c r="AC76">
        <f t="shared" si="18"/>
        <v>0.5</v>
      </c>
      <c r="AD76">
        <f t="shared" si="19"/>
        <v>0.2</v>
      </c>
      <c r="AE76">
        <v>1</v>
      </c>
      <c r="AF76" s="9">
        <f t="shared" si="20"/>
        <v>0</v>
      </c>
      <c r="AG76" s="9">
        <f t="shared" si="21"/>
        <v>3</v>
      </c>
      <c r="AH76" s="9">
        <f t="shared" si="22"/>
        <v>5</v>
      </c>
      <c r="AI76" s="9">
        <f t="shared" si="23"/>
        <v>2</v>
      </c>
      <c r="AJ76" s="9">
        <v>80.079299926757812</v>
      </c>
      <c r="AK76" s="9">
        <v>114.97299957275391</v>
      </c>
      <c r="AL76" s="9">
        <v>130.55499267578125</v>
      </c>
      <c r="AM76" s="9">
        <v>158.35899353027344</v>
      </c>
      <c r="AN76" s="9">
        <v>134.28999328613281</v>
      </c>
      <c r="AO76" s="9">
        <v>135.50100708007812</v>
      </c>
      <c r="AP76" s="9">
        <v>77.7947998046875</v>
      </c>
      <c r="AQ76" s="9">
        <v>128.56700134277344</v>
      </c>
      <c r="AR76" s="9">
        <v>81.147003173828125</v>
      </c>
      <c r="AS76" s="9">
        <v>101.10199737548828</v>
      </c>
    </row>
    <row r="77" spans="1:47" x14ac:dyDescent="0.25">
      <c r="A77">
        <v>4</v>
      </c>
      <c r="B77">
        <v>2</v>
      </c>
      <c r="C77">
        <v>1</v>
      </c>
      <c r="D77">
        <v>1</v>
      </c>
      <c r="E77">
        <v>0</v>
      </c>
      <c r="F77">
        <f t="shared" si="14"/>
        <v>3</v>
      </c>
      <c r="G77">
        <v>4.1500000000000004</v>
      </c>
      <c r="H77">
        <v>0</v>
      </c>
      <c r="I77">
        <v>2</v>
      </c>
      <c r="J77">
        <v>0</v>
      </c>
      <c r="K77">
        <v>0</v>
      </c>
      <c r="L77">
        <v>1527.85998535156</v>
      </c>
      <c r="M77">
        <v>12.070300102233887</v>
      </c>
      <c r="N77">
        <v>22.173999786376953</v>
      </c>
      <c r="O77">
        <v>34.085899353027344</v>
      </c>
      <c r="P77">
        <v>6.0425100326538086</v>
      </c>
      <c r="Q77">
        <v>10.692999839782715</v>
      </c>
      <c r="R77">
        <v>17.155799865722656</v>
      </c>
      <c r="S77">
        <v>0.45959299802780151</v>
      </c>
      <c r="T77">
        <v>0.36002099514007568</v>
      </c>
      <c r="U77">
        <v>78.851799011230469</v>
      </c>
      <c r="V77">
        <v>36.462699890136719</v>
      </c>
      <c r="W77">
        <v>24.712600708007813</v>
      </c>
      <c r="X77">
        <v>0.85262900590896606</v>
      </c>
      <c r="Y77">
        <v>4421.2001953125</v>
      </c>
      <c r="Z77">
        <f t="shared" si="15"/>
        <v>12</v>
      </c>
      <c r="AA77">
        <f t="shared" si="16"/>
        <v>8.3333333333333329E-2</v>
      </c>
      <c r="AB77">
        <f t="shared" si="17"/>
        <v>0.16666666666666666</v>
      </c>
      <c r="AC77">
        <f t="shared" si="18"/>
        <v>0.5</v>
      </c>
      <c r="AD77">
        <f t="shared" si="19"/>
        <v>0.25</v>
      </c>
      <c r="AE77">
        <v>1</v>
      </c>
      <c r="AF77" s="9">
        <f t="shared" si="20"/>
        <v>1</v>
      </c>
      <c r="AG77" s="9">
        <f t="shared" si="21"/>
        <v>2</v>
      </c>
      <c r="AH77" s="9">
        <f t="shared" si="22"/>
        <v>6</v>
      </c>
      <c r="AI77" s="9">
        <f t="shared" si="23"/>
        <v>3</v>
      </c>
      <c r="AJ77" s="9">
        <v>96.170700073242188</v>
      </c>
      <c r="AK77" s="9">
        <v>71.467796325683594</v>
      </c>
      <c r="AL77" s="9">
        <v>94.601097106933594</v>
      </c>
      <c r="AM77" s="9">
        <v>107.74400329589844</v>
      </c>
      <c r="AN77" s="9">
        <v>141.42399597167969</v>
      </c>
      <c r="AO77" s="9">
        <v>144.82899475097656</v>
      </c>
      <c r="AP77" s="9">
        <v>91.821800231933594</v>
      </c>
      <c r="AQ77" s="9">
        <v>35.631000518798828</v>
      </c>
      <c r="AR77" s="9">
        <v>119.28399658203125</v>
      </c>
      <c r="AS77" s="9">
        <v>105.01699829101562</v>
      </c>
      <c r="AT77" s="9">
        <v>172.83000183105469</v>
      </c>
      <c r="AU77" s="9">
        <v>72.935096740722656</v>
      </c>
    </row>
    <row r="78" spans="1:47" x14ac:dyDescent="0.25">
      <c r="A78">
        <v>4</v>
      </c>
      <c r="B78">
        <v>2</v>
      </c>
      <c r="C78">
        <v>2</v>
      </c>
      <c r="D78">
        <v>1</v>
      </c>
      <c r="E78">
        <v>1</v>
      </c>
      <c r="F78">
        <f t="shared" si="14"/>
        <v>4</v>
      </c>
      <c r="G78">
        <v>4.93</v>
      </c>
      <c r="H78">
        <v>1</v>
      </c>
      <c r="I78">
        <v>1</v>
      </c>
      <c r="J78">
        <v>0</v>
      </c>
      <c r="K78">
        <v>1</v>
      </c>
      <c r="L78">
        <v>1573.1700439453125</v>
      </c>
      <c r="M78">
        <v>14.627300262451172</v>
      </c>
      <c r="N78">
        <v>23.282400131225586</v>
      </c>
      <c r="O78">
        <v>29.531099319458008</v>
      </c>
      <c r="P78">
        <v>6.9263801574707031</v>
      </c>
      <c r="Q78">
        <v>12.115699768066406</v>
      </c>
      <c r="R78">
        <v>14.683500289916992</v>
      </c>
      <c r="S78">
        <v>0.59561997652053833</v>
      </c>
      <c r="T78">
        <v>0.27013200521469116</v>
      </c>
      <c r="U78">
        <v>115.15899658203125</v>
      </c>
      <c r="V78">
        <v>62.225601196289063</v>
      </c>
      <c r="W78">
        <v>31.657400131225586</v>
      </c>
      <c r="X78">
        <v>0.89545202255249023</v>
      </c>
      <c r="Y78">
        <v>4971.66015625</v>
      </c>
      <c r="Z78">
        <f t="shared" si="15"/>
        <v>11</v>
      </c>
      <c r="AA78">
        <f t="shared" si="16"/>
        <v>0</v>
      </c>
      <c r="AB78">
        <f t="shared" si="17"/>
        <v>0.27272727272727271</v>
      </c>
      <c r="AC78">
        <f t="shared" si="18"/>
        <v>0.54545454545454541</v>
      </c>
      <c r="AD78">
        <f t="shared" si="19"/>
        <v>0.18181818181818182</v>
      </c>
      <c r="AE78">
        <v>1</v>
      </c>
      <c r="AF78" s="9">
        <f t="shared" si="20"/>
        <v>0</v>
      </c>
      <c r="AG78" s="9">
        <f t="shared" si="21"/>
        <v>3</v>
      </c>
      <c r="AH78" s="9">
        <f t="shared" si="22"/>
        <v>6</v>
      </c>
      <c r="AI78" s="9">
        <f t="shared" si="23"/>
        <v>2</v>
      </c>
      <c r="AJ78" s="9">
        <v>78.6781005859375</v>
      </c>
      <c r="AK78" s="9">
        <v>51.8583984375</v>
      </c>
      <c r="AL78" s="9">
        <v>175.95500183105469</v>
      </c>
      <c r="AM78" s="9">
        <v>146.87199401855469</v>
      </c>
      <c r="AN78" s="9">
        <v>123.08300018310547</v>
      </c>
      <c r="AO78" s="9">
        <v>118.65899658203125</v>
      </c>
      <c r="AP78" s="9">
        <v>134.35099792480469</v>
      </c>
      <c r="AQ78" s="9">
        <v>67.881401062011719</v>
      </c>
      <c r="AR78" s="9">
        <v>114.38300323486328</v>
      </c>
      <c r="AS78" s="9">
        <v>107.92900085449219</v>
      </c>
      <c r="AT78" s="9">
        <v>109.08200073242187</v>
      </c>
    </row>
    <row r="79" spans="1:47" x14ac:dyDescent="0.25">
      <c r="A79">
        <v>4</v>
      </c>
      <c r="B79">
        <v>2</v>
      </c>
      <c r="C79">
        <v>3</v>
      </c>
      <c r="D79">
        <v>1</v>
      </c>
      <c r="E79">
        <v>0</v>
      </c>
      <c r="F79">
        <f t="shared" si="14"/>
        <v>3</v>
      </c>
      <c r="G79">
        <v>5.05</v>
      </c>
      <c r="H79">
        <v>0</v>
      </c>
      <c r="I79">
        <v>0</v>
      </c>
      <c r="J79">
        <v>0</v>
      </c>
      <c r="K79">
        <v>0</v>
      </c>
      <c r="L79">
        <v>1407.8599853515625</v>
      </c>
      <c r="M79">
        <v>14.137200355529785</v>
      </c>
      <c r="N79">
        <v>21.974100112915039</v>
      </c>
      <c r="O79">
        <v>29.420000076293945</v>
      </c>
      <c r="P79">
        <v>7.0823898315429687</v>
      </c>
      <c r="Q79">
        <v>10.446599960327148</v>
      </c>
      <c r="R79">
        <v>14.358499526977539</v>
      </c>
      <c r="S79">
        <v>0.47198599576950073</v>
      </c>
      <c r="T79">
        <v>0.38649299740791321</v>
      </c>
      <c r="U79">
        <v>151.25799560546875</v>
      </c>
      <c r="V79">
        <v>185.75799560546875</v>
      </c>
      <c r="W79">
        <v>36.828300476074219</v>
      </c>
      <c r="X79">
        <v>0.91654402017593384</v>
      </c>
      <c r="Y79">
        <v>4358.56005859375</v>
      </c>
      <c r="Z79">
        <f t="shared" si="15"/>
        <v>8</v>
      </c>
      <c r="AA79">
        <f t="shared" si="16"/>
        <v>0</v>
      </c>
      <c r="AB79">
        <f t="shared" si="17"/>
        <v>0.25</v>
      </c>
      <c r="AC79">
        <f t="shared" si="18"/>
        <v>0.25</v>
      </c>
      <c r="AD79">
        <f t="shared" si="19"/>
        <v>0.5</v>
      </c>
      <c r="AE79">
        <v>1</v>
      </c>
      <c r="AF79" s="9">
        <f t="shared" si="20"/>
        <v>0</v>
      </c>
      <c r="AG79" s="9">
        <f t="shared" si="21"/>
        <v>2</v>
      </c>
      <c r="AH79" s="9">
        <f t="shared" si="22"/>
        <v>2</v>
      </c>
      <c r="AI79" s="9">
        <f t="shared" si="23"/>
        <v>4</v>
      </c>
      <c r="AJ79" s="9">
        <v>104.86900329589844</v>
      </c>
      <c r="AK79" s="9">
        <v>136.7969970703125</v>
      </c>
      <c r="AL79" s="9">
        <v>139.406005859375</v>
      </c>
      <c r="AM79" s="9">
        <v>72.364097595214844</v>
      </c>
      <c r="AN79" s="9">
        <v>166.18499755859375</v>
      </c>
      <c r="AO79" s="9">
        <v>89.365196228027344</v>
      </c>
      <c r="AP79" s="9">
        <v>136.07499694824219</v>
      </c>
      <c r="AQ79" s="9">
        <v>105.83699798583984</v>
      </c>
    </row>
    <row r="80" spans="1:47" x14ac:dyDescent="0.25">
      <c r="A80">
        <v>4</v>
      </c>
      <c r="B80">
        <v>2</v>
      </c>
      <c r="C80">
        <v>4</v>
      </c>
      <c r="D80">
        <v>0</v>
      </c>
      <c r="E80">
        <v>1</v>
      </c>
      <c r="F80">
        <f t="shared" si="14"/>
        <v>2</v>
      </c>
      <c r="G80">
        <v>2.92</v>
      </c>
      <c r="H80">
        <v>0</v>
      </c>
      <c r="I80">
        <v>1</v>
      </c>
      <c r="J80">
        <v>0</v>
      </c>
      <c r="K80">
        <v>0</v>
      </c>
      <c r="L80">
        <v>871.80700683593705</v>
      </c>
      <c r="M80">
        <v>11.432399749755859</v>
      </c>
      <c r="N80">
        <v>19.202499389648437</v>
      </c>
      <c r="O80">
        <v>21.067600250244141</v>
      </c>
      <c r="P80">
        <v>5.6051201820373535</v>
      </c>
      <c r="Q80">
        <v>9.2397499084472656</v>
      </c>
      <c r="R80">
        <v>10.176300048828125</v>
      </c>
      <c r="S80">
        <v>0.60318100452423096</v>
      </c>
      <c r="T80">
        <v>0.23463000357151031</v>
      </c>
      <c r="U80">
        <v>186.843994140625</v>
      </c>
      <c r="V80">
        <v>256.64999389648438</v>
      </c>
      <c r="W80">
        <v>13.572999954223633</v>
      </c>
      <c r="X80">
        <v>0.92628300189971924</v>
      </c>
      <c r="Y80">
        <v>2157.840087890625</v>
      </c>
      <c r="Z80">
        <f t="shared" si="15"/>
        <v>5</v>
      </c>
      <c r="AA80">
        <f t="shared" si="16"/>
        <v>0</v>
      </c>
      <c r="AB80">
        <f t="shared" si="17"/>
        <v>0.2</v>
      </c>
      <c r="AC80">
        <f t="shared" si="18"/>
        <v>0.2</v>
      </c>
      <c r="AD80">
        <f t="shared" si="19"/>
        <v>0.6</v>
      </c>
      <c r="AE80">
        <v>2</v>
      </c>
      <c r="AF80" s="9">
        <f t="shared" si="20"/>
        <v>0</v>
      </c>
      <c r="AG80" s="9">
        <f t="shared" si="21"/>
        <v>1</v>
      </c>
      <c r="AH80" s="9">
        <f t="shared" si="22"/>
        <v>1</v>
      </c>
      <c r="AI80" s="9">
        <f t="shared" si="23"/>
        <v>3</v>
      </c>
      <c r="AJ80" s="9">
        <v>142.94000244140625</v>
      </c>
      <c r="AK80" s="9">
        <v>165.81300354003906</v>
      </c>
      <c r="AL80" s="9">
        <v>139.18400573730469</v>
      </c>
      <c r="AM80" s="9">
        <v>59.209499359130859</v>
      </c>
      <c r="AN80" s="9">
        <v>112.50199890136719</v>
      </c>
    </row>
    <row r="81" spans="1:52" x14ac:dyDescent="0.25">
      <c r="A81">
        <v>4</v>
      </c>
      <c r="B81">
        <v>2</v>
      </c>
      <c r="C81">
        <v>5</v>
      </c>
      <c r="D81">
        <v>1</v>
      </c>
      <c r="E81">
        <v>1</v>
      </c>
      <c r="F81">
        <f t="shared" si="14"/>
        <v>4</v>
      </c>
      <c r="G81">
        <v>4.07</v>
      </c>
      <c r="H81">
        <v>0</v>
      </c>
      <c r="I81">
        <v>1</v>
      </c>
      <c r="J81">
        <v>0</v>
      </c>
      <c r="K81">
        <v>0</v>
      </c>
      <c r="L81">
        <v>914.114990234375</v>
      </c>
      <c r="M81">
        <v>11.898300170898438</v>
      </c>
      <c r="N81">
        <v>17.763999938964844</v>
      </c>
      <c r="O81">
        <v>22.965999603271484</v>
      </c>
      <c r="P81">
        <v>5.6982097625732422</v>
      </c>
      <c r="Q81">
        <v>8.9994602203369141</v>
      </c>
      <c r="R81">
        <v>11.000300407409668</v>
      </c>
      <c r="S81">
        <v>0.54409801959991455</v>
      </c>
      <c r="T81">
        <v>0.30402499437332153</v>
      </c>
      <c r="U81">
        <v>112.55899810791016</v>
      </c>
      <c r="V81">
        <v>295.61898803710937</v>
      </c>
      <c r="W81">
        <v>7.5072197914123535</v>
      </c>
      <c r="X81">
        <v>0.91517597436904907</v>
      </c>
      <c r="Y81">
        <v>2275.27001953125</v>
      </c>
      <c r="Z81">
        <f t="shared" si="15"/>
        <v>6</v>
      </c>
      <c r="AA81">
        <f t="shared" si="16"/>
        <v>0</v>
      </c>
      <c r="AB81">
        <f t="shared" si="17"/>
        <v>0.16666666666666666</v>
      </c>
      <c r="AC81">
        <f t="shared" si="18"/>
        <v>0.5</v>
      </c>
      <c r="AD81">
        <f t="shared" si="19"/>
        <v>0.33333333333333331</v>
      </c>
      <c r="AE81">
        <v>2</v>
      </c>
      <c r="AF81" s="9">
        <f t="shared" si="20"/>
        <v>0</v>
      </c>
      <c r="AG81" s="9">
        <f t="shared" si="21"/>
        <v>1</v>
      </c>
      <c r="AH81" s="9">
        <f t="shared" si="22"/>
        <v>3</v>
      </c>
      <c r="AI81" s="9">
        <f t="shared" si="23"/>
        <v>2</v>
      </c>
      <c r="AJ81" s="9">
        <v>103.56300354003901</v>
      </c>
      <c r="AK81" s="9">
        <v>142.98500061035156</v>
      </c>
      <c r="AL81" s="9">
        <v>143.48500061035156</v>
      </c>
      <c r="AM81" s="9">
        <v>112.68499755859375</v>
      </c>
      <c r="AN81" s="9">
        <v>105.80400085449219</v>
      </c>
      <c r="AO81" s="9">
        <v>74.151397705078125</v>
      </c>
    </row>
    <row r="82" spans="1:52" x14ac:dyDescent="0.25">
      <c r="A82">
        <v>4</v>
      </c>
      <c r="B82">
        <v>2</v>
      </c>
      <c r="C82">
        <v>6</v>
      </c>
      <c r="D82">
        <v>1</v>
      </c>
      <c r="E82">
        <v>0</v>
      </c>
      <c r="F82">
        <f t="shared" si="14"/>
        <v>3</v>
      </c>
      <c r="G82">
        <v>5.6</v>
      </c>
      <c r="H82">
        <v>1</v>
      </c>
      <c r="I82">
        <v>3</v>
      </c>
      <c r="J82">
        <v>0</v>
      </c>
      <c r="K82">
        <v>1</v>
      </c>
      <c r="L82">
        <v>1712.3800048828125</v>
      </c>
      <c r="M82">
        <v>11.860500335693359</v>
      </c>
      <c r="N82">
        <v>23.529600143432617</v>
      </c>
      <c r="O82">
        <v>40.437301635742188</v>
      </c>
      <c r="P82">
        <v>5.8199200630187988</v>
      </c>
      <c r="Q82">
        <v>11.298000335693359</v>
      </c>
      <c r="R82">
        <v>19.143800735473633</v>
      </c>
      <c r="S82">
        <v>0.44581499695777893</v>
      </c>
      <c r="T82">
        <v>0.32699701189994812</v>
      </c>
      <c r="U82">
        <v>210.968994140625</v>
      </c>
      <c r="V82">
        <v>342.82901000976563</v>
      </c>
      <c r="W82">
        <v>17.600200653076172</v>
      </c>
      <c r="X82">
        <v>0.81415599584579468</v>
      </c>
      <c r="Y82">
        <v>4894.7998046875</v>
      </c>
      <c r="Z82">
        <f t="shared" si="15"/>
        <v>6</v>
      </c>
      <c r="AA82">
        <f t="shared" si="16"/>
        <v>0</v>
      </c>
      <c r="AB82">
        <f t="shared" si="17"/>
        <v>0.33333333333333331</v>
      </c>
      <c r="AC82">
        <f t="shared" si="18"/>
        <v>0.5</v>
      </c>
      <c r="AD82">
        <f t="shared" si="19"/>
        <v>0.16666666666666666</v>
      </c>
      <c r="AE82">
        <v>1</v>
      </c>
      <c r="AF82" s="9">
        <f t="shared" si="20"/>
        <v>0</v>
      </c>
      <c r="AG82" s="9">
        <f t="shared" si="21"/>
        <v>2</v>
      </c>
      <c r="AH82" s="9">
        <f t="shared" si="22"/>
        <v>3</v>
      </c>
      <c r="AI82" s="9">
        <f t="shared" si="23"/>
        <v>1</v>
      </c>
      <c r="AJ82" s="9">
        <v>59.401100158691406</v>
      </c>
      <c r="AK82" s="9">
        <v>74.000503540039063</v>
      </c>
      <c r="AL82" s="9">
        <v>173.97300720214844</v>
      </c>
      <c r="AM82" s="9">
        <v>120.47299957275391</v>
      </c>
      <c r="AN82" s="9">
        <v>99.438697814941406</v>
      </c>
      <c r="AO82" s="9">
        <v>122.11699676513672</v>
      </c>
    </row>
    <row r="83" spans="1:52" x14ac:dyDescent="0.25">
      <c r="A83">
        <v>4</v>
      </c>
      <c r="B83">
        <v>3</v>
      </c>
      <c r="C83">
        <v>1</v>
      </c>
      <c r="D83">
        <v>1</v>
      </c>
      <c r="E83">
        <v>0</v>
      </c>
      <c r="F83">
        <f t="shared" si="14"/>
        <v>3</v>
      </c>
      <c r="G83">
        <v>4.18</v>
      </c>
      <c r="H83">
        <v>1</v>
      </c>
      <c r="I83">
        <v>2</v>
      </c>
      <c r="J83">
        <v>0</v>
      </c>
      <c r="K83">
        <v>0</v>
      </c>
      <c r="L83">
        <v>1394.6600341796875</v>
      </c>
      <c r="M83">
        <v>13.539799690246582</v>
      </c>
      <c r="N83">
        <v>19.888399124145508</v>
      </c>
      <c r="O83">
        <v>31.105300903320313</v>
      </c>
      <c r="P83">
        <v>6.6165199279785156</v>
      </c>
      <c r="Q83">
        <v>9.9466896057128906</v>
      </c>
      <c r="R83">
        <v>15.420100212097168</v>
      </c>
      <c r="S83">
        <v>0.43484699726104736</v>
      </c>
      <c r="T83">
        <v>0.42939499020576477</v>
      </c>
      <c r="U83">
        <v>108.42500305175781</v>
      </c>
      <c r="V83">
        <v>36.002799987792969</v>
      </c>
      <c r="W83">
        <v>48.221199035644531</v>
      </c>
      <c r="X83">
        <v>0.89304202795028687</v>
      </c>
      <c r="Y83">
        <v>4133.16015625</v>
      </c>
      <c r="Z83">
        <f t="shared" si="15"/>
        <v>9</v>
      </c>
      <c r="AA83">
        <f t="shared" si="16"/>
        <v>0</v>
      </c>
      <c r="AB83">
        <f t="shared" si="17"/>
        <v>0.33333333333333331</v>
      </c>
      <c r="AC83">
        <f t="shared" si="18"/>
        <v>0.44444444444444442</v>
      </c>
      <c r="AD83">
        <f t="shared" si="19"/>
        <v>0.22222222222222221</v>
      </c>
      <c r="AE83">
        <v>1</v>
      </c>
      <c r="AF83" s="9">
        <f t="shared" si="20"/>
        <v>0</v>
      </c>
      <c r="AG83" s="9">
        <f t="shared" si="21"/>
        <v>3</v>
      </c>
      <c r="AH83" s="9">
        <f t="shared" si="22"/>
        <v>4</v>
      </c>
      <c r="AI83" s="9">
        <f t="shared" si="23"/>
        <v>2</v>
      </c>
      <c r="AJ83" s="9">
        <v>78.797401428222656</v>
      </c>
      <c r="AK83" s="9">
        <v>120.48300170898437</v>
      </c>
      <c r="AL83" s="9">
        <v>131.26899719238281</v>
      </c>
      <c r="AM83" s="9">
        <v>156.8699951171875</v>
      </c>
      <c r="AN83" s="9">
        <v>117.76999664306641</v>
      </c>
      <c r="AO83" s="9">
        <v>158.40699768066406</v>
      </c>
      <c r="AP83" s="9">
        <v>113.18699645996094</v>
      </c>
      <c r="AQ83" s="9">
        <v>87.48590087890625</v>
      </c>
      <c r="AR83" s="9">
        <v>51.955501556396484</v>
      </c>
    </row>
    <row r="84" spans="1:52" x14ac:dyDescent="0.25">
      <c r="A84">
        <v>4</v>
      </c>
      <c r="B84">
        <v>3</v>
      </c>
      <c r="C84">
        <v>2</v>
      </c>
      <c r="D84">
        <v>1</v>
      </c>
      <c r="E84">
        <v>1</v>
      </c>
      <c r="F84">
        <f t="shared" si="14"/>
        <v>4</v>
      </c>
      <c r="G84">
        <v>5.09</v>
      </c>
      <c r="H84">
        <v>1</v>
      </c>
      <c r="I84">
        <v>1</v>
      </c>
      <c r="J84">
        <v>0</v>
      </c>
      <c r="K84">
        <v>1</v>
      </c>
      <c r="L84">
        <v>1429.31005859375</v>
      </c>
      <c r="M84">
        <v>14.27340030670166</v>
      </c>
      <c r="N84">
        <v>21.400100708007813</v>
      </c>
      <c r="O84">
        <v>28.296499252319336</v>
      </c>
      <c r="P84">
        <v>6.7821998596191406</v>
      </c>
      <c r="Q84">
        <v>10.858799934387207</v>
      </c>
      <c r="R84">
        <v>14.465900421142578</v>
      </c>
      <c r="S84">
        <v>0.51811701059341431</v>
      </c>
      <c r="T84">
        <v>0.34144699573516846</v>
      </c>
      <c r="U84">
        <v>198.32899475097656</v>
      </c>
      <c r="V84">
        <v>94.757400512695313</v>
      </c>
      <c r="W84">
        <v>16.028200149536133</v>
      </c>
      <c r="X84">
        <v>0.89582598209381104</v>
      </c>
      <c r="Y84">
        <v>4308.22021484375</v>
      </c>
      <c r="Z84">
        <f t="shared" si="15"/>
        <v>10</v>
      </c>
      <c r="AA84">
        <f t="shared" si="16"/>
        <v>0</v>
      </c>
      <c r="AB84">
        <f t="shared" si="17"/>
        <v>0.2</v>
      </c>
      <c r="AC84">
        <f t="shared" si="18"/>
        <v>0.4</v>
      </c>
      <c r="AD84">
        <f t="shared" si="19"/>
        <v>0.4</v>
      </c>
      <c r="AE84">
        <v>1</v>
      </c>
      <c r="AF84" s="9">
        <f t="shared" si="20"/>
        <v>0</v>
      </c>
      <c r="AG84" s="9">
        <f t="shared" si="21"/>
        <v>2</v>
      </c>
      <c r="AH84" s="9">
        <f t="shared" si="22"/>
        <v>4</v>
      </c>
      <c r="AI84" s="9">
        <f t="shared" si="23"/>
        <v>4</v>
      </c>
      <c r="AJ84" s="9">
        <v>111.00700378417969</v>
      </c>
      <c r="AK84" s="9">
        <v>128.93899536132812</v>
      </c>
      <c r="AL84" s="9">
        <v>76.514900207519531</v>
      </c>
      <c r="AM84" s="9">
        <v>78.6260986328125</v>
      </c>
      <c r="AN84" s="9">
        <v>128.85600280761719</v>
      </c>
      <c r="AO84" s="9">
        <v>146.22200012207031</v>
      </c>
      <c r="AP84" s="9">
        <v>102.20700073242187</v>
      </c>
      <c r="AQ84" s="9">
        <v>138.83200073242187</v>
      </c>
      <c r="AR84" s="9">
        <v>138.19500732421875</v>
      </c>
      <c r="AS84" s="9">
        <v>152.84500122070312</v>
      </c>
    </row>
    <row r="85" spans="1:52" x14ac:dyDescent="0.25">
      <c r="A85">
        <v>4</v>
      </c>
      <c r="B85">
        <v>3</v>
      </c>
      <c r="C85">
        <v>3</v>
      </c>
      <c r="D85">
        <v>1</v>
      </c>
      <c r="E85">
        <v>1</v>
      </c>
      <c r="F85">
        <f t="shared" si="14"/>
        <v>4</v>
      </c>
      <c r="G85">
        <v>3.24</v>
      </c>
      <c r="H85">
        <v>0</v>
      </c>
      <c r="I85">
        <v>1</v>
      </c>
      <c r="J85">
        <v>0</v>
      </c>
      <c r="K85">
        <v>0</v>
      </c>
      <c r="L85">
        <v>918.21502685546875</v>
      </c>
      <c r="M85">
        <v>11.064800262451172</v>
      </c>
      <c r="N85">
        <v>18.219600677490234</v>
      </c>
      <c r="O85">
        <v>24.920499801635742</v>
      </c>
      <c r="P85">
        <v>5.4141302108764648</v>
      </c>
      <c r="Q85">
        <v>8.5726804733276367</v>
      </c>
      <c r="R85">
        <v>11.900099754333496</v>
      </c>
      <c r="S85">
        <v>0.49707400798797607</v>
      </c>
      <c r="T85">
        <v>0.36327600479125977</v>
      </c>
      <c r="U85">
        <v>76.274002075195313</v>
      </c>
      <c r="V85">
        <v>167.90800476074219</v>
      </c>
      <c r="W85">
        <v>29.829799652099609</v>
      </c>
      <c r="X85">
        <v>0.91001397371292114</v>
      </c>
      <c r="Y85">
        <v>2271.239990234375</v>
      </c>
      <c r="Z85">
        <f t="shared" si="15"/>
        <v>9</v>
      </c>
      <c r="AA85">
        <f t="shared" si="16"/>
        <v>0.1111111111111111</v>
      </c>
      <c r="AB85">
        <f t="shared" si="17"/>
        <v>0</v>
      </c>
      <c r="AC85">
        <f t="shared" si="18"/>
        <v>0.44444444444444442</v>
      </c>
      <c r="AD85">
        <f t="shared" si="19"/>
        <v>0.44444444444444442</v>
      </c>
      <c r="AE85">
        <v>2</v>
      </c>
      <c r="AF85" s="9">
        <f t="shared" si="20"/>
        <v>1</v>
      </c>
      <c r="AG85" s="9">
        <f t="shared" si="21"/>
        <v>0</v>
      </c>
      <c r="AH85" s="9">
        <f t="shared" si="22"/>
        <v>4</v>
      </c>
      <c r="AI85" s="9">
        <f t="shared" si="23"/>
        <v>4</v>
      </c>
      <c r="AJ85" s="9">
        <v>41.756999969482422</v>
      </c>
      <c r="AK85" s="9">
        <v>97.155197143554687</v>
      </c>
      <c r="AL85" s="9">
        <v>101.33899688720703</v>
      </c>
      <c r="AM85" s="9">
        <v>113.82099914550781</v>
      </c>
      <c r="AN85" s="9">
        <v>145.79200744628906</v>
      </c>
      <c r="AO85" s="9">
        <v>145.39300537109375</v>
      </c>
      <c r="AP85" s="9">
        <v>156.04800415039062</v>
      </c>
      <c r="AQ85" s="9">
        <v>175.79899597167969</v>
      </c>
      <c r="AR85" s="9">
        <v>106.35099792480469</v>
      </c>
    </row>
    <row r="86" spans="1:52" x14ac:dyDescent="0.25">
      <c r="A86">
        <v>4</v>
      </c>
      <c r="B86">
        <v>3</v>
      </c>
      <c r="C86">
        <v>4</v>
      </c>
      <c r="D86">
        <v>1</v>
      </c>
      <c r="E86">
        <v>0</v>
      </c>
      <c r="F86">
        <f t="shared" si="14"/>
        <v>3</v>
      </c>
      <c r="G86">
        <v>5.0599999999999996</v>
      </c>
      <c r="H86">
        <v>1</v>
      </c>
      <c r="I86">
        <v>1</v>
      </c>
      <c r="J86">
        <v>0</v>
      </c>
      <c r="K86">
        <v>0</v>
      </c>
      <c r="L86">
        <v>1300.800048828125</v>
      </c>
      <c r="M86">
        <v>12.520199775695801</v>
      </c>
      <c r="N86">
        <v>22.798599243164063</v>
      </c>
      <c r="O86">
        <v>30.554599761962891</v>
      </c>
      <c r="P86">
        <v>6.271669864654541</v>
      </c>
      <c r="Q86">
        <v>10.522700309753418</v>
      </c>
      <c r="R86">
        <v>13.849399566650391</v>
      </c>
      <c r="S86">
        <v>0.5416569709777832</v>
      </c>
      <c r="T86">
        <v>0.31916901469230652</v>
      </c>
      <c r="U86">
        <v>250.21699523925781</v>
      </c>
      <c r="V86">
        <v>144.64300537109375</v>
      </c>
      <c r="W86">
        <v>27.570400238037109</v>
      </c>
      <c r="X86">
        <v>0.88936597108840942</v>
      </c>
      <c r="Y86">
        <v>3700.090087890625</v>
      </c>
      <c r="Z86">
        <f t="shared" si="15"/>
        <v>9</v>
      </c>
      <c r="AA86">
        <f t="shared" si="16"/>
        <v>0</v>
      </c>
      <c r="AB86">
        <f t="shared" si="17"/>
        <v>0.44444444444444442</v>
      </c>
      <c r="AC86">
        <f t="shared" si="18"/>
        <v>0.33333333333333331</v>
      </c>
      <c r="AD86">
        <f t="shared" si="19"/>
        <v>0.22222222222222221</v>
      </c>
      <c r="AE86">
        <v>1</v>
      </c>
      <c r="AF86" s="9">
        <f t="shared" si="20"/>
        <v>0</v>
      </c>
      <c r="AG86" s="9">
        <f t="shared" si="21"/>
        <v>4</v>
      </c>
      <c r="AH86" s="9">
        <f t="shared" si="22"/>
        <v>3</v>
      </c>
      <c r="AI86" s="9">
        <f t="shared" si="23"/>
        <v>2</v>
      </c>
      <c r="AJ86" s="9">
        <v>65.419601440429602</v>
      </c>
      <c r="AK86" s="9">
        <v>119.73799896240234</v>
      </c>
      <c r="AL86" s="9">
        <v>88.680900573730469</v>
      </c>
      <c r="AM86" s="9">
        <v>145.2449951171875</v>
      </c>
      <c r="AN86" s="9">
        <v>88.112197875976563</v>
      </c>
      <c r="AO86" s="9">
        <v>108.13200378417969</v>
      </c>
      <c r="AP86" s="9">
        <v>170.06500244140625</v>
      </c>
      <c r="AQ86" s="9">
        <v>93.737396240234375</v>
      </c>
      <c r="AR86" s="9">
        <v>84.9884033203125</v>
      </c>
    </row>
    <row r="87" spans="1:52" x14ac:dyDescent="0.25">
      <c r="A87">
        <v>4</v>
      </c>
      <c r="B87">
        <v>3</v>
      </c>
      <c r="C87">
        <v>5</v>
      </c>
      <c r="D87">
        <v>1</v>
      </c>
      <c r="E87">
        <v>1</v>
      </c>
      <c r="F87">
        <f t="shared" si="14"/>
        <v>4</v>
      </c>
      <c r="G87">
        <v>5.59</v>
      </c>
      <c r="H87">
        <v>1</v>
      </c>
      <c r="I87">
        <v>3</v>
      </c>
      <c r="J87">
        <v>0</v>
      </c>
      <c r="K87">
        <v>1</v>
      </c>
      <c r="L87">
        <v>1463.77001953125</v>
      </c>
      <c r="M87">
        <v>13.669400215148926</v>
      </c>
      <c r="N87">
        <v>24.572000503540039</v>
      </c>
      <c r="O87">
        <v>31.017599105834961</v>
      </c>
      <c r="P87">
        <v>6.3672499656677246</v>
      </c>
      <c r="Q87">
        <v>11.944199562072754</v>
      </c>
      <c r="R87">
        <v>13.978799819946289</v>
      </c>
      <c r="S87">
        <v>0.64156097173690796</v>
      </c>
      <c r="T87">
        <v>0.23511099815368652</v>
      </c>
      <c r="U87">
        <v>206.76400756835937</v>
      </c>
      <c r="V87">
        <v>248.02499389648437</v>
      </c>
      <c r="W87">
        <v>13.573599815368652</v>
      </c>
      <c r="X87">
        <v>0.88019299507141113</v>
      </c>
      <c r="Y87">
        <v>4348.6201171875</v>
      </c>
      <c r="Z87">
        <f t="shared" si="15"/>
        <v>10</v>
      </c>
      <c r="AA87">
        <f t="shared" si="16"/>
        <v>0</v>
      </c>
      <c r="AB87">
        <f t="shared" si="17"/>
        <v>0.3</v>
      </c>
      <c r="AC87">
        <f t="shared" si="18"/>
        <v>0.5</v>
      </c>
      <c r="AD87">
        <f t="shared" si="19"/>
        <v>0.2</v>
      </c>
      <c r="AE87">
        <v>1</v>
      </c>
      <c r="AF87" s="9">
        <f t="shared" si="20"/>
        <v>0</v>
      </c>
      <c r="AG87" s="9">
        <f t="shared" si="21"/>
        <v>3</v>
      </c>
      <c r="AH87" s="9">
        <f t="shared" si="22"/>
        <v>5</v>
      </c>
      <c r="AI87" s="9">
        <f t="shared" si="23"/>
        <v>2</v>
      </c>
      <c r="AJ87" s="9">
        <v>105.63700103759766</v>
      </c>
      <c r="AK87" s="9">
        <v>119.78900146484375</v>
      </c>
      <c r="AL87" s="9">
        <v>130.53700256347656</v>
      </c>
      <c r="AM87" s="9">
        <v>146.0469970703125</v>
      </c>
      <c r="AN87" s="9">
        <v>153.15499877929687</v>
      </c>
      <c r="AO87" s="9">
        <v>76.344001770019531</v>
      </c>
      <c r="AP87" s="9">
        <v>61.619598388671875</v>
      </c>
      <c r="AQ87" s="9">
        <v>80.699203491210937</v>
      </c>
      <c r="AR87" s="9">
        <v>90.00469970703125</v>
      </c>
      <c r="AS87" s="9">
        <v>109.44200134277344</v>
      </c>
    </row>
    <row r="88" spans="1:52" x14ac:dyDescent="0.25">
      <c r="A88">
        <v>4</v>
      </c>
      <c r="B88">
        <v>3</v>
      </c>
      <c r="C88">
        <v>6</v>
      </c>
      <c r="D88">
        <v>1</v>
      </c>
      <c r="E88">
        <v>0</v>
      </c>
      <c r="F88">
        <f t="shared" si="14"/>
        <v>3</v>
      </c>
      <c r="G88">
        <v>4.63</v>
      </c>
      <c r="H88">
        <v>0</v>
      </c>
      <c r="I88">
        <v>2</v>
      </c>
      <c r="J88">
        <v>0</v>
      </c>
      <c r="K88">
        <v>0</v>
      </c>
      <c r="L88">
        <v>1588.7099609375</v>
      </c>
      <c r="M88">
        <v>11.996800422668457</v>
      </c>
      <c r="N88">
        <v>22.648700714111328</v>
      </c>
      <c r="O88">
        <v>34.150001525878906</v>
      </c>
      <c r="P88">
        <v>6.0173201560974121</v>
      </c>
      <c r="Q88">
        <v>10.968400001525879</v>
      </c>
      <c r="R88">
        <v>17.605100631713867</v>
      </c>
      <c r="S88">
        <v>0.46511700749397278</v>
      </c>
      <c r="T88">
        <v>0.34585699439048767</v>
      </c>
      <c r="U88">
        <v>290.80999755859375</v>
      </c>
      <c r="V88">
        <v>314.5469970703125</v>
      </c>
      <c r="W88">
        <v>36.205501556396484</v>
      </c>
      <c r="X88">
        <v>0.84966200590133667</v>
      </c>
      <c r="Y88">
        <v>4663.490234375</v>
      </c>
      <c r="Z88">
        <f t="shared" si="15"/>
        <v>10</v>
      </c>
      <c r="AA88">
        <f t="shared" si="16"/>
        <v>0</v>
      </c>
      <c r="AB88">
        <f t="shared" si="17"/>
        <v>0.1</v>
      </c>
      <c r="AC88">
        <f t="shared" si="18"/>
        <v>0.5</v>
      </c>
      <c r="AD88">
        <f t="shared" si="19"/>
        <v>0.4</v>
      </c>
      <c r="AE88">
        <v>1</v>
      </c>
      <c r="AF88" s="9">
        <f t="shared" si="20"/>
        <v>0</v>
      </c>
      <c r="AG88" s="9">
        <f t="shared" si="21"/>
        <v>1</v>
      </c>
      <c r="AH88" s="9">
        <f t="shared" si="22"/>
        <v>5</v>
      </c>
      <c r="AI88" s="9">
        <f t="shared" si="23"/>
        <v>4</v>
      </c>
      <c r="AJ88" s="9">
        <v>142.33299255371094</v>
      </c>
      <c r="AK88" s="9">
        <v>74.465400695800781</v>
      </c>
      <c r="AL88" s="9">
        <v>106.56099700927734</v>
      </c>
      <c r="AM88" s="9">
        <v>112.51899719238281</v>
      </c>
      <c r="AN88" s="9">
        <v>141.32600402832031</v>
      </c>
      <c r="AO88" s="9">
        <v>95.483200073242188</v>
      </c>
      <c r="AP88" s="9">
        <v>108.72000122070312</v>
      </c>
      <c r="AQ88" s="9">
        <v>174.697998046875</v>
      </c>
      <c r="AR88" s="9">
        <v>128.25599670410156</v>
      </c>
      <c r="AS88" s="9">
        <v>155.54400634765625</v>
      </c>
    </row>
    <row r="89" spans="1:52" x14ac:dyDescent="0.25">
      <c r="A89">
        <v>5</v>
      </c>
      <c r="B89">
        <v>2</v>
      </c>
      <c r="C89">
        <v>1</v>
      </c>
      <c r="D89">
        <v>1</v>
      </c>
      <c r="E89">
        <v>1</v>
      </c>
      <c r="F89">
        <f t="shared" si="14"/>
        <v>4</v>
      </c>
      <c r="G89">
        <v>3.95</v>
      </c>
      <c r="H89">
        <v>0</v>
      </c>
      <c r="I89">
        <v>2</v>
      </c>
      <c r="J89">
        <v>0</v>
      </c>
      <c r="K89">
        <v>1</v>
      </c>
      <c r="L89">
        <v>1181.050048828125</v>
      </c>
      <c r="M89">
        <v>10.783200263977051</v>
      </c>
      <c r="N89">
        <v>21.842300415039063</v>
      </c>
      <c r="O89">
        <v>28.569400787353516</v>
      </c>
      <c r="P89">
        <v>5.415989875793457</v>
      </c>
      <c r="Q89">
        <v>10.562700271606445</v>
      </c>
      <c r="R89">
        <v>13.371199607849121</v>
      </c>
      <c r="S89">
        <v>0.61322599649429321</v>
      </c>
      <c r="T89">
        <v>0.2522909939289093</v>
      </c>
      <c r="U89">
        <v>179.85800170898437</v>
      </c>
      <c r="V89">
        <v>193.75399780273438</v>
      </c>
      <c r="W89">
        <v>64.565696716308594</v>
      </c>
      <c r="X89">
        <v>0.8707200288772583</v>
      </c>
      <c r="Y89">
        <v>3100.929931640625</v>
      </c>
      <c r="Z89">
        <f t="shared" si="15"/>
        <v>9</v>
      </c>
      <c r="AA89">
        <f t="shared" si="16"/>
        <v>0</v>
      </c>
      <c r="AB89">
        <f t="shared" si="17"/>
        <v>0</v>
      </c>
      <c r="AC89">
        <f t="shared" si="18"/>
        <v>0.77777777777777779</v>
      </c>
      <c r="AD89">
        <f t="shared" si="19"/>
        <v>0.22222222222222221</v>
      </c>
      <c r="AE89">
        <v>1</v>
      </c>
      <c r="AF89" s="9">
        <f t="shared" si="20"/>
        <v>0</v>
      </c>
      <c r="AG89" s="9">
        <f t="shared" si="21"/>
        <v>0</v>
      </c>
      <c r="AH89" s="9">
        <f t="shared" si="22"/>
        <v>7</v>
      </c>
      <c r="AI89" s="9">
        <f t="shared" si="23"/>
        <v>2</v>
      </c>
      <c r="AJ89" s="9">
        <v>94.062698364257813</v>
      </c>
      <c r="AK89" s="9">
        <v>128.23599243164062</v>
      </c>
      <c r="AL89" s="9">
        <v>178.197998046875</v>
      </c>
      <c r="AM89" s="9">
        <v>127.62400054931641</v>
      </c>
      <c r="AN89" s="9">
        <v>113.46900177001953</v>
      </c>
      <c r="AO89" s="9">
        <v>110.95099639892578</v>
      </c>
      <c r="AP89" s="9">
        <v>101.13700103759766</v>
      </c>
      <c r="AQ89" s="9">
        <v>147.56100463867187</v>
      </c>
      <c r="AR89" s="9">
        <v>100.83799743652344</v>
      </c>
    </row>
    <row r="90" spans="1:52" x14ac:dyDescent="0.25">
      <c r="A90">
        <v>5</v>
      </c>
      <c r="B90">
        <v>2</v>
      </c>
      <c r="C90">
        <v>2</v>
      </c>
      <c r="D90">
        <v>1</v>
      </c>
      <c r="E90">
        <v>1</v>
      </c>
      <c r="F90">
        <f t="shared" si="14"/>
        <v>4</v>
      </c>
      <c r="G90">
        <v>3.69</v>
      </c>
      <c r="H90">
        <v>1</v>
      </c>
      <c r="I90">
        <v>0</v>
      </c>
      <c r="J90">
        <v>0</v>
      </c>
      <c r="K90">
        <v>0</v>
      </c>
      <c r="L90">
        <v>1303.1199951171875</v>
      </c>
      <c r="M90">
        <v>9.8206701278686523</v>
      </c>
      <c r="N90">
        <v>20.861499786376953</v>
      </c>
      <c r="O90">
        <v>33.840801239013672</v>
      </c>
      <c r="P90">
        <v>4.7225298881530762</v>
      </c>
      <c r="Q90">
        <v>9.8191204071044922</v>
      </c>
      <c r="R90">
        <v>16.865499496459961</v>
      </c>
      <c r="S90">
        <v>0.4470050036907196</v>
      </c>
      <c r="T90">
        <v>0.29731500148773193</v>
      </c>
      <c r="U90">
        <v>250.60899353027344</v>
      </c>
      <c r="V90">
        <v>188.6510009765625</v>
      </c>
      <c r="W90">
        <v>10.436100006103516</v>
      </c>
      <c r="X90">
        <v>0.79542702436447144</v>
      </c>
      <c r="Y90">
        <v>3137.97998046875</v>
      </c>
      <c r="Z90">
        <f t="shared" si="15"/>
        <v>9</v>
      </c>
      <c r="AA90">
        <f t="shared" si="16"/>
        <v>0</v>
      </c>
      <c r="AB90">
        <f t="shared" si="17"/>
        <v>0.1111111111111111</v>
      </c>
      <c r="AC90">
        <f t="shared" si="18"/>
        <v>0.33333333333333331</v>
      </c>
      <c r="AD90">
        <f t="shared" si="19"/>
        <v>0.55555555555555558</v>
      </c>
      <c r="AE90">
        <v>1</v>
      </c>
      <c r="AF90" s="9">
        <f t="shared" si="20"/>
        <v>0</v>
      </c>
      <c r="AG90" s="9">
        <f t="shared" si="21"/>
        <v>1</v>
      </c>
      <c r="AH90" s="9">
        <f t="shared" si="22"/>
        <v>3</v>
      </c>
      <c r="AI90" s="9">
        <f t="shared" si="23"/>
        <v>5</v>
      </c>
      <c r="AJ90" s="9">
        <v>110.685997009277</v>
      </c>
      <c r="AK90" s="9">
        <v>80.112098693847656</v>
      </c>
      <c r="AL90" s="9">
        <v>136.04200744628906</v>
      </c>
      <c r="AM90" s="9">
        <v>99.288002014160156</v>
      </c>
      <c r="AN90" s="9">
        <v>136.91400146484375</v>
      </c>
      <c r="AO90" s="9">
        <v>169.43099975585937</v>
      </c>
      <c r="AP90" s="9">
        <v>131.67100524902344</v>
      </c>
      <c r="AQ90" s="9">
        <v>141.87399291992187</v>
      </c>
      <c r="AR90" s="9">
        <v>153.37699890136719</v>
      </c>
    </row>
    <row r="91" spans="1:52" x14ac:dyDescent="0.25">
      <c r="A91">
        <v>5</v>
      </c>
      <c r="B91">
        <v>2</v>
      </c>
      <c r="C91">
        <v>3</v>
      </c>
      <c r="D91">
        <v>1</v>
      </c>
      <c r="E91">
        <v>1</v>
      </c>
      <c r="F91">
        <f t="shared" si="14"/>
        <v>4</v>
      </c>
      <c r="G91">
        <v>3.68</v>
      </c>
      <c r="H91">
        <v>1</v>
      </c>
      <c r="I91">
        <v>2</v>
      </c>
      <c r="J91">
        <v>0</v>
      </c>
      <c r="K91">
        <v>0</v>
      </c>
      <c r="L91">
        <v>1232.260009765625</v>
      </c>
      <c r="M91">
        <v>10.253499984741211</v>
      </c>
      <c r="N91">
        <v>18.699100494384766</v>
      </c>
      <c r="O91">
        <v>30.495199203491211</v>
      </c>
      <c r="P91">
        <v>5.0245199203491211</v>
      </c>
      <c r="Q91">
        <v>9.597900390625</v>
      </c>
      <c r="R91">
        <v>15.677300453186035</v>
      </c>
      <c r="S91">
        <v>0.46377599239349365</v>
      </c>
      <c r="T91">
        <v>0.32749098539352417</v>
      </c>
      <c r="U91">
        <v>255.20199584960938</v>
      </c>
      <c r="V91">
        <v>81.778297424316406</v>
      </c>
      <c r="W91">
        <v>37.319400787353516</v>
      </c>
      <c r="X91">
        <v>0.83575701713562012</v>
      </c>
      <c r="Y91">
        <v>3107.760009765625</v>
      </c>
      <c r="Z91">
        <f t="shared" si="15"/>
        <v>9</v>
      </c>
      <c r="AA91">
        <f t="shared" si="16"/>
        <v>0</v>
      </c>
      <c r="AB91">
        <f t="shared" si="17"/>
        <v>0.55555555555555558</v>
      </c>
      <c r="AC91">
        <f t="shared" si="18"/>
        <v>0.33333333333333331</v>
      </c>
      <c r="AD91">
        <f t="shared" si="19"/>
        <v>0.1111111111111111</v>
      </c>
      <c r="AE91">
        <v>1</v>
      </c>
      <c r="AF91" s="9">
        <f t="shared" si="20"/>
        <v>0</v>
      </c>
      <c r="AG91" s="9">
        <f t="shared" si="21"/>
        <v>5</v>
      </c>
      <c r="AH91" s="9">
        <f t="shared" si="22"/>
        <v>3</v>
      </c>
      <c r="AI91" s="9">
        <f t="shared" si="23"/>
        <v>1</v>
      </c>
      <c r="AJ91" s="9">
        <v>50.888698577880859</v>
      </c>
      <c r="AK91" s="9">
        <v>57.587100982666016</v>
      </c>
      <c r="AL91" s="9">
        <v>88.364097595214844</v>
      </c>
      <c r="AM91" s="9">
        <v>175.03199768066406</v>
      </c>
      <c r="AN91" s="9">
        <v>77.455596923828125</v>
      </c>
      <c r="AO91" s="9">
        <v>112.47599792480469</v>
      </c>
      <c r="AP91" s="9">
        <v>120.82199859619141</v>
      </c>
      <c r="AQ91" s="9">
        <v>132.18299865722656</v>
      </c>
      <c r="AR91" s="9">
        <v>87.209602355957031</v>
      </c>
    </row>
    <row r="92" spans="1:52" x14ac:dyDescent="0.25">
      <c r="A92">
        <v>5</v>
      </c>
      <c r="B92">
        <v>3</v>
      </c>
      <c r="C92">
        <v>1</v>
      </c>
      <c r="D92">
        <v>1</v>
      </c>
      <c r="E92">
        <v>0</v>
      </c>
      <c r="F92">
        <f t="shared" si="14"/>
        <v>3</v>
      </c>
      <c r="G92">
        <v>2.94</v>
      </c>
      <c r="H92">
        <v>1</v>
      </c>
      <c r="I92">
        <v>1</v>
      </c>
      <c r="J92">
        <v>0</v>
      </c>
      <c r="K92">
        <v>1</v>
      </c>
      <c r="L92">
        <v>1382.3499755859375</v>
      </c>
      <c r="M92">
        <v>11.967700004577637</v>
      </c>
      <c r="N92">
        <v>20.541799545288086</v>
      </c>
      <c r="O92">
        <v>29.511899948120117</v>
      </c>
      <c r="P92">
        <v>6.226560115814209</v>
      </c>
      <c r="Q92">
        <v>10.344099998474121</v>
      </c>
      <c r="R92">
        <v>15.229499816894531</v>
      </c>
      <c r="S92">
        <v>0.48694398999214172</v>
      </c>
      <c r="T92">
        <v>0.36477300524711609</v>
      </c>
      <c r="U92">
        <v>56.610000610351563</v>
      </c>
      <c r="V92">
        <v>300.22698974609375</v>
      </c>
      <c r="W92">
        <v>48.434101104736328</v>
      </c>
      <c r="X92">
        <v>0.88879698514938354</v>
      </c>
      <c r="Y92">
        <v>4049.510009765625</v>
      </c>
      <c r="Z92">
        <f t="shared" si="15"/>
        <v>11</v>
      </c>
      <c r="AA92">
        <f t="shared" si="16"/>
        <v>9.0909090909090912E-2</v>
      </c>
      <c r="AB92">
        <f t="shared" si="17"/>
        <v>0.45454545454545453</v>
      </c>
      <c r="AC92">
        <f t="shared" si="18"/>
        <v>0.18181818181818182</v>
      </c>
      <c r="AD92">
        <f t="shared" si="19"/>
        <v>0.27272727272727271</v>
      </c>
      <c r="AE92">
        <v>1</v>
      </c>
      <c r="AF92" s="9">
        <f t="shared" si="20"/>
        <v>1</v>
      </c>
      <c r="AG92" s="9">
        <f t="shared" si="21"/>
        <v>5</v>
      </c>
      <c r="AH92" s="9">
        <f t="shared" si="22"/>
        <v>2</v>
      </c>
      <c r="AI92" s="9">
        <f t="shared" si="23"/>
        <v>3</v>
      </c>
      <c r="AJ92" s="9">
        <v>131.57000732421875</v>
      </c>
      <c r="AK92" s="9">
        <v>54.368801116943359</v>
      </c>
      <c r="AL92" s="9">
        <v>142.41499328613281</v>
      </c>
      <c r="AM92" s="9">
        <v>171.00100708007812</v>
      </c>
      <c r="AN92" s="9">
        <v>92.830703735351563</v>
      </c>
      <c r="AO92" s="9">
        <v>77.813003540039063</v>
      </c>
      <c r="AP92" s="9">
        <v>65.227699279785156</v>
      </c>
      <c r="AQ92" s="9">
        <v>136.91400146484375</v>
      </c>
      <c r="AR92" s="9">
        <v>73.331001281738281</v>
      </c>
      <c r="AS92" s="9">
        <v>43.342800140380859</v>
      </c>
      <c r="AT92" s="9">
        <v>48.405998229980469</v>
      </c>
    </row>
    <row r="93" spans="1:52" x14ac:dyDescent="0.25">
      <c r="A93">
        <v>5</v>
      </c>
      <c r="B93">
        <v>3</v>
      </c>
      <c r="C93">
        <v>2</v>
      </c>
      <c r="D93">
        <v>1</v>
      </c>
      <c r="E93">
        <v>0</v>
      </c>
      <c r="F93">
        <f t="shared" si="14"/>
        <v>3</v>
      </c>
      <c r="G93">
        <v>3.17</v>
      </c>
      <c r="H93">
        <v>1</v>
      </c>
      <c r="I93">
        <v>0</v>
      </c>
      <c r="J93">
        <v>0</v>
      </c>
      <c r="K93">
        <v>0</v>
      </c>
      <c r="L93">
        <v>940.0579833984375</v>
      </c>
      <c r="M93">
        <v>12.273200035095215</v>
      </c>
      <c r="N93">
        <v>16.977100372314453</v>
      </c>
      <c r="O93">
        <v>24.182300567626953</v>
      </c>
      <c r="P93">
        <v>6.0784997940063477</v>
      </c>
      <c r="Q93">
        <v>8.3576803207397461</v>
      </c>
      <c r="R93">
        <v>11.724300384521484</v>
      </c>
      <c r="S93">
        <v>0.43367299437522888</v>
      </c>
      <c r="T93">
        <v>0.4231249988079071</v>
      </c>
      <c r="U93">
        <v>45.515899658203125</v>
      </c>
      <c r="V93">
        <v>235.94400024414062</v>
      </c>
      <c r="W93">
        <v>45.526500701904297</v>
      </c>
      <c r="X93">
        <v>0.929298996925354</v>
      </c>
      <c r="Y93">
        <v>2427.93994140625</v>
      </c>
      <c r="Z93">
        <f t="shared" si="15"/>
        <v>9</v>
      </c>
      <c r="AA93">
        <f t="shared" si="16"/>
        <v>0</v>
      </c>
      <c r="AB93">
        <f t="shared" si="17"/>
        <v>0.1111111111111111</v>
      </c>
      <c r="AC93">
        <f t="shared" si="18"/>
        <v>0.44444444444444442</v>
      </c>
      <c r="AD93">
        <f t="shared" si="19"/>
        <v>0.44444444444444442</v>
      </c>
      <c r="AE93">
        <v>2</v>
      </c>
      <c r="AF93" s="9">
        <f t="shared" si="20"/>
        <v>0</v>
      </c>
      <c r="AG93" s="9">
        <f t="shared" si="21"/>
        <v>1</v>
      </c>
      <c r="AH93" s="9">
        <f t="shared" si="22"/>
        <v>4</v>
      </c>
      <c r="AI93" s="9">
        <f t="shared" si="23"/>
        <v>4</v>
      </c>
      <c r="AJ93" s="9">
        <v>71.869903564453125</v>
      </c>
      <c r="AK93" s="9">
        <v>157.82200622558594</v>
      </c>
      <c r="AL93" s="9">
        <v>122.41400146484375</v>
      </c>
      <c r="AM93" s="9">
        <v>149.6929931640625</v>
      </c>
      <c r="AN93" s="9">
        <v>126.18099975585937</v>
      </c>
      <c r="AO93" s="9">
        <v>148.18600463867187</v>
      </c>
      <c r="AP93" s="9">
        <v>138.20700073242187</v>
      </c>
      <c r="AQ93" s="9">
        <v>94.316902160644531</v>
      </c>
      <c r="AR93" s="9">
        <v>90.297996520996094</v>
      </c>
    </row>
    <row r="94" spans="1:52" x14ac:dyDescent="0.25">
      <c r="A94">
        <v>5</v>
      </c>
      <c r="B94">
        <v>3</v>
      </c>
      <c r="C94">
        <v>3</v>
      </c>
      <c r="D94">
        <v>1</v>
      </c>
      <c r="E94">
        <v>1</v>
      </c>
      <c r="F94">
        <f t="shared" si="14"/>
        <v>4</v>
      </c>
      <c r="G94">
        <v>2.7</v>
      </c>
      <c r="H94">
        <v>0</v>
      </c>
      <c r="I94">
        <v>0</v>
      </c>
      <c r="J94">
        <v>0</v>
      </c>
      <c r="K94">
        <v>0</v>
      </c>
      <c r="L94">
        <v>1003.0499877929687</v>
      </c>
      <c r="M94">
        <v>9.5210504531860352</v>
      </c>
      <c r="N94">
        <v>19.007099151611328</v>
      </c>
      <c r="O94">
        <v>27.329000473022461</v>
      </c>
      <c r="P94">
        <v>4.7955899238586426</v>
      </c>
      <c r="Q94">
        <v>9.0340595245361328</v>
      </c>
      <c r="R94">
        <v>13.310600280761719</v>
      </c>
      <c r="S94">
        <v>0.51864200830459595</v>
      </c>
      <c r="T94">
        <v>0.30987098813056946</v>
      </c>
      <c r="U94">
        <v>127.84799957275391</v>
      </c>
      <c r="V94">
        <v>214.38499450683594</v>
      </c>
      <c r="W94">
        <v>25.287500381469727</v>
      </c>
      <c r="X94">
        <v>0.86209499835968018</v>
      </c>
      <c r="Y94">
        <v>2391.0400390625</v>
      </c>
      <c r="Z94">
        <f t="shared" si="15"/>
        <v>5</v>
      </c>
      <c r="AA94">
        <f t="shared" si="16"/>
        <v>0</v>
      </c>
      <c r="AB94">
        <f t="shared" si="17"/>
        <v>0.4</v>
      </c>
      <c r="AC94">
        <f t="shared" si="18"/>
        <v>0.2</v>
      </c>
      <c r="AD94">
        <f t="shared" si="19"/>
        <v>0.4</v>
      </c>
      <c r="AE94">
        <v>2</v>
      </c>
      <c r="AF94" s="9">
        <f t="shared" si="20"/>
        <v>0</v>
      </c>
      <c r="AG94" s="9">
        <f t="shared" si="21"/>
        <v>2</v>
      </c>
      <c r="AH94" s="9">
        <f t="shared" si="22"/>
        <v>1</v>
      </c>
      <c r="AI94" s="9">
        <f t="shared" si="23"/>
        <v>2</v>
      </c>
      <c r="AJ94" s="9">
        <v>131.27499389648437</v>
      </c>
      <c r="AK94" s="9">
        <v>88.990097045898438</v>
      </c>
      <c r="AL94" s="9">
        <v>169.46600341796875</v>
      </c>
      <c r="AM94" s="9">
        <v>154.98199462890625</v>
      </c>
      <c r="AN94" s="9">
        <v>78.786399841308594</v>
      </c>
    </row>
    <row r="95" spans="1:52" x14ac:dyDescent="0.25">
      <c r="A95">
        <v>5</v>
      </c>
      <c r="B95">
        <v>3</v>
      </c>
      <c r="C95">
        <v>4</v>
      </c>
      <c r="D95">
        <v>1</v>
      </c>
      <c r="E95">
        <v>1</v>
      </c>
      <c r="F95">
        <f t="shared" si="14"/>
        <v>4</v>
      </c>
      <c r="G95">
        <v>2.8</v>
      </c>
      <c r="H95">
        <v>0</v>
      </c>
      <c r="I95">
        <v>0</v>
      </c>
      <c r="J95">
        <v>0</v>
      </c>
      <c r="K95">
        <v>0</v>
      </c>
      <c r="L95">
        <v>1015.75</v>
      </c>
      <c r="M95">
        <v>12.561599731445313</v>
      </c>
      <c r="N95">
        <v>17.556900024414063</v>
      </c>
      <c r="O95">
        <v>26.317600250244141</v>
      </c>
      <c r="P95">
        <v>5.7038798332214355</v>
      </c>
      <c r="Q95">
        <v>8.545379638671875</v>
      </c>
      <c r="R95">
        <v>12.940299987792969</v>
      </c>
      <c r="S95">
        <v>0.44299501180648804</v>
      </c>
      <c r="T95">
        <v>0.42213499546051025</v>
      </c>
      <c r="U95">
        <v>170.05000305175781</v>
      </c>
      <c r="V95">
        <v>180.08099365234375</v>
      </c>
      <c r="W95">
        <v>23.813899993896484</v>
      </c>
      <c r="X95">
        <v>0.90444701910018921</v>
      </c>
      <c r="Y95">
        <v>2618.3701171875</v>
      </c>
      <c r="Z95">
        <f t="shared" si="15"/>
        <v>17</v>
      </c>
      <c r="AA95">
        <f t="shared" si="16"/>
        <v>5.8823529411764705E-2</v>
      </c>
      <c r="AB95">
        <f t="shared" si="17"/>
        <v>0.35294117647058826</v>
      </c>
      <c r="AC95">
        <f t="shared" si="18"/>
        <v>0.29411764705882354</v>
      </c>
      <c r="AD95">
        <f t="shared" si="19"/>
        <v>0.29411764705882354</v>
      </c>
      <c r="AE95">
        <v>2</v>
      </c>
      <c r="AF95" s="9">
        <f t="shared" si="20"/>
        <v>1</v>
      </c>
      <c r="AG95" s="9">
        <f t="shared" si="21"/>
        <v>6</v>
      </c>
      <c r="AH95" s="9">
        <f t="shared" si="22"/>
        <v>5</v>
      </c>
      <c r="AI95" s="9">
        <f t="shared" si="23"/>
        <v>5</v>
      </c>
      <c r="AJ95" s="9">
        <v>82.757598876953125</v>
      </c>
      <c r="AK95" s="9">
        <v>157.83599853515625</v>
      </c>
      <c r="AL95" s="9">
        <v>139.92399597167969</v>
      </c>
      <c r="AM95" s="9">
        <v>169.42999267578125</v>
      </c>
      <c r="AN95" s="9">
        <v>170.3699951171875</v>
      </c>
      <c r="AO95" s="9">
        <v>115.22299957275391</v>
      </c>
      <c r="AP95" s="9">
        <v>115.66300201416016</v>
      </c>
      <c r="AQ95" s="9">
        <v>91.939796447753906</v>
      </c>
      <c r="AR95" s="9">
        <v>77.833297729492187</v>
      </c>
      <c r="AS95" s="9">
        <v>41.311599731445312</v>
      </c>
      <c r="AT95" s="9">
        <v>108.71399688720703</v>
      </c>
      <c r="AU95" s="9">
        <v>95.701400756835938</v>
      </c>
      <c r="AV95" s="9">
        <v>53.667198181152344</v>
      </c>
      <c r="AW95" s="9">
        <v>70.908798217773438</v>
      </c>
      <c r="AX95" s="9">
        <v>74.749900817871094</v>
      </c>
      <c r="AY95" s="9">
        <v>48.721698760986328</v>
      </c>
      <c r="AZ95" s="9">
        <v>161.39100646972656</v>
      </c>
    </row>
    <row r="96" spans="1:52" x14ac:dyDescent="0.25">
      <c r="A96">
        <v>5</v>
      </c>
      <c r="B96">
        <v>3</v>
      </c>
      <c r="C96">
        <v>5</v>
      </c>
      <c r="D96">
        <v>1</v>
      </c>
      <c r="E96">
        <v>1</v>
      </c>
      <c r="F96">
        <f t="shared" si="14"/>
        <v>4</v>
      </c>
      <c r="G96">
        <v>5.51</v>
      </c>
      <c r="H96">
        <v>1</v>
      </c>
      <c r="I96">
        <v>1</v>
      </c>
      <c r="J96">
        <v>1</v>
      </c>
      <c r="K96">
        <v>1</v>
      </c>
      <c r="L96">
        <v>1555.4599609375</v>
      </c>
      <c r="M96">
        <v>11.830100059509277</v>
      </c>
      <c r="N96">
        <v>22.014699935913086</v>
      </c>
      <c r="O96">
        <v>34.581401824951172</v>
      </c>
      <c r="P96">
        <v>5.9114499092102051</v>
      </c>
      <c r="Q96">
        <v>10.457900047302246</v>
      </c>
      <c r="R96">
        <v>17.682899475097656</v>
      </c>
      <c r="S96">
        <v>0.43244099617004395</v>
      </c>
      <c r="T96">
        <v>0.37254101037979126</v>
      </c>
      <c r="U96">
        <v>125.39099884033203</v>
      </c>
      <c r="V96">
        <v>151.70799255371094</v>
      </c>
      <c r="W96">
        <v>36.011600494384766</v>
      </c>
      <c r="X96">
        <v>0.83933800458908081</v>
      </c>
      <c r="Y96">
        <v>4435.759765625</v>
      </c>
      <c r="Z96">
        <f t="shared" si="15"/>
        <v>13</v>
      </c>
      <c r="AA96">
        <f t="shared" si="16"/>
        <v>0</v>
      </c>
      <c r="AB96">
        <f t="shared" si="17"/>
        <v>0.23076923076923078</v>
      </c>
      <c r="AC96">
        <f t="shared" si="18"/>
        <v>0.46153846153846156</v>
      </c>
      <c r="AD96">
        <f t="shared" si="19"/>
        <v>0.30769230769230771</v>
      </c>
      <c r="AE96">
        <v>1</v>
      </c>
      <c r="AF96" s="9">
        <f t="shared" si="20"/>
        <v>0</v>
      </c>
      <c r="AG96" s="9">
        <f t="shared" si="21"/>
        <v>3</v>
      </c>
      <c r="AH96" s="9">
        <f t="shared" si="22"/>
        <v>6</v>
      </c>
      <c r="AI96" s="9">
        <f t="shared" si="23"/>
        <v>4</v>
      </c>
      <c r="AJ96" s="9">
        <v>49.778400421142578</v>
      </c>
      <c r="AK96" s="9">
        <v>103.4010009765625</v>
      </c>
      <c r="AL96" s="9">
        <v>78.822502136230469</v>
      </c>
      <c r="AM96" s="9">
        <v>146.59700012207031</v>
      </c>
      <c r="AN96" s="9">
        <v>179.42399597167969</v>
      </c>
      <c r="AO96" s="9">
        <v>98.417198181152344</v>
      </c>
      <c r="AP96" s="9">
        <v>154.22999572753906</v>
      </c>
      <c r="AQ96" s="9">
        <v>120.97000122070312</v>
      </c>
      <c r="AR96" s="9">
        <v>89.665496826171875</v>
      </c>
      <c r="AS96" s="9">
        <v>99.893203735351563</v>
      </c>
      <c r="AT96" s="9">
        <v>102.72499847412109</v>
      </c>
      <c r="AU96" s="9">
        <v>144.97099304199219</v>
      </c>
      <c r="AV96" s="9">
        <v>111.59100341796875</v>
      </c>
    </row>
    <row r="97" spans="1:48" x14ac:dyDescent="0.25">
      <c r="A97">
        <v>5</v>
      </c>
      <c r="B97">
        <v>3</v>
      </c>
      <c r="C97">
        <v>6</v>
      </c>
      <c r="D97">
        <v>1</v>
      </c>
      <c r="E97">
        <v>1</v>
      </c>
      <c r="F97">
        <f t="shared" si="14"/>
        <v>4</v>
      </c>
      <c r="G97">
        <v>4.1399999999999997</v>
      </c>
      <c r="H97">
        <v>2</v>
      </c>
      <c r="I97">
        <v>0</v>
      </c>
      <c r="J97">
        <v>0</v>
      </c>
      <c r="K97">
        <v>0</v>
      </c>
      <c r="L97">
        <v>1397.9599609375</v>
      </c>
      <c r="M97">
        <v>13.354700088500977</v>
      </c>
      <c r="N97">
        <v>20.661300659179688</v>
      </c>
      <c r="O97">
        <v>32.515098571777344</v>
      </c>
      <c r="P97">
        <v>6.2066202163696289</v>
      </c>
      <c r="Q97">
        <v>10.244600296020508</v>
      </c>
      <c r="R97">
        <v>15.559499740600586</v>
      </c>
      <c r="S97">
        <v>0.4705510139465332</v>
      </c>
      <c r="T97">
        <v>0.37787601351737976</v>
      </c>
      <c r="U97">
        <v>188.906005859375</v>
      </c>
      <c r="V97">
        <v>142.15499877929687</v>
      </c>
      <c r="W97">
        <v>74.283302307128906</v>
      </c>
      <c r="X97">
        <v>0.87575697898864746</v>
      </c>
      <c r="Y97">
        <v>4028.010009765625</v>
      </c>
      <c r="Z97">
        <f t="shared" si="15"/>
        <v>6</v>
      </c>
      <c r="AA97">
        <f t="shared" si="16"/>
        <v>0</v>
      </c>
      <c r="AB97">
        <f t="shared" si="17"/>
        <v>0.33333333333333331</v>
      </c>
      <c r="AC97">
        <f t="shared" si="18"/>
        <v>0.5</v>
      </c>
      <c r="AD97">
        <f t="shared" si="19"/>
        <v>0.16666666666666666</v>
      </c>
      <c r="AE97">
        <v>1</v>
      </c>
      <c r="AF97" s="9">
        <f t="shared" si="20"/>
        <v>0</v>
      </c>
      <c r="AG97" s="9">
        <f t="shared" si="21"/>
        <v>2</v>
      </c>
      <c r="AH97" s="9">
        <f t="shared" si="22"/>
        <v>3</v>
      </c>
      <c r="AI97" s="9">
        <f t="shared" si="23"/>
        <v>1</v>
      </c>
      <c r="AJ97" s="9">
        <v>77.962501525878906</v>
      </c>
      <c r="AK97" s="9">
        <v>162.92900085449219</v>
      </c>
      <c r="AL97" s="9">
        <v>125.51999664306641</v>
      </c>
      <c r="AM97" s="9">
        <v>81.182296752929687</v>
      </c>
      <c r="AN97" s="9">
        <v>102.21099853515625</v>
      </c>
      <c r="AO97" s="9">
        <v>98.982101440429688</v>
      </c>
    </row>
    <row r="98" spans="1:48" x14ac:dyDescent="0.25">
      <c r="A98">
        <v>5</v>
      </c>
      <c r="B98">
        <v>3</v>
      </c>
      <c r="C98">
        <v>7</v>
      </c>
      <c r="D98">
        <v>1</v>
      </c>
      <c r="E98">
        <v>1</v>
      </c>
      <c r="F98">
        <f t="shared" si="14"/>
        <v>4</v>
      </c>
      <c r="G98">
        <v>3.63</v>
      </c>
      <c r="H98">
        <v>1</v>
      </c>
      <c r="I98">
        <v>0</v>
      </c>
      <c r="J98">
        <v>0</v>
      </c>
      <c r="K98">
        <v>0</v>
      </c>
      <c r="L98">
        <v>934.20501708984375</v>
      </c>
      <c r="M98">
        <v>9.571040153503418</v>
      </c>
      <c r="N98">
        <v>17.89900016784668</v>
      </c>
      <c r="O98">
        <v>25.823600769042969</v>
      </c>
      <c r="P98">
        <v>4.8102197647094727</v>
      </c>
      <c r="Q98">
        <v>9.0932197570800781</v>
      </c>
      <c r="R98">
        <v>12.376899719238281</v>
      </c>
      <c r="S98">
        <v>0.5635560154914856</v>
      </c>
      <c r="T98">
        <v>0.28624799847602844</v>
      </c>
      <c r="U98">
        <v>313.5050048828125</v>
      </c>
      <c r="V98">
        <v>92.3031005859375</v>
      </c>
      <c r="W98">
        <v>21.231500625610352</v>
      </c>
      <c r="X98">
        <v>0.86711901426315308</v>
      </c>
      <c r="Y98">
        <v>2167.97998046875</v>
      </c>
      <c r="Z98">
        <f t="shared" si="15"/>
        <v>7</v>
      </c>
      <c r="AA98">
        <f t="shared" si="16"/>
        <v>0</v>
      </c>
      <c r="AB98">
        <f t="shared" si="17"/>
        <v>0.2857142857142857</v>
      </c>
      <c r="AC98">
        <f t="shared" si="18"/>
        <v>0.42857142857142855</v>
      </c>
      <c r="AD98">
        <f t="shared" si="19"/>
        <v>0.2857142857142857</v>
      </c>
      <c r="AE98">
        <v>2</v>
      </c>
      <c r="AF98" s="9">
        <f t="shared" si="20"/>
        <v>0</v>
      </c>
      <c r="AG98" s="9">
        <f t="shared" si="21"/>
        <v>2</v>
      </c>
      <c r="AH98" s="9">
        <f t="shared" si="22"/>
        <v>3</v>
      </c>
      <c r="AI98" s="9">
        <f t="shared" si="23"/>
        <v>2</v>
      </c>
      <c r="AJ98" s="9">
        <v>113.34999847412109</v>
      </c>
      <c r="AK98" s="9">
        <v>83.336997985839844</v>
      </c>
      <c r="AL98" s="9">
        <v>138.593994140625</v>
      </c>
      <c r="AM98" s="9">
        <v>111.06700134277344</v>
      </c>
      <c r="AN98" s="9">
        <v>77.635299682617187</v>
      </c>
      <c r="AO98" s="9">
        <v>157.86399841308594</v>
      </c>
      <c r="AP98" s="9">
        <v>134.60899353027344</v>
      </c>
    </row>
    <row r="99" spans="1:48" x14ac:dyDescent="0.25">
      <c r="A99">
        <v>5</v>
      </c>
      <c r="B99">
        <v>4</v>
      </c>
      <c r="C99">
        <v>1</v>
      </c>
      <c r="D99">
        <v>1</v>
      </c>
      <c r="E99">
        <v>1</v>
      </c>
      <c r="F99">
        <f t="shared" si="14"/>
        <v>4</v>
      </c>
      <c r="G99">
        <v>3.33</v>
      </c>
      <c r="H99">
        <v>2</v>
      </c>
      <c r="I99">
        <v>1</v>
      </c>
      <c r="J99">
        <v>0</v>
      </c>
      <c r="K99">
        <v>0</v>
      </c>
      <c r="L99">
        <v>1087.1400146484375</v>
      </c>
      <c r="M99">
        <v>10.442099571228027</v>
      </c>
      <c r="N99">
        <v>19.120599746704102</v>
      </c>
      <c r="O99">
        <v>28.603399276733398</v>
      </c>
      <c r="P99">
        <v>5.2194199562072754</v>
      </c>
      <c r="Q99">
        <v>9.7173299789428711</v>
      </c>
      <c r="R99">
        <v>13.387599945068359</v>
      </c>
      <c r="S99">
        <v>0.55271297693252563</v>
      </c>
      <c r="T99">
        <v>0.29581299424171448</v>
      </c>
      <c r="U99">
        <v>151.05499267578125</v>
      </c>
      <c r="V99">
        <v>324.31600952148437</v>
      </c>
      <c r="W99">
        <v>16.812900543212891</v>
      </c>
      <c r="X99">
        <v>0.86657601594924927</v>
      </c>
      <c r="Y99">
        <v>2719.02001953125</v>
      </c>
      <c r="Z99">
        <f t="shared" si="15"/>
        <v>6</v>
      </c>
      <c r="AA99">
        <f t="shared" ref="AA99:AA130" si="24">AF99/$Z99</f>
        <v>0</v>
      </c>
      <c r="AB99">
        <f t="shared" ref="AB99:AB130" si="25">AG99/$Z99</f>
        <v>0</v>
      </c>
      <c r="AC99">
        <f t="shared" ref="AC99:AC130" si="26">AH99/$Z99</f>
        <v>0.5</v>
      </c>
      <c r="AD99">
        <f t="shared" ref="AD99:AD130" si="27">AI99/$Z99</f>
        <v>0.5</v>
      </c>
      <c r="AE99">
        <v>2</v>
      </c>
      <c r="AF99" s="9">
        <f t="shared" si="20"/>
        <v>0</v>
      </c>
      <c r="AG99" s="9">
        <f t="shared" si="21"/>
        <v>0</v>
      </c>
      <c r="AH99" s="9">
        <f t="shared" si="22"/>
        <v>3</v>
      </c>
      <c r="AI99" s="9">
        <f t="shared" si="23"/>
        <v>3</v>
      </c>
      <c r="AJ99" s="9">
        <v>90.986602783203125</v>
      </c>
      <c r="AK99" s="9">
        <v>111.802001953125</v>
      </c>
      <c r="AL99" s="9">
        <v>112.58699798583984</v>
      </c>
      <c r="AM99" s="9">
        <v>137.6510009765625</v>
      </c>
      <c r="AN99" s="9">
        <v>145.54200744628906</v>
      </c>
      <c r="AO99" s="9">
        <v>167.41299438476562</v>
      </c>
    </row>
    <row r="100" spans="1:48" x14ac:dyDescent="0.25">
      <c r="A100">
        <v>5</v>
      </c>
      <c r="B100">
        <v>4</v>
      </c>
      <c r="C100">
        <v>2</v>
      </c>
      <c r="D100">
        <v>1</v>
      </c>
      <c r="E100">
        <v>1</v>
      </c>
      <c r="F100">
        <f t="shared" si="14"/>
        <v>4</v>
      </c>
      <c r="G100">
        <v>3.1</v>
      </c>
      <c r="H100">
        <v>1</v>
      </c>
      <c r="I100">
        <v>0</v>
      </c>
      <c r="J100">
        <v>0</v>
      </c>
      <c r="K100">
        <v>0</v>
      </c>
      <c r="L100">
        <v>1089.22998046875</v>
      </c>
      <c r="M100">
        <v>14.118000030517578</v>
      </c>
      <c r="N100">
        <v>19.043699264526367</v>
      </c>
      <c r="O100">
        <v>24.068000793457031</v>
      </c>
      <c r="P100">
        <v>7.1291098594665527</v>
      </c>
      <c r="Q100">
        <v>9.4377098083496094</v>
      </c>
      <c r="R100">
        <v>11.382100105285645</v>
      </c>
      <c r="S100">
        <v>0.43597701191902161</v>
      </c>
      <c r="T100">
        <v>0.3342989981174469</v>
      </c>
      <c r="U100">
        <v>45.073299407958984</v>
      </c>
      <c r="V100">
        <v>255.11300659179687</v>
      </c>
      <c r="W100">
        <v>72.283096313476562</v>
      </c>
      <c r="X100">
        <v>0.95450001955032349</v>
      </c>
      <c r="Y100">
        <v>3152.2099609375</v>
      </c>
      <c r="Z100">
        <f t="shared" si="15"/>
        <v>7</v>
      </c>
      <c r="AA100">
        <f t="shared" si="24"/>
        <v>0</v>
      </c>
      <c r="AB100">
        <f t="shared" si="25"/>
        <v>0.14285714285714285</v>
      </c>
      <c r="AC100">
        <f t="shared" si="26"/>
        <v>0.2857142857142857</v>
      </c>
      <c r="AD100">
        <f t="shared" si="27"/>
        <v>0.5714285714285714</v>
      </c>
      <c r="AE100">
        <v>2</v>
      </c>
      <c r="AF100" s="9">
        <f t="shared" si="20"/>
        <v>0</v>
      </c>
      <c r="AG100" s="9">
        <f t="shared" si="21"/>
        <v>1</v>
      </c>
      <c r="AH100" s="9">
        <f t="shared" si="22"/>
        <v>2</v>
      </c>
      <c r="AI100" s="9">
        <f t="shared" si="23"/>
        <v>4</v>
      </c>
      <c r="AJ100" s="9">
        <v>94.277999877929688</v>
      </c>
      <c r="AK100" s="9">
        <v>132.75</v>
      </c>
      <c r="AL100" s="9">
        <v>159.85600280761719</v>
      </c>
      <c r="AM100" s="9">
        <v>140.11099243164062</v>
      </c>
      <c r="AN100" s="9">
        <v>140.58099365234375</v>
      </c>
      <c r="AO100" s="9">
        <v>145.35000610351562</v>
      </c>
      <c r="AP100" s="9">
        <v>87.276298522949219</v>
      </c>
    </row>
    <row r="101" spans="1:48" x14ac:dyDescent="0.25">
      <c r="A101">
        <v>5</v>
      </c>
      <c r="B101">
        <v>4</v>
      </c>
      <c r="C101">
        <v>3</v>
      </c>
      <c r="D101">
        <v>1</v>
      </c>
      <c r="E101">
        <v>1</v>
      </c>
      <c r="F101">
        <f t="shared" si="14"/>
        <v>4</v>
      </c>
      <c r="G101">
        <v>3.03</v>
      </c>
      <c r="H101">
        <v>0</v>
      </c>
      <c r="I101">
        <v>0</v>
      </c>
      <c r="J101">
        <v>0</v>
      </c>
      <c r="K101">
        <v>0</v>
      </c>
      <c r="L101">
        <v>758.37799072265625</v>
      </c>
      <c r="M101">
        <v>10.746999740600586</v>
      </c>
      <c r="N101">
        <v>14.824000358581543</v>
      </c>
      <c r="O101">
        <v>21.244699478149414</v>
      </c>
      <c r="P101">
        <v>5.446929931640625</v>
      </c>
      <c r="Q101">
        <v>7.3909897804260254</v>
      </c>
      <c r="R101">
        <v>10.679200172424316</v>
      </c>
      <c r="S101">
        <v>0.41986000537872314</v>
      </c>
      <c r="T101">
        <v>0.44377601146697998</v>
      </c>
      <c r="U101">
        <v>145.3280029296875</v>
      </c>
      <c r="V101">
        <v>291.5150146484375</v>
      </c>
      <c r="W101">
        <v>51.953899383544922</v>
      </c>
      <c r="X101">
        <v>0.93909502029418945</v>
      </c>
      <c r="Y101">
        <v>1787.1700439453125</v>
      </c>
      <c r="Z101">
        <f t="shared" si="15"/>
        <v>5</v>
      </c>
      <c r="AA101">
        <f t="shared" si="24"/>
        <v>0</v>
      </c>
      <c r="AB101">
        <f t="shared" si="25"/>
        <v>0</v>
      </c>
      <c r="AC101">
        <f t="shared" si="26"/>
        <v>0.6</v>
      </c>
      <c r="AD101">
        <f t="shared" si="27"/>
        <v>0.4</v>
      </c>
      <c r="AE101">
        <v>2</v>
      </c>
      <c r="AF101" s="9">
        <f t="shared" si="20"/>
        <v>0</v>
      </c>
      <c r="AG101" s="9">
        <f t="shared" si="21"/>
        <v>0</v>
      </c>
      <c r="AH101" s="9">
        <f t="shared" si="22"/>
        <v>3</v>
      </c>
      <c r="AI101" s="9">
        <f t="shared" si="23"/>
        <v>2</v>
      </c>
      <c r="AJ101" s="9">
        <v>129.84199523925781</v>
      </c>
      <c r="AK101" s="9">
        <v>162.41000366210937</v>
      </c>
      <c r="AL101" s="9">
        <v>131.14900207519531</v>
      </c>
      <c r="AM101" s="9">
        <v>133.64399719238281</v>
      </c>
      <c r="AN101" s="9">
        <v>147.18299865722656</v>
      </c>
    </row>
    <row r="102" spans="1:48" x14ac:dyDescent="0.25">
      <c r="A102">
        <v>5</v>
      </c>
      <c r="B102">
        <v>4</v>
      </c>
      <c r="C102">
        <v>4</v>
      </c>
      <c r="D102">
        <v>1</v>
      </c>
      <c r="E102">
        <v>0</v>
      </c>
      <c r="F102">
        <f t="shared" si="14"/>
        <v>3</v>
      </c>
      <c r="G102">
        <v>3.96</v>
      </c>
      <c r="H102">
        <v>0</v>
      </c>
      <c r="I102">
        <v>0</v>
      </c>
      <c r="J102">
        <v>0</v>
      </c>
      <c r="K102">
        <v>0</v>
      </c>
      <c r="L102">
        <v>1202.18994140625</v>
      </c>
      <c r="M102">
        <v>11.152500152587891</v>
      </c>
      <c r="N102">
        <v>20.550699234008789</v>
      </c>
      <c r="O102">
        <v>28.085899353027344</v>
      </c>
      <c r="P102">
        <v>5.9295601844787598</v>
      </c>
      <c r="Q102">
        <v>10.245200157165527</v>
      </c>
      <c r="R102">
        <v>13.367199897766113</v>
      </c>
      <c r="S102">
        <v>0.55662000179290771</v>
      </c>
      <c r="T102">
        <v>0.30506899952888489</v>
      </c>
      <c r="U102">
        <v>87.94940185546875</v>
      </c>
      <c r="V102">
        <v>244.92799377441406</v>
      </c>
      <c r="W102">
        <v>49.8218994140625</v>
      </c>
      <c r="X102">
        <v>0.89403998851776123</v>
      </c>
      <c r="Y102">
        <v>3313.360107421875</v>
      </c>
      <c r="Z102">
        <f t="shared" si="15"/>
        <v>13</v>
      </c>
      <c r="AA102">
        <f t="shared" si="24"/>
        <v>0</v>
      </c>
      <c r="AB102">
        <f t="shared" si="25"/>
        <v>0.23076923076923078</v>
      </c>
      <c r="AC102">
        <f t="shared" si="26"/>
        <v>0.23076923076923078</v>
      </c>
      <c r="AD102">
        <f t="shared" si="27"/>
        <v>0.53846153846153844</v>
      </c>
      <c r="AE102">
        <v>2</v>
      </c>
      <c r="AF102" s="9">
        <f t="shared" si="20"/>
        <v>0</v>
      </c>
      <c r="AG102" s="9">
        <f t="shared" si="21"/>
        <v>3</v>
      </c>
      <c r="AH102" s="9">
        <f t="shared" si="22"/>
        <v>3</v>
      </c>
      <c r="AI102" s="9">
        <f t="shared" si="23"/>
        <v>7</v>
      </c>
      <c r="AJ102" s="9">
        <v>59.784400939941406</v>
      </c>
      <c r="AK102" s="9">
        <v>67.162101745605469</v>
      </c>
      <c r="AL102" s="9">
        <v>97.59649658203125</v>
      </c>
      <c r="AM102" s="9">
        <v>112.47200012207031</v>
      </c>
      <c r="AN102" s="9">
        <v>93.124801635742187</v>
      </c>
      <c r="AO102" s="9">
        <v>135.01199340820313</v>
      </c>
      <c r="AP102" s="9">
        <v>145.72599792480469</v>
      </c>
      <c r="AQ102" s="9">
        <v>159.14500427246094</v>
      </c>
      <c r="AR102" s="9">
        <v>139.81599426269531</v>
      </c>
      <c r="AS102" s="9">
        <v>149.36399841308594</v>
      </c>
      <c r="AT102" s="9">
        <v>142.46000671386719</v>
      </c>
      <c r="AU102" s="9">
        <v>165.51899719238281</v>
      </c>
      <c r="AV102" s="9">
        <v>78.61199951171875</v>
      </c>
    </row>
    <row r="103" spans="1:48" x14ac:dyDescent="0.25">
      <c r="A103">
        <v>5</v>
      </c>
      <c r="B103">
        <v>4</v>
      </c>
      <c r="C103">
        <v>5</v>
      </c>
      <c r="D103">
        <v>1</v>
      </c>
      <c r="E103">
        <v>1</v>
      </c>
      <c r="F103">
        <f t="shared" si="14"/>
        <v>4</v>
      </c>
      <c r="G103">
        <v>3.32</v>
      </c>
      <c r="H103">
        <v>1</v>
      </c>
      <c r="I103">
        <v>0</v>
      </c>
      <c r="J103">
        <v>0</v>
      </c>
      <c r="K103">
        <v>1</v>
      </c>
      <c r="L103">
        <v>996.71002197265625</v>
      </c>
      <c r="M103">
        <v>11.404399871826172</v>
      </c>
      <c r="N103">
        <v>18.673000335693359</v>
      </c>
      <c r="O103">
        <v>25.809700012207031</v>
      </c>
      <c r="P103">
        <v>5.5885701179504395</v>
      </c>
      <c r="Q103">
        <v>8.8529901504516602</v>
      </c>
      <c r="R103">
        <v>12.432900428771973</v>
      </c>
      <c r="S103">
        <v>0.49245700240135193</v>
      </c>
      <c r="T103">
        <v>0.36784198880195618</v>
      </c>
      <c r="U103">
        <v>135.46400451660156</v>
      </c>
      <c r="V103">
        <v>74.640899658203125</v>
      </c>
      <c r="W103">
        <v>11.723600387573242</v>
      </c>
      <c r="X103">
        <v>0.9012560248374939</v>
      </c>
      <c r="Y103">
        <v>2531.6201171875</v>
      </c>
      <c r="Z103">
        <f t="shared" si="15"/>
        <v>7</v>
      </c>
      <c r="AA103">
        <f t="shared" si="24"/>
        <v>0</v>
      </c>
      <c r="AB103">
        <f t="shared" si="25"/>
        <v>0.14285714285714285</v>
      </c>
      <c r="AC103">
        <f t="shared" si="26"/>
        <v>0.5714285714285714</v>
      </c>
      <c r="AD103">
        <f t="shared" si="27"/>
        <v>0.2857142857142857</v>
      </c>
      <c r="AE103">
        <v>2</v>
      </c>
      <c r="AF103" s="9">
        <f t="shared" si="20"/>
        <v>0</v>
      </c>
      <c r="AG103" s="9">
        <f t="shared" si="21"/>
        <v>1</v>
      </c>
      <c r="AH103" s="9">
        <f t="shared" si="22"/>
        <v>4</v>
      </c>
      <c r="AI103" s="9">
        <f t="shared" si="23"/>
        <v>2</v>
      </c>
      <c r="AJ103" s="9">
        <v>76.497001647949219</v>
      </c>
      <c r="AK103" s="9">
        <v>102.08599853515625</v>
      </c>
      <c r="AL103" s="9">
        <v>128.30599975585937</v>
      </c>
      <c r="AM103" s="9">
        <v>167.09100341796875</v>
      </c>
      <c r="AN103" s="9">
        <v>151.73899841308594</v>
      </c>
      <c r="AO103" s="9">
        <v>112.91999816894531</v>
      </c>
      <c r="AP103" s="9">
        <v>118.19599914550781</v>
      </c>
    </row>
    <row r="104" spans="1:48" x14ac:dyDescent="0.25">
      <c r="A104">
        <v>5</v>
      </c>
      <c r="B104">
        <v>4</v>
      </c>
      <c r="C104">
        <v>6</v>
      </c>
      <c r="D104">
        <v>1</v>
      </c>
      <c r="E104">
        <v>1</v>
      </c>
      <c r="F104">
        <f t="shared" si="14"/>
        <v>4</v>
      </c>
      <c r="G104">
        <v>4.01</v>
      </c>
      <c r="H104">
        <v>1</v>
      </c>
      <c r="I104">
        <v>1</v>
      </c>
      <c r="J104">
        <v>0</v>
      </c>
      <c r="K104">
        <v>1</v>
      </c>
      <c r="L104">
        <v>1149.030029296875</v>
      </c>
      <c r="M104">
        <v>12.370200157165527</v>
      </c>
      <c r="N104">
        <v>18.49220085144043</v>
      </c>
      <c r="O104">
        <v>28.254899978637695</v>
      </c>
      <c r="P104">
        <v>6.1373600959777832</v>
      </c>
      <c r="Q104">
        <v>9.1551799774169922</v>
      </c>
      <c r="R104">
        <v>13.807399749755859</v>
      </c>
      <c r="S104">
        <v>0.44312998652458191</v>
      </c>
      <c r="T104">
        <v>0.42253598570823669</v>
      </c>
      <c r="U104">
        <v>174.85600280761719</v>
      </c>
      <c r="V104">
        <v>92.789901733398438</v>
      </c>
      <c r="W104">
        <v>39.144100189208984</v>
      </c>
      <c r="X104">
        <v>0.88848298788070679</v>
      </c>
      <c r="Y104">
        <v>3067.219970703125</v>
      </c>
      <c r="Z104">
        <f t="shared" si="15"/>
        <v>9</v>
      </c>
      <c r="AA104">
        <f t="shared" si="24"/>
        <v>0</v>
      </c>
      <c r="AB104">
        <f t="shared" si="25"/>
        <v>0.22222222222222221</v>
      </c>
      <c r="AC104">
        <f t="shared" si="26"/>
        <v>0.33333333333333331</v>
      </c>
      <c r="AD104">
        <f t="shared" si="27"/>
        <v>0.44444444444444442</v>
      </c>
      <c r="AE104">
        <v>1</v>
      </c>
      <c r="AF104" s="9">
        <f t="shared" si="20"/>
        <v>0</v>
      </c>
      <c r="AG104" s="9">
        <f t="shared" si="21"/>
        <v>2</v>
      </c>
      <c r="AH104" s="9">
        <f t="shared" si="22"/>
        <v>3</v>
      </c>
      <c r="AI104" s="9">
        <f t="shared" si="23"/>
        <v>4</v>
      </c>
      <c r="AJ104" s="9">
        <v>86.696197509765625</v>
      </c>
      <c r="AK104" s="9">
        <v>103.16400146484375</v>
      </c>
      <c r="AL104" s="9">
        <v>120.26000213623047</v>
      </c>
      <c r="AM104" s="9">
        <v>136.57200622558594</v>
      </c>
      <c r="AN104" s="9">
        <v>57.506099700927734</v>
      </c>
      <c r="AO104" s="9">
        <v>158.94900512695312</v>
      </c>
      <c r="AP104" s="9">
        <v>155.24099731445312</v>
      </c>
      <c r="AQ104" s="9">
        <v>131.55400085449219</v>
      </c>
      <c r="AR104" s="9">
        <v>151.85400390625</v>
      </c>
    </row>
    <row r="105" spans="1:48" x14ac:dyDescent="0.25">
      <c r="A105">
        <v>5</v>
      </c>
      <c r="B105">
        <v>4</v>
      </c>
      <c r="C105">
        <v>7</v>
      </c>
      <c r="D105">
        <v>1</v>
      </c>
      <c r="E105">
        <v>1</v>
      </c>
      <c r="F105">
        <f t="shared" si="14"/>
        <v>4</v>
      </c>
      <c r="G105">
        <v>4.3499999999999996</v>
      </c>
      <c r="H105">
        <v>0</v>
      </c>
      <c r="I105">
        <v>0</v>
      </c>
      <c r="J105">
        <v>0</v>
      </c>
      <c r="K105">
        <v>0</v>
      </c>
      <c r="L105">
        <v>925.15802001953125</v>
      </c>
      <c r="M105">
        <v>12.435099601745605</v>
      </c>
      <c r="N105">
        <v>18.705999374389648</v>
      </c>
      <c r="O105">
        <v>22.925300598144531</v>
      </c>
      <c r="P105">
        <v>5.9864201545715332</v>
      </c>
      <c r="Q105">
        <v>9.0344200134277344</v>
      </c>
      <c r="R105">
        <v>10.780200004577637</v>
      </c>
      <c r="S105">
        <v>0.52619802951812744</v>
      </c>
      <c r="T105">
        <v>0.30183699727058411</v>
      </c>
      <c r="U105">
        <v>315.05300903320312</v>
      </c>
      <c r="V105">
        <v>125.93199920654297</v>
      </c>
      <c r="W105">
        <v>44.703800201416016</v>
      </c>
      <c r="X105">
        <v>0.93322300910949707</v>
      </c>
      <c r="Y105">
        <v>2385.47998046875</v>
      </c>
      <c r="Z105">
        <f t="shared" si="15"/>
        <v>10</v>
      </c>
      <c r="AA105">
        <f t="shared" si="24"/>
        <v>0</v>
      </c>
      <c r="AB105">
        <f t="shared" si="25"/>
        <v>0.2</v>
      </c>
      <c r="AC105">
        <f t="shared" si="26"/>
        <v>0.5</v>
      </c>
      <c r="AD105">
        <f t="shared" si="27"/>
        <v>0.3</v>
      </c>
      <c r="AE105">
        <v>2</v>
      </c>
      <c r="AF105" s="9">
        <f t="shared" si="20"/>
        <v>0</v>
      </c>
      <c r="AG105" s="9">
        <f t="shared" si="21"/>
        <v>2</v>
      </c>
      <c r="AH105" s="9">
        <f t="shared" si="22"/>
        <v>5</v>
      </c>
      <c r="AI105" s="9">
        <f t="shared" si="23"/>
        <v>3</v>
      </c>
      <c r="AJ105" s="9">
        <v>78.131797790527344</v>
      </c>
      <c r="AK105" s="9">
        <v>75.615196228027344</v>
      </c>
      <c r="AL105" s="9">
        <v>98.638496398925781</v>
      </c>
      <c r="AM105" s="9">
        <v>122.90799713134766</v>
      </c>
      <c r="AN105" s="9">
        <v>129.31500244140625</v>
      </c>
      <c r="AO105" s="9">
        <v>170.60600280761719</v>
      </c>
      <c r="AP105" s="9">
        <v>122.50900268554687</v>
      </c>
      <c r="AQ105" s="9">
        <v>138.60800170898437</v>
      </c>
      <c r="AR105" s="9">
        <v>146.01199340820312</v>
      </c>
      <c r="AS105" s="9">
        <v>111.63400268554687</v>
      </c>
    </row>
    <row r="106" spans="1:48" x14ac:dyDescent="0.25">
      <c r="A106">
        <v>5</v>
      </c>
      <c r="B106">
        <v>5</v>
      </c>
      <c r="C106">
        <v>1</v>
      </c>
      <c r="D106">
        <v>1</v>
      </c>
      <c r="E106">
        <v>1</v>
      </c>
      <c r="F106">
        <f t="shared" si="14"/>
        <v>4</v>
      </c>
      <c r="G106">
        <v>4.07</v>
      </c>
      <c r="H106">
        <v>0</v>
      </c>
      <c r="I106">
        <v>0</v>
      </c>
      <c r="J106">
        <v>0</v>
      </c>
      <c r="K106">
        <v>1</v>
      </c>
      <c r="L106">
        <v>1241.510009765625</v>
      </c>
      <c r="M106">
        <v>11.517999649047852</v>
      </c>
      <c r="N106">
        <v>19.59320068359375</v>
      </c>
      <c r="O106">
        <v>30.305900573730469</v>
      </c>
      <c r="P106">
        <v>5.8051600456237793</v>
      </c>
      <c r="Q106">
        <v>9.6668100357055664</v>
      </c>
      <c r="R106">
        <v>14.742400169372559</v>
      </c>
      <c r="S106">
        <v>0.47094601392745972</v>
      </c>
      <c r="T106">
        <v>0.37503498792648315</v>
      </c>
      <c r="U106">
        <v>127.65799713134766</v>
      </c>
      <c r="V106">
        <v>257.97198486328125</v>
      </c>
      <c r="W106">
        <v>16.101299285888672</v>
      </c>
      <c r="X106">
        <v>0.87238198518753052</v>
      </c>
      <c r="Y106">
        <v>3351.659912109375</v>
      </c>
      <c r="Z106">
        <f t="shared" si="15"/>
        <v>12</v>
      </c>
      <c r="AA106">
        <f t="shared" si="24"/>
        <v>0</v>
      </c>
      <c r="AB106">
        <f t="shared" si="25"/>
        <v>0.25</v>
      </c>
      <c r="AC106">
        <f t="shared" si="26"/>
        <v>0.33333333333333331</v>
      </c>
      <c r="AD106">
        <f t="shared" si="27"/>
        <v>0.41666666666666669</v>
      </c>
      <c r="AE106">
        <v>1</v>
      </c>
      <c r="AF106" s="9">
        <f t="shared" si="20"/>
        <v>0</v>
      </c>
      <c r="AG106" s="9">
        <f t="shared" si="21"/>
        <v>3</v>
      </c>
      <c r="AH106" s="9">
        <f t="shared" si="22"/>
        <v>4</v>
      </c>
      <c r="AI106" s="9">
        <f t="shared" si="23"/>
        <v>5</v>
      </c>
      <c r="AJ106" s="9">
        <v>80.3760986328125</v>
      </c>
      <c r="AK106" s="9">
        <v>171.00599670410156</v>
      </c>
      <c r="AL106" s="9">
        <v>120.71299743652344</v>
      </c>
      <c r="AM106" s="9">
        <v>110.12899780273437</v>
      </c>
      <c r="AN106" s="9">
        <v>147.50599670410156</v>
      </c>
      <c r="AO106" s="9">
        <v>158.26100158691406</v>
      </c>
      <c r="AP106" s="9">
        <v>147.75399780273437</v>
      </c>
      <c r="AQ106" s="9">
        <v>149.47200012207031</v>
      </c>
      <c r="AR106" s="9">
        <v>49.066600799560547</v>
      </c>
      <c r="AS106" s="9">
        <v>60.978000640869141</v>
      </c>
      <c r="AT106" s="9">
        <v>129.13099670410156</v>
      </c>
      <c r="AU106" s="9">
        <v>127.49600219726562</v>
      </c>
    </row>
    <row r="107" spans="1:48" x14ac:dyDescent="0.25">
      <c r="A107">
        <v>5</v>
      </c>
      <c r="B107">
        <v>5</v>
      </c>
      <c r="C107">
        <v>2</v>
      </c>
      <c r="D107">
        <v>1</v>
      </c>
      <c r="E107">
        <v>1</v>
      </c>
      <c r="F107">
        <f t="shared" si="14"/>
        <v>4</v>
      </c>
      <c r="G107">
        <v>3.62</v>
      </c>
      <c r="H107">
        <v>0</v>
      </c>
      <c r="I107">
        <v>0</v>
      </c>
      <c r="J107">
        <v>0</v>
      </c>
      <c r="K107">
        <v>0</v>
      </c>
      <c r="L107">
        <v>1132.1300048828125</v>
      </c>
      <c r="M107">
        <v>10.486499786376953</v>
      </c>
      <c r="N107">
        <v>19.152500152587891</v>
      </c>
      <c r="O107">
        <v>28.392599105834961</v>
      </c>
      <c r="P107">
        <v>5.181610107421875</v>
      </c>
      <c r="Q107">
        <v>9.3524799346923828</v>
      </c>
      <c r="R107">
        <v>14.534099578857422</v>
      </c>
      <c r="S107">
        <v>0.48036700487136841</v>
      </c>
      <c r="T107">
        <v>0.3426240086555481</v>
      </c>
      <c r="U107">
        <v>186.45199584960937</v>
      </c>
      <c r="V107">
        <v>202.5050048828125</v>
      </c>
      <c r="W107">
        <v>38.281700134277344</v>
      </c>
      <c r="X107">
        <v>0.85877001285552979</v>
      </c>
      <c r="Y107">
        <v>2850.590087890625</v>
      </c>
      <c r="Z107">
        <f t="shared" si="15"/>
        <v>11</v>
      </c>
      <c r="AA107">
        <f t="shared" si="24"/>
        <v>0</v>
      </c>
      <c r="AB107">
        <f t="shared" si="25"/>
        <v>0.27272727272727271</v>
      </c>
      <c r="AC107">
        <f t="shared" si="26"/>
        <v>0.45454545454545453</v>
      </c>
      <c r="AD107">
        <f t="shared" si="27"/>
        <v>0.27272727272727271</v>
      </c>
      <c r="AE107">
        <v>2</v>
      </c>
      <c r="AF107" s="9">
        <f t="shared" si="20"/>
        <v>0</v>
      </c>
      <c r="AG107" s="9">
        <f t="shared" si="21"/>
        <v>3</v>
      </c>
      <c r="AH107" s="9">
        <f t="shared" si="22"/>
        <v>5</v>
      </c>
      <c r="AI107" s="9">
        <f t="shared" si="23"/>
        <v>3</v>
      </c>
      <c r="AJ107" s="9">
        <v>86.286399841308594</v>
      </c>
      <c r="AK107" s="9">
        <v>105.40499877929687</v>
      </c>
      <c r="AL107" s="9">
        <v>91.008003234863281</v>
      </c>
      <c r="AM107" s="9">
        <v>63.210700988769531</v>
      </c>
      <c r="AN107" s="9">
        <v>173.78599548339844</v>
      </c>
      <c r="AO107" s="9">
        <v>155.92900085449219</v>
      </c>
      <c r="AP107" s="9">
        <v>144.572998046875</v>
      </c>
      <c r="AQ107" s="9">
        <v>79.180496215820313</v>
      </c>
      <c r="AR107" s="9">
        <v>107.64499664306641</v>
      </c>
      <c r="AS107" s="9">
        <v>112.21700286865234</v>
      </c>
      <c r="AT107" s="9">
        <v>106.87200164794922</v>
      </c>
    </row>
    <row r="108" spans="1:48" x14ac:dyDescent="0.25">
      <c r="A108">
        <v>5</v>
      </c>
      <c r="B108">
        <v>5</v>
      </c>
      <c r="C108">
        <v>3</v>
      </c>
      <c r="D108">
        <v>1</v>
      </c>
      <c r="E108">
        <v>1</v>
      </c>
      <c r="F108">
        <f t="shared" si="14"/>
        <v>4</v>
      </c>
      <c r="G108">
        <v>5.21</v>
      </c>
      <c r="H108">
        <v>3</v>
      </c>
      <c r="I108">
        <v>0</v>
      </c>
      <c r="J108">
        <v>0</v>
      </c>
      <c r="K108">
        <v>1</v>
      </c>
      <c r="L108">
        <v>1355.3599853515625</v>
      </c>
      <c r="M108">
        <v>13.368900299072266</v>
      </c>
      <c r="N108">
        <v>21.828100204467773</v>
      </c>
      <c r="O108">
        <v>28.124599456787109</v>
      </c>
      <c r="P108">
        <v>6.3793702125549316</v>
      </c>
      <c r="Q108">
        <v>10.882800102233887</v>
      </c>
      <c r="R108">
        <v>14.066399574279785</v>
      </c>
      <c r="S108">
        <v>0.55617398023605347</v>
      </c>
      <c r="T108">
        <v>0.30580100417137146</v>
      </c>
      <c r="U108">
        <v>206.0679931640625</v>
      </c>
      <c r="V108">
        <v>145.42500305175781</v>
      </c>
      <c r="W108">
        <v>40.247100830078125</v>
      </c>
      <c r="X108">
        <v>0.89361298084259033</v>
      </c>
      <c r="Y108">
        <v>3963.530029296875</v>
      </c>
      <c r="Z108">
        <f t="shared" si="15"/>
        <v>11</v>
      </c>
      <c r="AA108">
        <f t="shared" si="24"/>
        <v>0</v>
      </c>
      <c r="AB108">
        <f t="shared" si="25"/>
        <v>0.18181818181818182</v>
      </c>
      <c r="AC108">
        <f t="shared" si="26"/>
        <v>0.54545454545454541</v>
      </c>
      <c r="AD108">
        <f t="shared" si="27"/>
        <v>0.27272727272727271</v>
      </c>
      <c r="AE108">
        <v>1</v>
      </c>
      <c r="AF108" s="9">
        <f t="shared" si="20"/>
        <v>0</v>
      </c>
      <c r="AG108" s="9">
        <f t="shared" si="21"/>
        <v>2</v>
      </c>
      <c r="AH108" s="9">
        <f t="shared" si="22"/>
        <v>6</v>
      </c>
      <c r="AI108" s="9">
        <f t="shared" si="23"/>
        <v>3</v>
      </c>
      <c r="AJ108" s="9">
        <v>52.602699279785156</v>
      </c>
      <c r="AK108" s="9">
        <v>111.29299926757813</v>
      </c>
      <c r="AL108" s="9">
        <v>110.39499664306641</v>
      </c>
      <c r="AM108" s="9">
        <v>75.723297119140625</v>
      </c>
      <c r="AN108" s="9">
        <v>96.856399536132813</v>
      </c>
      <c r="AO108" s="9">
        <v>111.29799652099609</v>
      </c>
      <c r="AP108" s="9">
        <v>171.42100524902344</v>
      </c>
      <c r="AQ108" s="9">
        <v>162.1719970703125</v>
      </c>
      <c r="AR108" s="9">
        <v>149.50300598144531</v>
      </c>
      <c r="AS108" s="9">
        <v>130.31199645996094</v>
      </c>
      <c r="AT108" s="9">
        <v>118.18399810791016</v>
      </c>
    </row>
    <row r="109" spans="1:48" x14ac:dyDescent="0.25">
      <c r="A109">
        <v>5</v>
      </c>
      <c r="B109">
        <v>5</v>
      </c>
      <c r="C109">
        <v>4</v>
      </c>
      <c r="D109">
        <v>1</v>
      </c>
      <c r="E109">
        <v>1</v>
      </c>
      <c r="F109">
        <f t="shared" si="14"/>
        <v>4</v>
      </c>
      <c r="G109">
        <v>3.65</v>
      </c>
      <c r="H109">
        <v>0</v>
      </c>
      <c r="I109">
        <v>0</v>
      </c>
      <c r="J109">
        <v>0</v>
      </c>
      <c r="K109">
        <v>0</v>
      </c>
      <c r="L109">
        <v>899.22100830078125</v>
      </c>
      <c r="M109">
        <v>9.7149600982666016</v>
      </c>
      <c r="N109">
        <v>17.058399200439453</v>
      </c>
      <c r="O109">
        <v>25.189199447631836</v>
      </c>
      <c r="P109">
        <v>4.7856898307800293</v>
      </c>
      <c r="Q109">
        <v>8.4654703140258789</v>
      </c>
      <c r="R109">
        <v>12.475500106811523</v>
      </c>
      <c r="S109">
        <v>0.5034949779510498</v>
      </c>
      <c r="T109">
        <v>0.33721700310707092</v>
      </c>
      <c r="U109">
        <v>294.60101318359375</v>
      </c>
      <c r="V109">
        <v>231.69200134277344</v>
      </c>
      <c r="W109">
        <v>10.84220027923584</v>
      </c>
      <c r="X109">
        <v>0.88075202703475952</v>
      </c>
      <c r="Y109">
        <v>2095.820068359375</v>
      </c>
      <c r="Z109">
        <f t="shared" si="15"/>
        <v>6</v>
      </c>
      <c r="AA109">
        <f t="shared" si="24"/>
        <v>0</v>
      </c>
      <c r="AB109">
        <f t="shared" si="25"/>
        <v>0.16666666666666666</v>
      </c>
      <c r="AC109">
        <f t="shared" si="26"/>
        <v>0.33333333333333331</v>
      </c>
      <c r="AD109">
        <f t="shared" si="27"/>
        <v>0.5</v>
      </c>
      <c r="AE109">
        <v>2</v>
      </c>
      <c r="AF109" s="9">
        <f t="shared" si="20"/>
        <v>0</v>
      </c>
      <c r="AG109" s="9">
        <f t="shared" si="21"/>
        <v>1</v>
      </c>
      <c r="AH109" s="9">
        <f t="shared" si="22"/>
        <v>2</v>
      </c>
      <c r="AI109" s="9">
        <f t="shared" si="23"/>
        <v>3</v>
      </c>
      <c r="AJ109" s="9">
        <v>111.89800262451172</v>
      </c>
      <c r="AK109" s="9">
        <v>113.25599670410156</v>
      </c>
      <c r="AL109" s="9">
        <v>162.77699279785156</v>
      </c>
      <c r="AM109" s="9">
        <v>169.58099365234375</v>
      </c>
      <c r="AN109" s="9">
        <v>145.7760009765625</v>
      </c>
      <c r="AO109" s="9">
        <v>87.226799011230469</v>
      </c>
    </row>
    <row r="110" spans="1:48" x14ac:dyDescent="0.25">
      <c r="A110">
        <v>5</v>
      </c>
      <c r="B110">
        <v>5</v>
      </c>
      <c r="C110">
        <v>5</v>
      </c>
      <c r="D110">
        <v>1</v>
      </c>
      <c r="E110">
        <v>1</v>
      </c>
      <c r="F110">
        <f t="shared" si="14"/>
        <v>4</v>
      </c>
      <c r="G110">
        <v>3.46</v>
      </c>
      <c r="H110">
        <v>0</v>
      </c>
      <c r="I110">
        <v>0</v>
      </c>
      <c r="J110">
        <v>0</v>
      </c>
      <c r="K110">
        <v>0</v>
      </c>
      <c r="L110">
        <v>942.5679931640625</v>
      </c>
      <c r="M110">
        <v>9.1557998657226562</v>
      </c>
      <c r="N110">
        <v>17.682600021362305</v>
      </c>
      <c r="O110">
        <v>26.230800628662109</v>
      </c>
      <c r="P110">
        <v>4.6319599151611328</v>
      </c>
      <c r="Q110">
        <v>8.6111602783203125</v>
      </c>
      <c r="R110">
        <v>13.279199600219727</v>
      </c>
      <c r="S110">
        <v>0.49063599109649658</v>
      </c>
      <c r="T110">
        <v>0.32714599370956421</v>
      </c>
      <c r="U110">
        <v>294.85198974609375</v>
      </c>
      <c r="V110">
        <v>182.01800537109375</v>
      </c>
      <c r="W110">
        <v>7.8834099769592285</v>
      </c>
      <c r="X110">
        <v>0.85970801115036011</v>
      </c>
      <c r="Y110">
        <v>2169.050048828125</v>
      </c>
      <c r="Z110">
        <f t="shared" si="15"/>
        <v>9</v>
      </c>
      <c r="AA110">
        <f t="shared" si="24"/>
        <v>0</v>
      </c>
      <c r="AB110">
        <f t="shared" si="25"/>
        <v>0.22222222222222221</v>
      </c>
      <c r="AC110">
        <f t="shared" si="26"/>
        <v>0.44444444444444442</v>
      </c>
      <c r="AD110">
        <f t="shared" si="27"/>
        <v>0.33333333333333331</v>
      </c>
      <c r="AE110">
        <v>2</v>
      </c>
      <c r="AF110" s="9">
        <f t="shared" si="20"/>
        <v>0</v>
      </c>
      <c r="AG110" s="9">
        <f t="shared" si="21"/>
        <v>2</v>
      </c>
      <c r="AH110" s="9">
        <f t="shared" si="22"/>
        <v>4</v>
      </c>
      <c r="AI110" s="9">
        <f t="shared" si="23"/>
        <v>3</v>
      </c>
      <c r="AJ110" s="9">
        <v>56.591201782226563</v>
      </c>
      <c r="AK110" s="9">
        <v>83.801101684570313</v>
      </c>
      <c r="AL110" s="9">
        <v>118.23899841308594</v>
      </c>
      <c r="AM110" s="9">
        <v>129.90699768066406</v>
      </c>
      <c r="AN110" s="9">
        <v>136.53799438476562</v>
      </c>
      <c r="AO110" s="9">
        <v>134.87100219726562</v>
      </c>
      <c r="AP110" s="9">
        <v>135.55599975585937</v>
      </c>
      <c r="AQ110" s="9">
        <v>154.31300354003906</v>
      </c>
      <c r="AR110" s="9">
        <v>110.13099670410156</v>
      </c>
    </row>
    <row r="111" spans="1:48" x14ac:dyDescent="0.25">
      <c r="A111">
        <v>6</v>
      </c>
      <c r="B111">
        <v>2</v>
      </c>
      <c r="C111">
        <v>1</v>
      </c>
      <c r="D111">
        <v>1</v>
      </c>
      <c r="E111">
        <v>1</v>
      </c>
      <c r="F111">
        <f t="shared" si="14"/>
        <v>4</v>
      </c>
      <c r="G111">
        <v>6.01</v>
      </c>
      <c r="H111">
        <v>3</v>
      </c>
      <c r="I111">
        <v>0</v>
      </c>
      <c r="J111">
        <v>1</v>
      </c>
      <c r="K111">
        <v>1</v>
      </c>
      <c r="L111">
        <v>1513.68994140625</v>
      </c>
      <c r="M111">
        <v>11.928400039672852</v>
      </c>
      <c r="N111">
        <v>24.049100875854492</v>
      </c>
      <c r="O111">
        <v>30.181800842285156</v>
      </c>
      <c r="P111">
        <v>5.8121199607849121</v>
      </c>
      <c r="Q111">
        <v>12.221199989318848</v>
      </c>
      <c r="R111">
        <v>15.181099891662598</v>
      </c>
      <c r="S111">
        <v>0.6465650200843811</v>
      </c>
      <c r="T111">
        <v>0.22233399748802185</v>
      </c>
      <c r="U111">
        <v>196.94200134277344</v>
      </c>
      <c r="V111">
        <v>245.81500244140625</v>
      </c>
      <c r="W111">
        <v>21.840900421142578</v>
      </c>
      <c r="X111">
        <v>0.85269200801849365</v>
      </c>
      <c r="Y111">
        <v>4360.2998046875</v>
      </c>
      <c r="Z111">
        <f t="shared" si="15"/>
        <v>11</v>
      </c>
      <c r="AA111">
        <f t="shared" si="24"/>
        <v>9.0909090909090912E-2</v>
      </c>
      <c r="AB111">
        <f t="shared" si="25"/>
        <v>0.18181818181818182</v>
      </c>
      <c r="AC111">
        <f t="shared" si="26"/>
        <v>0.45454545454545453</v>
      </c>
      <c r="AD111">
        <f t="shared" si="27"/>
        <v>0.27272727272727271</v>
      </c>
      <c r="AE111">
        <v>1</v>
      </c>
      <c r="AF111" s="9">
        <f t="shared" si="20"/>
        <v>1</v>
      </c>
      <c r="AG111" s="9">
        <f t="shared" si="21"/>
        <v>2</v>
      </c>
      <c r="AH111" s="9">
        <f t="shared" si="22"/>
        <v>5</v>
      </c>
      <c r="AI111" s="9">
        <f t="shared" si="23"/>
        <v>3</v>
      </c>
      <c r="AJ111" s="9">
        <v>173.05000305175781</v>
      </c>
      <c r="AK111" s="9">
        <v>29.380599975585938</v>
      </c>
      <c r="AL111" s="9">
        <v>122.10600280761719</v>
      </c>
      <c r="AM111" s="9">
        <v>116.74800109863281</v>
      </c>
      <c r="AN111" s="9">
        <v>151.63299560546875</v>
      </c>
      <c r="AO111" s="9">
        <v>83.422897338867188</v>
      </c>
      <c r="AP111" s="9">
        <v>97.854202270507813</v>
      </c>
      <c r="AQ111" s="9">
        <v>135.44200134277344</v>
      </c>
      <c r="AR111" s="9">
        <v>63.711200714111328</v>
      </c>
      <c r="AS111" s="9">
        <v>93.815498352050781</v>
      </c>
      <c r="AT111" s="9">
        <v>108.99500274658203</v>
      </c>
    </row>
    <row r="112" spans="1:48" x14ac:dyDescent="0.25">
      <c r="A112">
        <v>6</v>
      </c>
      <c r="B112">
        <v>2</v>
      </c>
      <c r="C112">
        <v>2</v>
      </c>
      <c r="D112">
        <v>1</v>
      </c>
      <c r="E112">
        <v>1</v>
      </c>
      <c r="F112">
        <f t="shared" si="14"/>
        <v>4</v>
      </c>
      <c r="G112">
        <v>4.49</v>
      </c>
      <c r="H112">
        <v>1</v>
      </c>
      <c r="I112">
        <v>0</v>
      </c>
      <c r="J112">
        <v>1</v>
      </c>
      <c r="K112">
        <v>0</v>
      </c>
      <c r="L112">
        <v>1797.4599609375</v>
      </c>
      <c r="M112">
        <v>13.04580020904541</v>
      </c>
      <c r="N112">
        <v>28.969499588012695</v>
      </c>
      <c r="O112">
        <v>34.911701202392578</v>
      </c>
      <c r="P112">
        <v>5.9522299766540527</v>
      </c>
      <c r="Q112">
        <v>13.15839958190918</v>
      </c>
      <c r="R112">
        <v>16.999000549316406</v>
      </c>
      <c r="S112">
        <v>0.63446098566055298</v>
      </c>
      <c r="T112">
        <v>0.21712000668048859</v>
      </c>
      <c r="U112">
        <v>96.034400939941406</v>
      </c>
      <c r="V112">
        <v>204.34500122070312</v>
      </c>
      <c r="W112">
        <v>27.409500122070313</v>
      </c>
      <c r="X112">
        <v>0.82231599092483521</v>
      </c>
      <c r="Y112">
        <v>5343.419921875</v>
      </c>
      <c r="Z112">
        <f t="shared" si="15"/>
        <v>13</v>
      </c>
      <c r="AA112">
        <f t="shared" si="24"/>
        <v>7.6923076923076927E-2</v>
      </c>
      <c r="AB112">
        <f t="shared" si="25"/>
        <v>0.15384615384615385</v>
      </c>
      <c r="AC112">
        <f t="shared" si="26"/>
        <v>0.38461538461538464</v>
      </c>
      <c r="AD112">
        <f t="shared" si="27"/>
        <v>0.38461538461538464</v>
      </c>
      <c r="AE112">
        <v>1</v>
      </c>
      <c r="AF112" s="9">
        <f t="shared" si="20"/>
        <v>1</v>
      </c>
      <c r="AG112" s="9">
        <f t="shared" si="21"/>
        <v>2</v>
      </c>
      <c r="AH112" s="9">
        <f t="shared" si="22"/>
        <v>5</v>
      </c>
      <c r="AI112" s="9">
        <f t="shared" si="23"/>
        <v>5</v>
      </c>
      <c r="AJ112" s="9">
        <v>95.496101379394531</v>
      </c>
      <c r="AK112" s="9">
        <v>41.044898986816406</v>
      </c>
      <c r="AL112" s="9">
        <v>91.441802978515625</v>
      </c>
      <c r="AM112" s="9">
        <v>114.4010009765625</v>
      </c>
      <c r="AN112" s="9">
        <v>138.06100463867187</v>
      </c>
      <c r="AO112" s="9">
        <v>145.5050048828125</v>
      </c>
      <c r="AP112" s="9">
        <v>85.990898132324219</v>
      </c>
      <c r="AQ112" s="9">
        <v>175.43400573730469</v>
      </c>
      <c r="AR112" s="9">
        <v>169.19999694824219</v>
      </c>
      <c r="AS112" s="9">
        <v>115.9010009765625</v>
      </c>
      <c r="AT112" s="9">
        <v>140.6300048828125</v>
      </c>
      <c r="AU112" s="9">
        <v>95.850700378417969</v>
      </c>
      <c r="AV112" s="9">
        <v>86.810798645019531</v>
      </c>
    </row>
    <row r="113" spans="1:45" x14ac:dyDescent="0.25">
      <c r="A113">
        <v>6</v>
      </c>
      <c r="B113">
        <v>2</v>
      </c>
      <c r="C113">
        <v>3</v>
      </c>
      <c r="D113">
        <v>1</v>
      </c>
      <c r="E113">
        <v>1</v>
      </c>
      <c r="F113">
        <f t="shared" si="14"/>
        <v>4</v>
      </c>
      <c r="G113">
        <v>2.62</v>
      </c>
      <c r="H113">
        <v>0</v>
      </c>
      <c r="I113">
        <v>0</v>
      </c>
      <c r="J113">
        <v>0</v>
      </c>
      <c r="K113">
        <v>0</v>
      </c>
      <c r="L113">
        <v>1294.8900146484375</v>
      </c>
      <c r="M113">
        <v>13.981599807739258</v>
      </c>
      <c r="N113">
        <v>21.222999572753906</v>
      </c>
      <c r="O113">
        <v>27.54319953918457</v>
      </c>
      <c r="P113">
        <v>6.8060798645019531</v>
      </c>
      <c r="Q113">
        <v>10.373299598693848</v>
      </c>
      <c r="R113">
        <v>13.321000099182129</v>
      </c>
      <c r="S113">
        <v>0.50960499048233032</v>
      </c>
      <c r="T113">
        <v>0.34082600474357605</v>
      </c>
      <c r="U113">
        <v>134.31500244140625</v>
      </c>
      <c r="V113">
        <v>64.61199951171875</v>
      </c>
      <c r="W113">
        <v>52.350700378417969</v>
      </c>
      <c r="X113">
        <v>0.91781997680664063</v>
      </c>
      <c r="Y113">
        <v>3852.669921875</v>
      </c>
      <c r="Z113">
        <f t="shared" si="15"/>
        <v>9</v>
      </c>
      <c r="AA113">
        <f t="shared" si="24"/>
        <v>0</v>
      </c>
      <c r="AB113">
        <f t="shared" si="25"/>
        <v>0.1111111111111111</v>
      </c>
      <c r="AC113">
        <f t="shared" si="26"/>
        <v>0.44444444444444442</v>
      </c>
      <c r="AD113">
        <f t="shared" si="27"/>
        <v>0.44444444444444442</v>
      </c>
      <c r="AE113">
        <v>2</v>
      </c>
      <c r="AF113" s="9">
        <f t="shared" si="20"/>
        <v>0</v>
      </c>
      <c r="AG113" s="9">
        <f t="shared" si="21"/>
        <v>1</v>
      </c>
      <c r="AH113" s="9">
        <f t="shared" si="22"/>
        <v>4</v>
      </c>
      <c r="AI113" s="9">
        <f t="shared" si="23"/>
        <v>4</v>
      </c>
      <c r="AJ113" s="9">
        <v>72.568397521972656</v>
      </c>
      <c r="AK113" s="9">
        <v>102.08599853515625</v>
      </c>
      <c r="AL113" s="9">
        <v>99.94439697265625</v>
      </c>
      <c r="AM113" s="9">
        <v>118.38700103759766</v>
      </c>
      <c r="AN113" s="9">
        <v>163.23699951171875</v>
      </c>
      <c r="AO113" s="9">
        <v>115.76100158691406</v>
      </c>
      <c r="AP113" s="9">
        <v>166.88299560546875</v>
      </c>
      <c r="AQ113" s="9">
        <v>138.09599304199219</v>
      </c>
      <c r="AR113" s="9">
        <v>158.92799377441406</v>
      </c>
    </row>
    <row r="114" spans="1:45" x14ac:dyDescent="0.25">
      <c r="A114">
        <v>6</v>
      </c>
      <c r="B114">
        <v>2</v>
      </c>
      <c r="C114">
        <v>4</v>
      </c>
      <c r="D114">
        <v>1</v>
      </c>
      <c r="E114">
        <v>1</v>
      </c>
      <c r="F114">
        <f t="shared" si="14"/>
        <v>4</v>
      </c>
      <c r="G114">
        <v>3.01</v>
      </c>
      <c r="H114">
        <v>0</v>
      </c>
      <c r="I114">
        <v>0</v>
      </c>
      <c r="J114">
        <v>0</v>
      </c>
      <c r="K114">
        <v>0</v>
      </c>
      <c r="L114">
        <v>958.718994140625</v>
      </c>
      <c r="M114">
        <v>10.01509952545166</v>
      </c>
      <c r="N114">
        <v>20.154600143432617</v>
      </c>
      <c r="O114">
        <v>23.155099868774414</v>
      </c>
      <c r="P114">
        <v>4.9148797988891602</v>
      </c>
      <c r="Q114">
        <v>9.9868602752685547</v>
      </c>
      <c r="R114">
        <v>11.458800315856934</v>
      </c>
      <c r="S114">
        <v>0.68283802270889282</v>
      </c>
      <c r="T114">
        <v>0.20597800612449646</v>
      </c>
      <c r="U114">
        <v>217.27699279785156</v>
      </c>
      <c r="V114">
        <v>32.158100128173828</v>
      </c>
      <c r="W114">
        <v>11.674400329589844</v>
      </c>
      <c r="X114">
        <v>0.8843650221824646</v>
      </c>
      <c r="Y114">
        <v>2321.43994140625</v>
      </c>
      <c r="Z114">
        <f t="shared" si="15"/>
        <v>7</v>
      </c>
      <c r="AA114">
        <f t="shared" si="24"/>
        <v>0.14285714285714285</v>
      </c>
      <c r="AB114">
        <f t="shared" si="25"/>
        <v>0.14285714285714285</v>
      </c>
      <c r="AC114">
        <f t="shared" si="26"/>
        <v>0.5714285714285714</v>
      </c>
      <c r="AD114">
        <f t="shared" si="27"/>
        <v>0.14285714285714285</v>
      </c>
      <c r="AE114">
        <v>2</v>
      </c>
      <c r="AF114" s="9">
        <f t="shared" si="20"/>
        <v>1</v>
      </c>
      <c r="AG114" s="9">
        <f t="shared" si="21"/>
        <v>1</v>
      </c>
      <c r="AH114" s="9">
        <f t="shared" si="22"/>
        <v>4</v>
      </c>
      <c r="AI114" s="9">
        <f t="shared" si="23"/>
        <v>1</v>
      </c>
      <c r="AJ114" s="9">
        <v>88.214996337890625</v>
      </c>
      <c r="AK114" s="9">
        <v>108.94699859619141</v>
      </c>
      <c r="AL114" s="9">
        <v>129.74600219726562</v>
      </c>
      <c r="AM114" s="9">
        <v>42.662498474121094</v>
      </c>
      <c r="AN114" s="9">
        <v>127.16799926757812</v>
      </c>
      <c r="AO114" s="9">
        <v>159.24200439453125</v>
      </c>
      <c r="AP114" s="9">
        <v>114.03299713134766</v>
      </c>
    </row>
    <row r="115" spans="1:45" x14ac:dyDescent="0.25">
      <c r="A115">
        <v>6</v>
      </c>
      <c r="B115">
        <v>3</v>
      </c>
      <c r="C115">
        <v>1</v>
      </c>
      <c r="D115">
        <v>1</v>
      </c>
      <c r="E115">
        <v>0</v>
      </c>
      <c r="F115">
        <f t="shared" si="14"/>
        <v>3</v>
      </c>
      <c r="G115">
        <v>6.33</v>
      </c>
      <c r="H115">
        <v>4</v>
      </c>
      <c r="I115">
        <v>1</v>
      </c>
      <c r="J115">
        <v>0</v>
      </c>
      <c r="K115">
        <v>0</v>
      </c>
      <c r="L115">
        <v>1598.06005859375</v>
      </c>
      <c r="M115">
        <v>12.719300270080566</v>
      </c>
      <c r="N115">
        <v>24.677600860595703</v>
      </c>
      <c r="O115">
        <v>32.741798400878906</v>
      </c>
      <c r="P115">
        <v>6.4437198638916016</v>
      </c>
      <c r="Q115">
        <v>11.454400062561035</v>
      </c>
      <c r="R115">
        <v>16.374399185180664</v>
      </c>
      <c r="S115">
        <v>0.5204700231552124</v>
      </c>
      <c r="T115">
        <v>0.32592201232910156</v>
      </c>
      <c r="U115">
        <v>198.84700012207031</v>
      </c>
      <c r="V115">
        <v>300.90798950195313</v>
      </c>
      <c r="W115">
        <v>31.075300216674805</v>
      </c>
      <c r="X115">
        <v>0.86917698383331299</v>
      </c>
      <c r="Y115">
        <v>4867.7001953125</v>
      </c>
      <c r="Z115">
        <f t="shared" si="15"/>
        <v>9</v>
      </c>
      <c r="AA115">
        <f t="shared" si="24"/>
        <v>0</v>
      </c>
      <c r="AB115">
        <f t="shared" si="25"/>
        <v>0.1111111111111111</v>
      </c>
      <c r="AC115">
        <f t="shared" si="26"/>
        <v>0.44444444444444442</v>
      </c>
      <c r="AD115">
        <f t="shared" si="27"/>
        <v>0.44444444444444442</v>
      </c>
      <c r="AE115">
        <v>1</v>
      </c>
      <c r="AF115" s="9">
        <f t="shared" si="20"/>
        <v>0</v>
      </c>
      <c r="AG115" s="9">
        <f t="shared" si="21"/>
        <v>1</v>
      </c>
      <c r="AH115" s="9">
        <f t="shared" si="22"/>
        <v>4</v>
      </c>
      <c r="AI115" s="9">
        <f t="shared" si="23"/>
        <v>4</v>
      </c>
      <c r="AJ115" s="9">
        <v>97.599296569824219</v>
      </c>
      <c r="AK115" s="9">
        <v>137.25700378417969</v>
      </c>
      <c r="AL115" s="9">
        <v>149.22300720214844</v>
      </c>
      <c r="AM115" s="9">
        <v>163.5050048828125</v>
      </c>
      <c r="AN115" s="9">
        <v>142.3489990234375</v>
      </c>
      <c r="AO115" s="9">
        <v>69.673698425292969</v>
      </c>
      <c r="AP115" s="9">
        <v>122.86399841308594</v>
      </c>
      <c r="AQ115" s="9">
        <v>113.45600128173828</v>
      </c>
      <c r="AR115" s="9">
        <v>102.55400085449219</v>
      </c>
    </row>
    <row r="116" spans="1:45" x14ac:dyDescent="0.25">
      <c r="A116">
        <v>6</v>
      </c>
      <c r="B116">
        <v>4</v>
      </c>
      <c r="C116">
        <v>1</v>
      </c>
      <c r="D116">
        <v>1</v>
      </c>
      <c r="E116">
        <v>1</v>
      </c>
      <c r="F116">
        <f t="shared" si="14"/>
        <v>4</v>
      </c>
      <c r="G116">
        <v>5.18</v>
      </c>
      <c r="H116">
        <v>1</v>
      </c>
      <c r="I116">
        <v>1</v>
      </c>
      <c r="J116">
        <v>0</v>
      </c>
      <c r="K116">
        <v>0</v>
      </c>
      <c r="L116">
        <v>1025.3699951171875</v>
      </c>
      <c r="M116">
        <v>12.089799880981445</v>
      </c>
      <c r="N116">
        <v>21.750999450683594</v>
      </c>
      <c r="O116">
        <v>21.953899383544922</v>
      </c>
      <c r="P116">
        <v>6.1462798118591309</v>
      </c>
      <c r="Q116">
        <v>9.8519401550292969</v>
      </c>
      <c r="R116">
        <v>11.307900428771973</v>
      </c>
      <c r="S116">
        <v>0.57314097881317139</v>
      </c>
      <c r="T116">
        <v>0.26489600539207458</v>
      </c>
      <c r="U116">
        <v>259.35800170898437</v>
      </c>
      <c r="V116">
        <v>127.67500305175781</v>
      </c>
      <c r="W116">
        <v>53.479198455810547</v>
      </c>
      <c r="X116">
        <v>0.91140300035476685</v>
      </c>
      <c r="Y116">
        <v>2686.35009765625</v>
      </c>
      <c r="Z116">
        <f t="shared" si="15"/>
        <v>9</v>
      </c>
      <c r="AA116">
        <f t="shared" si="24"/>
        <v>0</v>
      </c>
      <c r="AB116">
        <f t="shared" si="25"/>
        <v>0.22222222222222221</v>
      </c>
      <c r="AC116">
        <f t="shared" si="26"/>
        <v>0.66666666666666663</v>
      </c>
      <c r="AD116">
        <f t="shared" si="27"/>
        <v>0.1111111111111111</v>
      </c>
      <c r="AE116">
        <v>2</v>
      </c>
      <c r="AF116" s="9">
        <f t="shared" si="20"/>
        <v>0</v>
      </c>
      <c r="AG116" s="9">
        <f t="shared" si="21"/>
        <v>2</v>
      </c>
      <c r="AH116" s="9">
        <f t="shared" si="22"/>
        <v>6</v>
      </c>
      <c r="AI116" s="9">
        <f t="shared" si="23"/>
        <v>1</v>
      </c>
      <c r="AJ116" s="9">
        <v>58.536800384521484</v>
      </c>
      <c r="AK116" s="9">
        <v>94.992401123046875</v>
      </c>
      <c r="AL116" s="9">
        <v>93.259300231933594</v>
      </c>
      <c r="AM116" s="9">
        <v>140.48500061035156</v>
      </c>
      <c r="AN116" s="9">
        <v>111.05300140380859</v>
      </c>
      <c r="AO116" s="9">
        <v>108.75499725341797</v>
      </c>
      <c r="AP116" s="9">
        <v>115.06700134277344</v>
      </c>
      <c r="AQ116" s="9">
        <v>84.086196899414063</v>
      </c>
      <c r="AR116" s="9">
        <v>102.41000366210937</v>
      </c>
    </row>
    <row r="117" spans="1:45" x14ac:dyDescent="0.25">
      <c r="A117">
        <v>6</v>
      </c>
      <c r="B117">
        <v>4</v>
      </c>
      <c r="C117">
        <v>2</v>
      </c>
      <c r="D117">
        <v>1</v>
      </c>
      <c r="E117">
        <v>1</v>
      </c>
      <c r="F117">
        <f t="shared" si="14"/>
        <v>4</v>
      </c>
      <c r="G117">
        <v>4.53</v>
      </c>
      <c r="H117">
        <v>0</v>
      </c>
      <c r="I117">
        <v>0</v>
      </c>
      <c r="J117">
        <v>0</v>
      </c>
      <c r="K117">
        <v>0</v>
      </c>
      <c r="L117">
        <v>1010.8499755859375</v>
      </c>
      <c r="M117">
        <v>13.006099700927734</v>
      </c>
      <c r="N117">
        <v>17.909299850463867</v>
      </c>
      <c r="O117">
        <v>23.613700866699219</v>
      </c>
      <c r="P117">
        <v>6.3996901512145996</v>
      </c>
      <c r="Q117">
        <v>8.9653196334838867</v>
      </c>
      <c r="R117">
        <v>11.622799873352051</v>
      </c>
      <c r="S117">
        <v>0.46244600415229797</v>
      </c>
      <c r="T117">
        <v>0.3719240128993988</v>
      </c>
      <c r="U117">
        <v>216.24200439453125</v>
      </c>
      <c r="V117">
        <v>116.62999725341797</v>
      </c>
      <c r="W117">
        <v>14.446100234985352</v>
      </c>
      <c r="X117">
        <v>0.93429702520370483</v>
      </c>
      <c r="Y117">
        <v>2729.159912109375</v>
      </c>
      <c r="Z117">
        <f t="shared" si="15"/>
        <v>9</v>
      </c>
      <c r="AA117">
        <f t="shared" si="24"/>
        <v>0</v>
      </c>
      <c r="AB117">
        <f t="shared" si="25"/>
        <v>0.55555555555555558</v>
      </c>
      <c r="AC117">
        <f t="shared" si="26"/>
        <v>0.1111111111111111</v>
      </c>
      <c r="AD117">
        <f t="shared" si="27"/>
        <v>0.33333333333333331</v>
      </c>
      <c r="AE117">
        <v>2</v>
      </c>
      <c r="AF117" s="9">
        <f t="shared" si="20"/>
        <v>0</v>
      </c>
      <c r="AG117" s="9">
        <f t="shared" si="21"/>
        <v>5</v>
      </c>
      <c r="AH117" s="9">
        <f t="shared" si="22"/>
        <v>1</v>
      </c>
      <c r="AI117" s="9">
        <f t="shared" si="23"/>
        <v>3</v>
      </c>
      <c r="AJ117" s="9">
        <v>76.946502685546875</v>
      </c>
      <c r="AK117" s="9">
        <v>66.932601928710937</v>
      </c>
      <c r="AL117" s="9">
        <v>70.154800415039063</v>
      </c>
      <c r="AM117" s="9">
        <v>87.213203430175781</v>
      </c>
      <c r="AN117" s="9">
        <v>105.15399932861328</v>
      </c>
      <c r="AO117" s="9">
        <v>166.60600280761719</v>
      </c>
      <c r="AP117" s="9">
        <v>140.91799926757813</v>
      </c>
      <c r="AQ117" s="9">
        <v>146.86700439453125</v>
      </c>
      <c r="AR117" s="9">
        <v>76.4114990234375</v>
      </c>
    </row>
    <row r="118" spans="1:45" x14ac:dyDescent="0.25">
      <c r="A118">
        <v>6</v>
      </c>
      <c r="B118">
        <v>4</v>
      </c>
      <c r="C118">
        <v>3</v>
      </c>
      <c r="D118">
        <v>1</v>
      </c>
      <c r="E118">
        <v>1</v>
      </c>
      <c r="F118">
        <f t="shared" si="14"/>
        <v>4</v>
      </c>
      <c r="G118">
        <v>5.13</v>
      </c>
      <c r="H118">
        <v>0</v>
      </c>
      <c r="I118">
        <v>2</v>
      </c>
      <c r="J118">
        <v>0</v>
      </c>
      <c r="K118">
        <v>0</v>
      </c>
      <c r="L118">
        <v>1256.68994140625</v>
      </c>
      <c r="M118">
        <v>12.929900169372559</v>
      </c>
      <c r="N118">
        <v>20.544300079345703</v>
      </c>
      <c r="O118">
        <v>28.376199722290039</v>
      </c>
      <c r="P118">
        <v>6.391049861907959</v>
      </c>
      <c r="Q118">
        <v>10.365900039672852</v>
      </c>
      <c r="R118">
        <v>13.416399955749512</v>
      </c>
      <c r="S118">
        <v>0.535148024559021</v>
      </c>
      <c r="T118">
        <v>0.32394200563430786</v>
      </c>
      <c r="U118">
        <v>187.802001953125</v>
      </c>
      <c r="V118">
        <v>121.27500152587891</v>
      </c>
      <c r="W118">
        <v>11.406200408935547</v>
      </c>
      <c r="X118">
        <v>0.90341401100158691</v>
      </c>
      <c r="Y118">
        <v>3597.0400390625</v>
      </c>
      <c r="Z118">
        <f t="shared" si="15"/>
        <v>6</v>
      </c>
      <c r="AA118">
        <f t="shared" si="24"/>
        <v>0</v>
      </c>
      <c r="AB118">
        <f t="shared" si="25"/>
        <v>0.33333333333333331</v>
      </c>
      <c r="AC118">
        <f t="shared" si="26"/>
        <v>0.33333333333333331</v>
      </c>
      <c r="AD118">
        <f t="shared" si="27"/>
        <v>0.33333333333333331</v>
      </c>
      <c r="AE118">
        <v>1</v>
      </c>
      <c r="AF118" s="9">
        <f t="shared" si="20"/>
        <v>0</v>
      </c>
      <c r="AG118" s="9">
        <f t="shared" si="21"/>
        <v>2</v>
      </c>
      <c r="AH118" s="9">
        <f t="shared" si="22"/>
        <v>2</v>
      </c>
      <c r="AI118" s="9">
        <f t="shared" si="23"/>
        <v>2</v>
      </c>
      <c r="AJ118" s="9">
        <v>122.27999877929687</v>
      </c>
      <c r="AK118" s="9">
        <v>136.18800354003906</v>
      </c>
      <c r="AL118" s="9">
        <v>48.255001068115234</v>
      </c>
      <c r="AM118" s="9">
        <v>50.905300140380859</v>
      </c>
      <c r="AN118" s="9">
        <v>161.34700012207031</v>
      </c>
      <c r="AO118" s="9">
        <v>114.8489990234375</v>
      </c>
    </row>
    <row r="119" spans="1:45" x14ac:dyDescent="0.25">
      <c r="A119">
        <v>7</v>
      </c>
      <c r="B119">
        <v>2</v>
      </c>
      <c r="C119">
        <v>1</v>
      </c>
      <c r="D119">
        <v>1</v>
      </c>
      <c r="E119">
        <v>1</v>
      </c>
      <c r="F119">
        <f t="shared" si="14"/>
        <v>4</v>
      </c>
      <c r="G119">
        <v>4.53</v>
      </c>
      <c r="H119">
        <v>1</v>
      </c>
      <c r="I119">
        <v>1</v>
      </c>
      <c r="J119">
        <v>0</v>
      </c>
      <c r="K119">
        <v>0</v>
      </c>
      <c r="L119">
        <v>1029.8757267128801</v>
      </c>
      <c r="M119">
        <v>12.558374649498964</v>
      </c>
      <c r="N119">
        <v>17.70474074834252</v>
      </c>
      <c r="O119">
        <v>25.162849003447516</v>
      </c>
      <c r="P119">
        <v>6.1019081279742275</v>
      </c>
      <c r="Q119">
        <v>8.8585057385983177</v>
      </c>
      <c r="R119">
        <v>12.206568870527407</v>
      </c>
      <c r="S119">
        <v>0.49856600165367126</v>
      </c>
      <c r="T119">
        <v>0.36169001460075378</v>
      </c>
      <c r="U119">
        <v>77.295303344726563</v>
      </c>
      <c r="V119">
        <v>49.894901275634766</v>
      </c>
      <c r="W119">
        <v>11.110099792480469</v>
      </c>
      <c r="X119">
        <v>0.91138100624084473</v>
      </c>
      <c r="Y119">
        <v>2738.4818667511681</v>
      </c>
      <c r="Z119">
        <f t="shared" ref="Z119:Z143" si="28">SUM(AF119:AI119)</f>
        <v>7</v>
      </c>
      <c r="AA119">
        <f t="shared" si="24"/>
        <v>0.14285714285714285</v>
      </c>
      <c r="AB119">
        <f t="shared" si="25"/>
        <v>0.2857142857142857</v>
      </c>
      <c r="AC119">
        <f t="shared" si="26"/>
        <v>0.42857142857142855</v>
      </c>
      <c r="AD119">
        <f t="shared" si="27"/>
        <v>0.14285714285714285</v>
      </c>
      <c r="AE119">
        <v>2</v>
      </c>
      <c r="AF119" s="9">
        <f t="shared" si="20"/>
        <v>1</v>
      </c>
      <c r="AG119" s="9">
        <f t="shared" si="21"/>
        <v>2</v>
      </c>
      <c r="AH119" s="9">
        <f t="shared" si="22"/>
        <v>3</v>
      </c>
      <c r="AI119" s="9">
        <f t="shared" si="23"/>
        <v>1</v>
      </c>
      <c r="AJ119" s="9">
        <v>42.640998840332031</v>
      </c>
      <c r="AK119" s="9">
        <v>134.68800354003906</v>
      </c>
      <c r="AL119" s="9">
        <v>169.93899536132812</v>
      </c>
      <c r="AM119" s="9">
        <v>133.66400146484375</v>
      </c>
      <c r="AN119" s="9">
        <v>91.814598083496094</v>
      </c>
      <c r="AO119" s="9">
        <v>54.486900329589844</v>
      </c>
      <c r="AP119" s="9">
        <v>68.411399841308594</v>
      </c>
    </row>
    <row r="120" spans="1:45" x14ac:dyDescent="0.25">
      <c r="A120">
        <v>7</v>
      </c>
      <c r="B120">
        <v>2</v>
      </c>
      <c r="C120">
        <v>2</v>
      </c>
      <c r="D120">
        <v>1</v>
      </c>
      <c r="E120">
        <v>1</v>
      </c>
      <c r="F120">
        <f t="shared" si="14"/>
        <v>4</v>
      </c>
      <c r="G120">
        <v>5.56</v>
      </c>
      <c r="H120">
        <v>1</v>
      </c>
      <c r="I120">
        <v>1</v>
      </c>
      <c r="J120">
        <v>1</v>
      </c>
      <c r="K120">
        <v>0</v>
      </c>
      <c r="L120">
        <v>1108.1705408531466</v>
      </c>
      <c r="M120">
        <v>11.533265066980993</v>
      </c>
      <c r="N120">
        <v>19.090385723265534</v>
      </c>
      <c r="O120">
        <v>26.437029972660987</v>
      </c>
      <c r="P120">
        <v>5.9918292903807799</v>
      </c>
      <c r="Q120">
        <v>9.2456712462973947</v>
      </c>
      <c r="R120">
        <v>13.108278581503422</v>
      </c>
      <c r="S120">
        <v>0.50642299652099609</v>
      </c>
      <c r="T120">
        <v>0.34719499945640564</v>
      </c>
      <c r="U120">
        <v>115.06800079345703</v>
      </c>
      <c r="V120">
        <v>46.307098388671875</v>
      </c>
      <c r="W120">
        <v>22.731300354003906</v>
      </c>
      <c r="X120">
        <v>0.88405799865722656</v>
      </c>
      <c r="Y120">
        <v>2920.2034344119793</v>
      </c>
      <c r="Z120">
        <f t="shared" si="28"/>
        <v>9</v>
      </c>
      <c r="AA120">
        <f t="shared" si="24"/>
        <v>0</v>
      </c>
      <c r="AB120">
        <f t="shared" si="25"/>
        <v>0.1111111111111111</v>
      </c>
      <c r="AC120">
        <f t="shared" si="26"/>
        <v>0.55555555555555558</v>
      </c>
      <c r="AD120">
        <f t="shared" si="27"/>
        <v>0.33333333333333331</v>
      </c>
      <c r="AE120">
        <v>1</v>
      </c>
      <c r="AF120" s="9">
        <f t="shared" si="20"/>
        <v>0</v>
      </c>
      <c r="AG120" s="9">
        <f t="shared" si="21"/>
        <v>1</v>
      </c>
      <c r="AH120" s="9">
        <f t="shared" si="22"/>
        <v>5</v>
      </c>
      <c r="AI120" s="9">
        <f t="shared" si="23"/>
        <v>3</v>
      </c>
      <c r="AJ120" s="9">
        <v>124.9219970703125</v>
      </c>
      <c r="AK120" s="9">
        <v>170.5679931640625</v>
      </c>
      <c r="AL120" s="9">
        <v>167.62800598144531</v>
      </c>
      <c r="AM120" s="9">
        <v>76.65460205078125</v>
      </c>
      <c r="AN120" s="9">
        <v>133.8179931640625</v>
      </c>
      <c r="AO120" s="9">
        <v>102.65799713134766</v>
      </c>
      <c r="AP120" s="9">
        <v>97.049301147460938</v>
      </c>
      <c r="AQ120" s="9">
        <v>144.32699584960937</v>
      </c>
      <c r="AR120" s="9">
        <v>103.55899810791016</v>
      </c>
    </row>
    <row r="121" spans="1:45" x14ac:dyDescent="0.25">
      <c r="A121">
        <v>7</v>
      </c>
      <c r="B121">
        <v>2</v>
      </c>
      <c r="C121">
        <v>3</v>
      </c>
      <c r="D121">
        <v>1</v>
      </c>
      <c r="E121">
        <v>1</v>
      </c>
      <c r="F121">
        <f t="shared" si="14"/>
        <v>4</v>
      </c>
      <c r="G121">
        <v>4.4400000000000004</v>
      </c>
      <c r="H121">
        <v>1</v>
      </c>
      <c r="I121">
        <v>0</v>
      </c>
      <c r="J121">
        <v>1</v>
      </c>
      <c r="K121">
        <v>0</v>
      </c>
      <c r="L121">
        <v>1374.3214612917488</v>
      </c>
      <c r="M121">
        <v>12.926919917179857</v>
      </c>
      <c r="N121">
        <v>22.275907212577081</v>
      </c>
      <c r="O121">
        <v>30.303147473710101</v>
      </c>
      <c r="P121">
        <v>6.0826051204297267</v>
      </c>
      <c r="Q121">
        <v>10.965988225372461</v>
      </c>
      <c r="R121">
        <v>14.392638715910829</v>
      </c>
      <c r="S121">
        <v>0.59209299087524414</v>
      </c>
      <c r="T121">
        <v>0.2616870105266571</v>
      </c>
      <c r="U121">
        <v>156.31300354003906</v>
      </c>
      <c r="V121">
        <v>121.81999969482422</v>
      </c>
      <c r="W121">
        <v>18.238899230957031</v>
      </c>
      <c r="X121">
        <v>0.88055098056793213</v>
      </c>
      <c r="Y121">
        <v>4009.0898845678034</v>
      </c>
      <c r="Z121">
        <f t="shared" si="28"/>
        <v>9</v>
      </c>
      <c r="AA121">
        <f t="shared" si="24"/>
        <v>0</v>
      </c>
      <c r="AB121">
        <f t="shared" si="25"/>
        <v>0.1111111111111111</v>
      </c>
      <c r="AC121">
        <f t="shared" si="26"/>
        <v>0.55555555555555558</v>
      </c>
      <c r="AD121">
        <f t="shared" si="27"/>
        <v>0.33333333333333331</v>
      </c>
      <c r="AE121">
        <v>1</v>
      </c>
      <c r="AF121" s="9">
        <f t="shared" si="20"/>
        <v>0</v>
      </c>
      <c r="AG121" s="9">
        <f t="shared" si="21"/>
        <v>1</v>
      </c>
      <c r="AH121" s="9">
        <f t="shared" si="22"/>
        <v>5</v>
      </c>
      <c r="AI121" s="9">
        <f t="shared" si="23"/>
        <v>3</v>
      </c>
      <c r="AJ121" s="9">
        <v>148.80799865722656</v>
      </c>
      <c r="AK121" s="9">
        <v>153.875</v>
      </c>
      <c r="AL121" s="9">
        <v>133.29499816894531</v>
      </c>
      <c r="AM121" s="9">
        <v>91.241600036621094</v>
      </c>
      <c r="AN121" s="9">
        <v>71.147102355957031</v>
      </c>
      <c r="AO121" s="9">
        <v>101.09799957275391</v>
      </c>
      <c r="AP121" s="9">
        <v>154.51800537109375</v>
      </c>
      <c r="AQ121" s="9">
        <v>115.42400360107422</v>
      </c>
      <c r="AR121" s="9">
        <v>125.78700256347656</v>
      </c>
    </row>
    <row r="122" spans="1:45" x14ac:dyDescent="0.25">
      <c r="A122">
        <v>7</v>
      </c>
      <c r="B122">
        <v>2</v>
      </c>
      <c r="C122">
        <v>4</v>
      </c>
      <c r="D122">
        <v>1</v>
      </c>
      <c r="E122">
        <v>1</v>
      </c>
      <c r="F122">
        <f t="shared" si="14"/>
        <v>4</v>
      </c>
      <c r="G122">
        <v>4.01</v>
      </c>
      <c r="H122">
        <v>1</v>
      </c>
      <c r="I122">
        <v>1</v>
      </c>
      <c r="J122">
        <v>0</v>
      </c>
      <c r="K122">
        <v>1</v>
      </c>
      <c r="L122">
        <v>1152.1495804482731</v>
      </c>
      <c r="M122">
        <v>10.569210510757658</v>
      </c>
      <c r="N122">
        <v>20.334078969493476</v>
      </c>
      <c r="O122">
        <v>28.530045342091448</v>
      </c>
      <c r="P122">
        <v>5.7327898521669081</v>
      </c>
      <c r="Q122">
        <v>9.5583507962392247</v>
      </c>
      <c r="R122">
        <v>13.578275902916154</v>
      </c>
      <c r="S122">
        <v>0.52721297740936279</v>
      </c>
      <c r="T122">
        <v>0.31517800688743591</v>
      </c>
      <c r="U122">
        <v>274.7650146484375</v>
      </c>
      <c r="V122">
        <v>222.802001953125</v>
      </c>
      <c r="W122">
        <v>4.1789097785949707</v>
      </c>
      <c r="X122">
        <v>0.84931397438049316</v>
      </c>
      <c r="Y122">
        <v>2915.0712853423202</v>
      </c>
      <c r="Z122">
        <f t="shared" si="28"/>
        <v>6</v>
      </c>
      <c r="AA122">
        <f t="shared" si="24"/>
        <v>0</v>
      </c>
      <c r="AB122">
        <f t="shared" si="25"/>
        <v>0.16666666666666666</v>
      </c>
      <c r="AC122">
        <f t="shared" si="26"/>
        <v>0.5</v>
      </c>
      <c r="AD122">
        <f t="shared" si="27"/>
        <v>0.33333333333333331</v>
      </c>
      <c r="AE122">
        <v>1</v>
      </c>
      <c r="AF122" s="9">
        <f t="shared" si="20"/>
        <v>0</v>
      </c>
      <c r="AG122" s="9">
        <f t="shared" si="21"/>
        <v>1</v>
      </c>
      <c r="AH122" s="9">
        <f t="shared" si="22"/>
        <v>3</v>
      </c>
      <c r="AI122" s="9">
        <f t="shared" si="23"/>
        <v>2</v>
      </c>
      <c r="AJ122" s="9">
        <v>48.239799499511719</v>
      </c>
      <c r="AK122" s="9">
        <v>107.03399658203125</v>
      </c>
      <c r="AL122" s="9">
        <v>120.76899719238281</v>
      </c>
      <c r="AM122" s="9">
        <v>169.07400512695312</v>
      </c>
      <c r="AN122" s="9">
        <v>169.12800598144531</v>
      </c>
      <c r="AO122" s="9">
        <v>131.66099548339844</v>
      </c>
    </row>
    <row r="123" spans="1:45" x14ac:dyDescent="0.25">
      <c r="A123">
        <v>7</v>
      </c>
      <c r="B123">
        <v>2</v>
      </c>
      <c r="C123">
        <v>5</v>
      </c>
      <c r="D123">
        <v>1</v>
      </c>
      <c r="E123">
        <v>1</v>
      </c>
      <c r="F123">
        <f t="shared" si="14"/>
        <v>4</v>
      </c>
      <c r="G123">
        <v>3.97</v>
      </c>
      <c r="H123">
        <v>2</v>
      </c>
      <c r="I123">
        <v>1</v>
      </c>
      <c r="J123">
        <v>0</v>
      </c>
      <c r="K123">
        <v>1</v>
      </c>
      <c r="L123">
        <v>1042.2461365209033</v>
      </c>
      <c r="M123">
        <v>9.990063570307715</v>
      </c>
      <c r="N123">
        <v>19.202096188861564</v>
      </c>
      <c r="O123">
        <v>27.907851860931483</v>
      </c>
      <c r="P123">
        <v>5.2922678538112304</v>
      </c>
      <c r="Q123">
        <v>9.5435805186066798</v>
      </c>
      <c r="R123">
        <v>12.639274551507032</v>
      </c>
      <c r="S123">
        <v>0.58692699670791626</v>
      </c>
      <c r="T123">
        <v>0.26422899961471558</v>
      </c>
      <c r="U123">
        <v>203.35600280761719</v>
      </c>
      <c r="V123">
        <v>291.99301147460937</v>
      </c>
      <c r="W123">
        <v>22.768499374389648</v>
      </c>
      <c r="X123">
        <v>0.8325120210647583</v>
      </c>
      <c r="Y123">
        <v>2434.0153434446138</v>
      </c>
      <c r="Z123">
        <f t="shared" si="28"/>
        <v>6</v>
      </c>
      <c r="AA123">
        <f t="shared" si="24"/>
        <v>0</v>
      </c>
      <c r="AB123">
        <f t="shared" si="25"/>
        <v>0</v>
      </c>
      <c r="AC123">
        <f t="shared" si="26"/>
        <v>0.66666666666666663</v>
      </c>
      <c r="AD123">
        <f t="shared" si="27"/>
        <v>0.33333333333333331</v>
      </c>
      <c r="AE123">
        <v>1</v>
      </c>
      <c r="AF123" s="9">
        <f t="shared" si="20"/>
        <v>0</v>
      </c>
      <c r="AG123" s="9">
        <f t="shared" si="21"/>
        <v>0</v>
      </c>
      <c r="AH123" s="9">
        <f t="shared" si="22"/>
        <v>4</v>
      </c>
      <c r="AI123" s="9">
        <f t="shared" si="23"/>
        <v>2</v>
      </c>
      <c r="AJ123" s="9">
        <v>92.717399597167969</v>
      </c>
      <c r="AK123" s="9">
        <v>108.95099639892578</v>
      </c>
      <c r="AL123" s="9">
        <v>154.29800415039062</v>
      </c>
      <c r="AM123" s="9">
        <v>161.57600402832031</v>
      </c>
      <c r="AN123" s="9">
        <v>115.04399871826172</v>
      </c>
      <c r="AO123" s="9">
        <v>99.658401489257813</v>
      </c>
    </row>
    <row r="124" spans="1:45" x14ac:dyDescent="0.25">
      <c r="A124">
        <v>7</v>
      </c>
      <c r="B124">
        <v>2</v>
      </c>
      <c r="C124">
        <v>6</v>
      </c>
      <c r="D124">
        <v>1</v>
      </c>
      <c r="E124">
        <v>1</v>
      </c>
      <c r="F124">
        <f t="shared" si="14"/>
        <v>4</v>
      </c>
      <c r="G124">
        <v>4.12</v>
      </c>
      <c r="H124">
        <v>1</v>
      </c>
      <c r="I124">
        <v>0</v>
      </c>
      <c r="J124">
        <v>0</v>
      </c>
      <c r="K124">
        <v>0</v>
      </c>
      <c r="L124">
        <v>993.18177259986669</v>
      </c>
      <c r="M124">
        <v>11.302798460609445</v>
      </c>
      <c r="N124">
        <v>17.283885851494155</v>
      </c>
      <c r="O124">
        <v>27.231158764682224</v>
      </c>
      <c r="P124">
        <v>5.1129446672971701</v>
      </c>
      <c r="Q124">
        <v>8.4553705273570454</v>
      </c>
      <c r="R124">
        <v>13.292255330976879</v>
      </c>
      <c r="S124">
        <v>0.47125899791717529</v>
      </c>
      <c r="T124">
        <v>0.3460020124912262</v>
      </c>
      <c r="U124">
        <v>255.75399780273438</v>
      </c>
      <c r="V124">
        <v>329.82400512695312</v>
      </c>
      <c r="W124">
        <v>29.875799179077148</v>
      </c>
      <c r="X124">
        <v>0.87937599420547485</v>
      </c>
      <c r="Y124">
        <v>2458.0426027586304</v>
      </c>
      <c r="Z124">
        <f t="shared" si="28"/>
        <v>6</v>
      </c>
      <c r="AA124">
        <f t="shared" si="24"/>
        <v>0</v>
      </c>
      <c r="AB124">
        <f t="shared" si="25"/>
        <v>0</v>
      </c>
      <c r="AC124">
        <f t="shared" si="26"/>
        <v>0.16666666666666666</v>
      </c>
      <c r="AD124">
        <f t="shared" si="27"/>
        <v>0.83333333333333337</v>
      </c>
      <c r="AE124">
        <v>2</v>
      </c>
      <c r="AF124" s="9">
        <f t="shared" si="20"/>
        <v>0</v>
      </c>
      <c r="AG124" s="9">
        <f t="shared" si="21"/>
        <v>0</v>
      </c>
      <c r="AH124" s="9">
        <f t="shared" si="22"/>
        <v>1</v>
      </c>
      <c r="AI124" s="9">
        <f t="shared" si="23"/>
        <v>5</v>
      </c>
      <c r="AJ124" s="9">
        <v>120.88230133056641</v>
      </c>
      <c r="AK124" s="9">
        <v>150.37999725341797</v>
      </c>
      <c r="AL124" s="9">
        <v>149.91919708251953</v>
      </c>
      <c r="AM124" s="9">
        <v>141.17399597167969</v>
      </c>
      <c r="AN124" s="9">
        <v>164.49400329589844</v>
      </c>
      <c r="AO124" s="9">
        <v>174.26899719238281</v>
      </c>
    </row>
    <row r="125" spans="1:45" x14ac:dyDescent="0.25">
      <c r="A125">
        <v>7</v>
      </c>
      <c r="B125">
        <v>2</v>
      </c>
      <c r="C125">
        <v>7</v>
      </c>
      <c r="D125">
        <v>1</v>
      </c>
      <c r="E125">
        <v>1</v>
      </c>
      <c r="F125">
        <f t="shared" si="14"/>
        <v>4</v>
      </c>
      <c r="G125">
        <v>5.76</v>
      </c>
      <c r="H125">
        <v>1</v>
      </c>
      <c r="I125">
        <v>0</v>
      </c>
      <c r="J125">
        <v>1</v>
      </c>
      <c r="K125">
        <v>0</v>
      </c>
      <c r="L125">
        <v>1258.579859247681</v>
      </c>
      <c r="M125">
        <v>12.39883458484694</v>
      </c>
      <c r="N125">
        <v>20.108782333997603</v>
      </c>
      <c r="O125">
        <v>30.664149116641802</v>
      </c>
      <c r="P125">
        <v>5.8339150303559544</v>
      </c>
      <c r="Q125">
        <v>9.7216812639498151</v>
      </c>
      <c r="R125">
        <v>14.803918189437571</v>
      </c>
      <c r="S125">
        <v>0.48984900116920471</v>
      </c>
      <c r="T125">
        <v>0.3344930112361908</v>
      </c>
      <c r="U125">
        <v>329.06201171875</v>
      </c>
      <c r="V125">
        <v>318.8389892578125</v>
      </c>
      <c r="W125">
        <v>12.832400321960449</v>
      </c>
      <c r="X125">
        <v>0.86840999126434326</v>
      </c>
      <c r="Y125">
        <v>3441.0434334760562</v>
      </c>
      <c r="Z125">
        <f t="shared" si="28"/>
        <v>7</v>
      </c>
      <c r="AA125">
        <f t="shared" si="24"/>
        <v>0</v>
      </c>
      <c r="AB125">
        <f t="shared" si="25"/>
        <v>0.14285714285714285</v>
      </c>
      <c r="AC125">
        <f t="shared" si="26"/>
        <v>0.5714285714285714</v>
      </c>
      <c r="AD125">
        <f t="shared" si="27"/>
        <v>0.2857142857142857</v>
      </c>
      <c r="AE125">
        <v>1</v>
      </c>
      <c r="AF125" s="9">
        <f t="shared" si="20"/>
        <v>0</v>
      </c>
      <c r="AG125" s="9">
        <f t="shared" si="21"/>
        <v>1</v>
      </c>
      <c r="AH125" s="9">
        <f t="shared" si="22"/>
        <v>4</v>
      </c>
      <c r="AI125" s="9">
        <f t="shared" si="23"/>
        <v>2</v>
      </c>
      <c r="AJ125" s="9">
        <v>90.23480224609375</v>
      </c>
      <c r="AK125" s="9">
        <v>80.336402893066406</v>
      </c>
      <c r="AL125" s="9">
        <v>131.85600280761719</v>
      </c>
      <c r="AM125" s="9">
        <v>155.96800231933594</v>
      </c>
      <c r="AN125" s="9">
        <v>173.39999389648437</v>
      </c>
      <c r="AO125" s="9">
        <v>134.75399780273437</v>
      </c>
      <c r="AP125" s="9">
        <v>113.18499755859375</v>
      </c>
    </row>
    <row r="126" spans="1:45" x14ac:dyDescent="0.25">
      <c r="A126">
        <v>8</v>
      </c>
      <c r="B126">
        <v>1</v>
      </c>
      <c r="C126">
        <v>1</v>
      </c>
      <c r="D126">
        <v>0</v>
      </c>
      <c r="E126">
        <v>0</v>
      </c>
      <c r="F126">
        <f t="shared" si="14"/>
        <v>1</v>
      </c>
      <c r="G126">
        <v>2.29</v>
      </c>
      <c r="H126">
        <v>1</v>
      </c>
      <c r="I126">
        <v>0</v>
      </c>
      <c r="J126">
        <v>1</v>
      </c>
      <c r="K126">
        <v>1</v>
      </c>
      <c r="L126">
        <v>1153.2278558109811</v>
      </c>
      <c r="M126">
        <v>13.564397069587672</v>
      </c>
      <c r="N126">
        <v>19.005898034269993</v>
      </c>
      <c r="O126">
        <v>26.767967877389051</v>
      </c>
      <c r="P126">
        <v>6.4226968588201006</v>
      </c>
      <c r="Q126">
        <v>9.072605138557309</v>
      </c>
      <c r="R126">
        <v>13.39170990410817</v>
      </c>
      <c r="S126">
        <v>0.34521600604057312</v>
      </c>
      <c r="T126">
        <v>0.52438002824783325</v>
      </c>
      <c r="U126">
        <v>210.24400329589844</v>
      </c>
      <c r="V126">
        <v>253.5260009765625</v>
      </c>
      <c r="W126">
        <v>50.602901458740234</v>
      </c>
      <c r="X126">
        <v>0.92743700742721558</v>
      </c>
      <c r="Y126">
        <v>3126.4991023628072</v>
      </c>
      <c r="Z126">
        <f t="shared" si="28"/>
        <v>9</v>
      </c>
      <c r="AA126">
        <f t="shared" si="24"/>
        <v>0</v>
      </c>
      <c r="AB126">
        <f t="shared" si="25"/>
        <v>0.1111111111111111</v>
      </c>
      <c r="AC126">
        <f t="shared" si="26"/>
        <v>0.77777777777777779</v>
      </c>
      <c r="AD126">
        <f t="shared" si="27"/>
        <v>0.1111111111111111</v>
      </c>
      <c r="AE126">
        <v>2</v>
      </c>
      <c r="AF126" s="9">
        <f t="shared" si="20"/>
        <v>0</v>
      </c>
      <c r="AG126" s="9">
        <f t="shared" si="21"/>
        <v>1</v>
      </c>
      <c r="AH126" s="9">
        <f t="shared" si="22"/>
        <v>7</v>
      </c>
      <c r="AI126" s="9">
        <f t="shared" si="23"/>
        <v>1</v>
      </c>
      <c r="AJ126" s="9">
        <v>161.88299560546875</v>
      </c>
      <c r="AK126" s="9">
        <v>121.37000274658203</v>
      </c>
      <c r="AL126" s="9">
        <v>104.67900085449219</v>
      </c>
      <c r="AM126" s="9">
        <v>108.447998046875</v>
      </c>
      <c r="AN126" s="9">
        <v>133.44599914550781</v>
      </c>
      <c r="AO126" s="9">
        <v>95.069099426269531</v>
      </c>
      <c r="AP126" s="9">
        <v>132.8800048828125</v>
      </c>
      <c r="AQ126" s="9">
        <v>113.26699829101562</v>
      </c>
      <c r="AR126" s="9">
        <v>82.22760009765625</v>
      </c>
    </row>
    <row r="127" spans="1:45" x14ac:dyDescent="0.25">
      <c r="A127">
        <v>8</v>
      </c>
      <c r="B127">
        <v>1</v>
      </c>
      <c r="C127">
        <v>2</v>
      </c>
      <c r="D127">
        <v>1</v>
      </c>
      <c r="E127">
        <v>1</v>
      </c>
      <c r="F127">
        <f t="shared" si="14"/>
        <v>4</v>
      </c>
      <c r="G127">
        <v>3.23</v>
      </c>
      <c r="H127">
        <v>3</v>
      </c>
      <c r="I127">
        <v>1</v>
      </c>
      <c r="J127">
        <v>1</v>
      </c>
      <c r="K127">
        <v>0</v>
      </c>
      <c r="L127">
        <v>1280.6122893304978</v>
      </c>
      <c r="M127">
        <v>11.455411923659399</v>
      </c>
      <c r="N127">
        <v>21.41026722205282</v>
      </c>
      <c r="O127">
        <v>35.091866344377792</v>
      </c>
      <c r="P127">
        <v>5.7825774343097072</v>
      </c>
      <c r="Q127">
        <v>10.228936508445589</v>
      </c>
      <c r="R127">
        <v>14.764764447577845</v>
      </c>
      <c r="S127">
        <v>0.44670200347900391</v>
      </c>
      <c r="T127">
        <v>0.41901400685310364</v>
      </c>
      <c r="U127">
        <v>177.06900024414062</v>
      </c>
      <c r="V127">
        <v>184.73899841308594</v>
      </c>
      <c r="W127">
        <v>27.151699066162109</v>
      </c>
      <c r="X127">
        <v>0.88157099485397339</v>
      </c>
      <c r="Y127">
        <v>3390.5713372112209</v>
      </c>
      <c r="Z127">
        <f t="shared" si="28"/>
        <v>6</v>
      </c>
      <c r="AA127">
        <f t="shared" si="24"/>
        <v>0</v>
      </c>
      <c r="AB127">
        <f t="shared" si="25"/>
        <v>0</v>
      </c>
      <c r="AC127">
        <f t="shared" si="26"/>
        <v>0.5</v>
      </c>
      <c r="AD127">
        <f t="shared" si="27"/>
        <v>0.5</v>
      </c>
      <c r="AE127">
        <v>2</v>
      </c>
      <c r="AF127" s="9">
        <f t="shared" si="20"/>
        <v>0</v>
      </c>
      <c r="AG127" s="9">
        <f t="shared" si="21"/>
        <v>0</v>
      </c>
      <c r="AH127" s="9">
        <f t="shared" si="22"/>
        <v>3</v>
      </c>
      <c r="AI127" s="9">
        <f t="shared" si="23"/>
        <v>3</v>
      </c>
      <c r="AJ127" s="9">
        <v>99.031501770019531</v>
      </c>
      <c r="AK127" s="9">
        <v>92.811302185058594</v>
      </c>
      <c r="AL127" s="9">
        <v>114.66699981689453</v>
      </c>
      <c r="AM127" s="9">
        <v>176.84100341796875</v>
      </c>
      <c r="AN127" s="9">
        <v>145.63999938964844</v>
      </c>
      <c r="AO127" s="9">
        <v>145.37199401855469</v>
      </c>
    </row>
    <row r="128" spans="1:45" x14ac:dyDescent="0.25">
      <c r="A128">
        <v>8</v>
      </c>
      <c r="B128">
        <v>1</v>
      </c>
      <c r="C128">
        <v>3</v>
      </c>
      <c r="D128">
        <v>0</v>
      </c>
      <c r="E128">
        <v>0</v>
      </c>
      <c r="F128">
        <f t="shared" si="14"/>
        <v>1</v>
      </c>
      <c r="G128">
        <v>2.7</v>
      </c>
      <c r="H128">
        <v>3</v>
      </c>
      <c r="I128">
        <v>0</v>
      </c>
      <c r="J128">
        <v>1</v>
      </c>
      <c r="K128">
        <v>0</v>
      </c>
      <c r="L128">
        <v>888.4477601774222</v>
      </c>
      <c r="M128">
        <v>10.327321947248825</v>
      </c>
      <c r="N128">
        <v>14.157479059104768</v>
      </c>
      <c r="O128">
        <v>31.287376814659016</v>
      </c>
      <c r="P128">
        <v>4.9529250792461914</v>
      </c>
      <c r="Q128">
        <v>6.7640468624272296</v>
      </c>
      <c r="R128">
        <v>14.299156339924</v>
      </c>
      <c r="S128">
        <v>0.25569799542427063</v>
      </c>
      <c r="T128">
        <v>0.70326799154281616</v>
      </c>
      <c r="U128">
        <v>260.74899291992187</v>
      </c>
      <c r="V128">
        <v>116.20999908447266</v>
      </c>
      <c r="W128">
        <v>9.0433797836303711</v>
      </c>
      <c r="X128">
        <v>0.87643998861312866</v>
      </c>
      <c r="Y128">
        <v>1942.1838085150994</v>
      </c>
      <c r="Z128">
        <f t="shared" si="28"/>
        <v>10</v>
      </c>
      <c r="AA128">
        <f t="shared" si="24"/>
        <v>0.1</v>
      </c>
      <c r="AB128">
        <f t="shared" si="25"/>
        <v>0.2</v>
      </c>
      <c r="AC128">
        <f t="shared" si="26"/>
        <v>0</v>
      </c>
      <c r="AD128">
        <f t="shared" si="27"/>
        <v>0.7</v>
      </c>
      <c r="AE128">
        <v>2</v>
      </c>
      <c r="AF128" s="9">
        <f t="shared" si="20"/>
        <v>1</v>
      </c>
      <c r="AG128" s="9">
        <f t="shared" si="21"/>
        <v>2</v>
      </c>
      <c r="AH128" s="9">
        <f t="shared" si="22"/>
        <v>0</v>
      </c>
      <c r="AI128" s="9">
        <f t="shared" si="23"/>
        <v>7</v>
      </c>
      <c r="AJ128" s="9">
        <v>81.905197143554602</v>
      </c>
      <c r="AK128" s="9">
        <v>30.239999771118164</v>
      </c>
      <c r="AL128" s="9">
        <v>84.664802551269531</v>
      </c>
      <c r="AM128" s="9">
        <v>141.08200073242187</v>
      </c>
      <c r="AN128" s="9">
        <v>158.97000122070312</v>
      </c>
      <c r="AO128" s="9">
        <v>175.11599731445312</v>
      </c>
      <c r="AP128" s="9">
        <v>168.69099426269531</v>
      </c>
      <c r="AQ128" s="9">
        <v>152.92999267578125</v>
      </c>
      <c r="AR128" s="9">
        <v>144.19200134277344</v>
      </c>
      <c r="AS128" s="9">
        <v>137.39399719238281</v>
      </c>
    </row>
    <row r="129" spans="1:48" x14ac:dyDescent="0.25">
      <c r="A129">
        <v>8</v>
      </c>
      <c r="B129">
        <v>1</v>
      </c>
      <c r="C129">
        <v>4</v>
      </c>
      <c r="D129">
        <v>1</v>
      </c>
      <c r="E129">
        <v>1</v>
      </c>
      <c r="F129">
        <f t="shared" si="14"/>
        <v>4</v>
      </c>
      <c r="G129">
        <v>2.83</v>
      </c>
      <c r="H129">
        <v>0</v>
      </c>
      <c r="I129">
        <v>0</v>
      </c>
      <c r="J129">
        <v>0</v>
      </c>
      <c r="K129">
        <v>0</v>
      </c>
      <c r="L129">
        <v>1387.2098957974151</v>
      </c>
      <c r="M129">
        <v>14.602765963102906</v>
      </c>
      <c r="N129">
        <v>22.117916284468645</v>
      </c>
      <c r="O129">
        <v>30.121507854859821</v>
      </c>
      <c r="P129">
        <v>7.0653507308580714</v>
      </c>
      <c r="Q129">
        <v>11.003069039750736</v>
      </c>
      <c r="R129">
        <v>13.336512383318359</v>
      </c>
      <c r="S129">
        <v>0.42528599500656128</v>
      </c>
      <c r="T129">
        <v>0.36435800790786743</v>
      </c>
      <c r="U129">
        <v>162.30799865722656</v>
      </c>
      <c r="V129">
        <v>122.85399627685547</v>
      </c>
      <c r="W129">
        <v>38.063999176025391</v>
      </c>
      <c r="X129">
        <v>0.93655598163604736</v>
      </c>
      <c r="Y129">
        <v>4185.7608035800886</v>
      </c>
      <c r="Z129">
        <f t="shared" si="28"/>
        <v>8</v>
      </c>
      <c r="AA129">
        <f t="shared" si="24"/>
        <v>0</v>
      </c>
      <c r="AB129">
        <f t="shared" si="25"/>
        <v>0.125</v>
      </c>
      <c r="AC129">
        <f t="shared" si="26"/>
        <v>0.5</v>
      </c>
      <c r="AD129">
        <f t="shared" si="27"/>
        <v>0.375</v>
      </c>
      <c r="AE129">
        <v>2</v>
      </c>
      <c r="AF129" s="9">
        <f t="shared" si="20"/>
        <v>0</v>
      </c>
      <c r="AG129" s="9">
        <f t="shared" si="21"/>
        <v>1</v>
      </c>
      <c r="AH129" s="9">
        <f t="shared" si="22"/>
        <v>4</v>
      </c>
      <c r="AI129" s="9">
        <f t="shared" si="23"/>
        <v>3</v>
      </c>
      <c r="AJ129" s="9">
        <v>101.44400024414062</v>
      </c>
      <c r="AK129" s="9">
        <v>95.084098815917969</v>
      </c>
      <c r="AL129" s="9">
        <v>136.93400573730469</v>
      </c>
      <c r="AM129" s="9">
        <v>110.68599700927734</v>
      </c>
      <c r="AN129" s="9">
        <v>70.556503295898438</v>
      </c>
      <c r="AO129" s="9">
        <v>108.98100280761719</v>
      </c>
      <c r="AP129" s="9">
        <v>159.38800048828125</v>
      </c>
      <c r="AQ129" s="9">
        <v>155.80499267578125</v>
      </c>
    </row>
    <row r="130" spans="1:48" x14ac:dyDescent="0.25">
      <c r="A130">
        <v>8</v>
      </c>
      <c r="B130">
        <v>1</v>
      </c>
      <c r="C130">
        <v>5</v>
      </c>
      <c r="D130">
        <v>1</v>
      </c>
      <c r="E130">
        <v>1</v>
      </c>
      <c r="F130">
        <f t="shared" si="14"/>
        <v>4</v>
      </c>
      <c r="G130">
        <v>2.99</v>
      </c>
      <c r="H130">
        <v>1</v>
      </c>
      <c r="I130">
        <v>0</v>
      </c>
      <c r="J130">
        <v>0</v>
      </c>
      <c r="K130">
        <v>0</v>
      </c>
      <c r="L130">
        <v>1287.9080445929819</v>
      </c>
      <c r="M130">
        <v>12.991487256502756</v>
      </c>
      <c r="N130">
        <v>21.611927524481029</v>
      </c>
      <c r="O130">
        <v>27.96724675771376</v>
      </c>
      <c r="P130">
        <v>6.4431774914296804</v>
      </c>
      <c r="Q130">
        <v>10.749815245691517</v>
      </c>
      <c r="R130">
        <v>13.273524671485546</v>
      </c>
      <c r="S130">
        <v>0.46703898906707764</v>
      </c>
      <c r="T130">
        <v>0.36119601130485535</v>
      </c>
      <c r="U130">
        <v>115.14099884033203</v>
      </c>
      <c r="V130">
        <v>100.28199768066406</v>
      </c>
      <c r="W130">
        <v>36.574298858642578</v>
      </c>
      <c r="X130">
        <v>0.94021499156951904</v>
      </c>
      <c r="Y130">
        <v>3766.4042944822022</v>
      </c>
      <c r="Z130">
        <f t="shared" si="28"/>
        <v>7</v>
      </c>
      <c r="AA130">
        <f t="shared" si="24"/>
        <v>0</v>
      </c>
      <c r="AB130">
        <f t="shared" si="25"/>
        <v>0.2857142857142857</v>
      </c>
      <c r="AC130">
        <f t="shared" si="26"/>
        <v>0.42857142857142855</v>
      </c>
      <c r="AD130">
        <f t="shared" si="27"/>
        <v>0.2857142857142857</v>
      </c>
      <c r="AE130">
        <v>2</v>
      </c>
      <c r="AF130" s="9">
        <f t="shared" si="20"/>
        <v>0</v>
      </c>
      <c r="AG130" s="9">
        <f t="shared" si="21"/>
        <v>2</v>
      </c>
      <c r="AH130" s="9">
        <f t="shared" si="22"/>
        <v>3</v>
      </c>
      <c r="AI130" s="9">
        <f t="shared" si="23"/>
        <v>2</v>
      </c>
      <c r="AJ130" s="9">
        <v>128.34800720214844</v>
      </c>
      <c r="AK130" s="9">
        <v>144.57699584960937</v>
      </c>
      <c r="AL130" s="9">
        <v>50.941398620605469</v>
      </c>
      <c r="AM130" s="9">
        <v>123.07199859619141</v>
      </c>
      <c r="AN130" s="9">
        <v>92.339103698730469</v>
      </c>
      <c r="AO130" s="9">
        <v>159.60899353027344</v>
      </c>
      <c r="AP130" s="9">
        <v>65.548301696777344</v>
      </c>
    </row>
    <row r="131" spans="1:48" x14ac:dyDescent="0.25">
      <c r="A131">
        <v>8</v>
      </c>
      <c r="B131">
        <v>1</v>
      </c>
      <c r="C131">
        <v>6</v>
      </c>
      <c r="D131">
        <v>1</v>
      </c>
      <c r="E131">
        <v>1</v>
      </c>
      <c r="F131">
        <f t="shared" ref="F131:F143" si="29">BIN2DEC(CONCATENATE(D131,E131))+1</f>
        <v>4</v>
      </c>
      <c r="G131">
        <v>3.67</v>
      </c>
      <c r="H131">
        <v>1</v>
      </c>
      <c r="I131">
        <v>0</v>
      </c>
      <c r="J131">
        <v>0</v>
      </c>
      <c r="K131">
        <v>0</v>
      </c>
      <c r="L131">
        <v>1048.3861400993135</v>
      </c>
      <c r="M131">
        <v>9.963714302238504</v>
      </c>
      <c r="N131">
        <v>20.949273474122613</v>
      </c>
      <c r="O131">
        <v>25.149829591624897</v>
      </c>
      <c r="P131">
        <v>4.8753944975762664</v>
      </c>
      <c r="Q131">
        <v>10.532571244682201</v>
      </c>
      <c r="R131">
        <v>12.409734033066528</v>
      </c>
      <c r="S131">
        <v>0.60943299531936646</v>
      </c>
      <c r="T131">
        <v>0.26031899452209473</v>
      </c>
      <c r="U131">
        <v>104.38999938964844</v>
      </c>
      <c r="V131">
        <v>64.126998901367188</v>
      </c>
      <c r="W131">
        <v>15.422699928283691</v>
      </c>
      <c r="X131">
        <v>0.9057459831237793</v>
      </c>
      <c r="Y131">
        <v>2615.4915523298737</v>
      </c>
      <c r="Z131">
        <f t="shared" si="28"/>
        <v>13</v>
      </c>
      <c r="AA131">
        <f t="shared" ref="AA131:AA143" si="30">AF131/$Z131</f>
        <v>0</v>
      </c>
      <c r="AB131">
        <f t="shared" ref="AB131:AB143" si="31">AG131/$Z131</f>
        <v>0.30769230769230771</v>
      </c>
      <c r="AC131">
        <f t="shared" ref="AC131:AC143" si="32">AH131/$Z131</f>
        <v>0.46153846153846156</v>
      </c>
      <c r="AD131">
        <f t="shared" ref="AD131:AD143" si="33">AI131/$Z131</f>
        <v>0.23076923076923078</v>
      </c>
      <c r="AE131">
        <v>2</v>
      </c>
      <c r="AF131" s="9">
        <f t="shared" ref="AF131:AF143" si="34">COUNTIF($AJ131:$AZ131,"&gt;=0")-COUNTIF($AJ131:$AZ131,"&gt;45")</f>
        <v>0</v>
      </c>
      <c r="AG131" s="9">
        <f t="shared" ref="AG131:AG143" si="35">COUNTIF($AJ131:$AZ131,"&gt;=45")-COUNTIF($AJ131:$AZ131,"&gt;90")</f>
        <v>4</v>
      </c>
      <c r="AH131" s="9">
        <f t="shared" ref="AH131:AH143" si="36">COUNTIF($AJ131:$AZ131,"&gt;=90")-COUNTIF($AJ131:$AZ131,"&gt;135")</f>
        <v>6</v>
      </c>
      <c r="AI131" s="9">
        <f t="shared" ref="AI131:AI143" si="37">COUNTIF($AJ131:$AZ131,"&gt;=135")-COUNTIF($AJ131:$AZ131,"&gt;180")</f>
        <v>3</v>
      </c>
      <c r="AJ131" s="9">
        <v>50.174598693847656</v>
      </c>
      <c r="AK131" s="9">
        <v>75.259803771972656</v>
      </c>
      <c r="AL131" s="9">
        <v>48.719898223876953</v>
      </c>
      <c r="AM131" s="9">
        <v>60.722099304199219</v>
      </c>
      <c r="AN131" s="9">
        <v>130.843994140625</v>
      </c>
      <c r="AO131" s="9">
        <v>116.00099945068359</v>
      </c>
      <c r="AP131" s="9">
        <v>155.29400634765625</v>
      </c>
      <c r="AQ131" s="9">
        <v>146.15499877929687</v>
      </c>
      <c r="AR131" s="9">
        <v>146.35699462890625</v>
      </c>
      <c r="AS131" s="9">
        <v>115.88899993896484</v>
      </c>
      <c r="AT131" s="9">
        <v>128.31599426269531</v>
      </c>
      <c r="AU131" s="9">
        <v>128.7969970703125</v>
      </c>
      <c r="AV131" s="9">
        <v>115.55799865722656</v>
      </c>
    </row>
    <row r="132" spans="1:48" x14ac:dyDescent="0.25">
      <c r="A132">
        <v>8</v>
      </c>
      <c r="B132">
        <v>1</v>
      </c>
      <c r="C132">
        <v>7</v>
      </c>
      <c r="D132">
        <v>1</v>
      </c>
      <c r="E132">
        <v>1</v>
      </c>
      <c r="F132">
        <f t="shared" si="29"/>
        <v>4</v>
      </c>
      <c r="G132">
        <v>3.46</v>
      </c>
      <c r="H132">
        <v>0</v>
      </c>
      <c r="I132">
        <v>0</v>
      </c>
      <c r="J132">
        <v>0</v>
      </c>
      <c r="K132">
        <v>0</v>
      </c>
      <c r="L132">
        <v>1013.6334659215057</v>
      </c>
      <c r="M132">
        <v>10.988701750253226</v>
      </c>
      <c r="N132">
        <v>18.079681894095195</v>
      </c>
      <c r="O132">
        <v>25.248074655321744</v>
      </c>
      <c r="P132">
        <v>5.3645691171044358</v>
      </c>
      <c r="Q132">
        <v>9.0397999869320049</v>
      </c>
      <c r="R132">
        <v>12.758160590972183</v>
      </c>
      <c r="S132">
        <v>0.43616798520088196</v>
      </c>
      <c r="T132">
        <v>0.43033498525619507</v>
      </c>
      <c r="U132">
        <v>32.857200622558594</v>
      </c>
      <c r="V132">
        <v>55.146400451660156</v>
      </c>
      <c r="W132">
        <v>26.144800186157227</v>
      </c>
      <c r="X132">
        <v>0.93653601408004761</v>
      </c>
      <c r="Y132">
        <v>2614.3765461147214</v>
      </c>
      <c r="Z132">
        <f t="shared" si="28"/>
        <v>11</v>
      </c>
      <c r="AA132">
        <f t="shared" si="30"/>
        <v>9.0909090909090912E-2</v>
      </c>
      <c r="AB132">
        <f t="shared" si="31"/>
        <v>0</v>
      </c>
      <c r="AC132">
        <f t="shared" si="32"/>
        <v>0.63636363636363635</v>
      </c>
      <c r="AD132">
        <f t="shared" si="33"/>
        <v>0.27272727272727271</v>
      </c>
      <c r="AE132">
        <v>2</v>
      </c>
      <c r="AF132" s="9">
        <f t="shared" si="34"/>
        <v>1</v>
      </c>
      <c r="AG132" s="9">
        <f t="shared" si="35"/>
        <v>0</v>
      </c>
      <c r="AH132" s="9">
        <f t="shared" si="36"/>
        <v>7</v>
      </c>
      <c r="AI132" s="9">
        <f t="shared" si="37"/>
        <v>3</v>
      </c>
      <c r="AJ132" s="9">
        <v>110.38999938964844</v>
      </c>
      <c r="AK132" s="9">
        <v>93.770698547363281</v>
      </c>
      <c r="AL132" s="9">
        <v>159.22799682617187</v>
      </c>
      <c r="AM132" s="9">
        <v>177.41000366210937</v>
      </c>
      <c r="AN132" s="9">
        <v>159.98800659179687</v>
      </c>
      <c r="AO132" s="9">
        <v>110.69999694824219</v>
      </c>
      <c r="AP132" s="9">
        <v>97.382896423339844</v>
      </c>
      <c r="AQ132" s="9">
        <v>43.911800384521484</v>
      </c>
      <c r="AR132" s="9">
        <v>107.33100128173828</v>
      </c>
      <c r="AS132" s="9">
        <v>116.30899810791016</v>
      </c>
      <c r="AT132" s="9">
        <v>101.56400299072266</v>
      </c>
    </row>
    <row r="133" spans="1:48" x14ac:dyDescent="0.25">
      <c r="A133">
        <v>8</v>
      </c>
      <c r="B133">
        <v>1</v>
      </c>
      <c r="C133">
        <v>8</v>
      </c>
      <c r="D133">
        <v>1</v>
      </c>
      <c r="E133">
        <v>1</v>
      </c>
      <c r="F133">
        <f t="shared" si="29"/>
        <v>4</v>
      </c>
      <c r="G133">
        <v>3.88</v>
      </c>
      <c r="H133">
        <v>1</v>
      </c>
      <c r="I133">
        <v>0</v>
      </c>
      <c r="J133">
        <v>0</v>
      </c>
      <c r="K133">
        <v>0</v>
      </c>
      <c r="L133">
        <v>916.88258525405263</v>
      </c>
      <c r="M133">
        <v>10.629107664002865</v>
      </c>
      <c r="N133">
        <v>17.709359538551865</v>
      </c>
      <c r="O133">
        <v>22.896265596886725</v>
      </c>
      <c r="P133">
        <v>5.2240940136994549</v>
      </c>
      <c r="Q133">
        <v>8.9510504691750974</v>
      </c>
      <c r="R133">
        <v>11.599435787944236</v>
      </c>
      <c r="S133">
        <v>0.46935799717903137</v>
      </c>
      <c r="T133">
        <v>0.38110199570655823</v>
      </c>
      <c r="U133">
        <v>67.033897399902344</v>
      </c>
      <c r="V133">
        <v>133.28799438476562</v>
      </c>
      <c r="W133">
        <v>43.004798889160156</v>
      </c>
      <c r="X133">
        <v>0.94368499517440796</v>
      </c>
      <c r="Y133">
        <v>2274.943601867511</v>
      </c>
      <c r="Z133">
        <f t="shared" si="28"/>
        <v>7</v>
      </c>
      <c r="AA133">
        <f t="shared" si="30"/>
        <v>0</v>
      </c>
      <c r="AB133">
        <f t="shared" si="31"/>
        <v>0.14285714285714285</v>
      </c>
      <c r="AC133">
        <f t="shared" si="32"/>
        <v>0.5714285714285714</v>
      </c>
      <c r="AD133">
        <f t="shared" si="33"/>
        <v>0.2857142857142857</v>
      </c>
      <c r="AE133">
        <v>2</v>
      </c>
      <c r="AF133" s="9">
        <f t="shared" si="34"/>
        <v>0</v>
      </c>
      <c r="AG133" s="9">
        <f t="shared" si="35"/>
        <v>1</v>
      </c>
      <c r="AH133" s="9">
        <f t="shared" si="36"/>
        <v>4</v>
      </c>
      <c r="AI133" s="9">
        <f t="shared" si="37"/>
        <v>2</v>
      </c>
      <c r="AJ133" s="9">
        <v>154.15199279785156</v>
      </c>
      <c r="AK133" s="9">
        <v>113.56199645996094</v>
      </c>
      <c r="AL133" s="9">
        <v>70.186897277832031</v>
      </c>
      <c r="AM133" s="9">
        <v>116.58699798583984</v>
      </c>
      <c r="AN133" s="9">
        <v>170.55900573730469</v>
      </c>
      <c r="AO133" s="9">
        <v>93.67230224609375</v>
      </c>
      <c r="AP133" s="9">
        <v>110.06999969482422</v>
      </c>
    </row>
    <row r="134" spans="1:48" x14ac:dyDescent="0.25">
      <c r="A134">
        <v>8</v>
      </c>
      <c r="B134">
        <v>2</v>
      </c>
      <c r="C134">
        <v>1</v>
      </c>
      <c r="D134">
        <v>1</v>
      </c>
      <c r="E134">
        <v>1</v>
      </c>
      <c r="F134">
        <f t="shared" si="29"/>
        <v>4</v>
      </c>
      <c r="G134">
        <v>3.84</v>
      </c>
      <c r="H134">
        <v>0</v>
      </c>
      <c r="I134">
        <v>0</v>
      </c>
      <c r="J134">
        <v>0</v>
      </c>
      <c r="K134">
        <v>0</v>
      </c>
      <c r="L134">
        <v>887.86217790690125</v>
      </c>
      <c r="M134">
        <v>10.382632215379724</v>
      </c>
      <c r="N134">
        <v>17.730543832817059</v>
      </c>
      <c r="O134">
        <v>23.247614507728471</v>
      </c>
      <c r="P134">
        <v>4.9281700146647509</v>
      </c>
      <c r="Q134">
        <v>8.794917670594522</v>
      </c>
      <c r="R134">
        <v>11.399495065136014</v>
      </c>
      <c r="S134">
        <v>0.52948898077011108</v>
      </c>
      <c r="T134">
        <v>0.32042700052261353</v>
      </c>
      <c r="U134">
        <v>55.116600036621094</v>
      </c>
      <c r="V134">
        <v>242.72000122070312</v>
      </c>
      <c r="W134">
        <v>11.305800437927246</v>
      </c>
      <c r="X134">
        <v>0.89591199159622192</v>
      </c>
      <c r="Y134">
        <v>2095.9150702896914</v>
      </c>
      <c r="Z134">
        <f t="shared" si="28"/>
        <v>6</v>
      </c>
      <c r="AA134">
        <f t="shared" si="30"/>
        <v>0</v>
      </c>
      <c r="AB134">
        <f t="shared" si="31"/>
        <v>0.16666666666666666</v>
      </c>
      <c r="AC134">
        <f t="shared" si="32"/>
        <v>0.16666666666666666</v>
      </c>
      <c r="AD134">
        <f t="shared" si="33"/>
        <v>0.66666666666666663</v>
      </c>
      <c r="AE134">
        <v>2</v>
      </c>
      <c r="AF134" s="9">
        <f t="shared" si="34"/>
        <v>0</v>
      </c>
      <c r="AG134" s="9">
        <f t="shared" si="35"/>
        <v>1</v>
      </c>
      <c r="AH134" s="9">
        <f t="shared" si="36"/>
        <v>1</v>
      </c>
      <c r="AI134" s="9">
        <f t="shared" si="37"/>
        <v>4</v>
      </c>
      <c r="AJ134" s="9">
        <v>80.62969970703125</v>
      </c>
      <c r="AK134" s="9">
        <v>144.406005859375</v>
      </c>
      <c r="AL134" s="9">
        <v>154.25399780273437</v>
      </c>
      <c r="AM134" s="9">
        <v>166.13900756835937</v>
      </c>
      <c r="AN134" s="9">
        <v>176.56199645996094</v>
      </c>
      <c r="AO134" s="9">
        <v>110.70200347900391</v>
      </c>
    </row>
    <row r="135" spans="1:48" x14ac:dyDescent="0.25">
      <c r="A135">
        <v>8</v>
      </c>
      <c r="B135">
        <v>2</v>
      </c>
      <c r="C135">
        <v>2</v>
      </c>
      <c r="D135">
        <v>1</v>
      </c>
      <c r="E135">
        <v>1</v>
      </c>
      <c r="F135">
        <f t="shared" si="29"/>
        <v>4</v>
      </c>
      <c r="G135">
        <v>3.57</v>
      </c>
      <c r="H135">
        <v>0</v>
      </c>
      <c r="I135">
        <v>1</v>
      </c>
      <c r="J135">
        <v>0</v>
      </c>
      <c r="K135">
        <v>0</v>
      </c>
      <c r="L135">
        <v>1155.2809461559127</v>
      </c>
      <c r="M135">
        <v>11.885155919136528</v>
      </c>
      <c r="N135">
        <v>17.593045771901618</v>
      </c>
      <c r="O135">
        <v>30.140735562933973</v>
      </c>
      <c r="P135">
        <v>5.6741103639243828</v>
      </c>
      <c r="Q135">
        <v>8.6339637143745964</v>
      </c>
      <c r="R135">
        <v>14.758241822367683</v>
      </c>
      <c r="S135">
        <v>0.36265599727630615</v>
      </c>
      <c r="T135">
        <v>0.47978401184082031</v>
      </c>
      <c r="U135">
        <v>69.02960205078125</v>
      </c>
      <c r="V135">
        <v>254.61900329589844</v>
      </c>
      <c r="W135">
        <v>26.255199432373047</v>
      </c>
      <c r="X135">
        <v>0.87371200323104858</v>
      </c>
      <c r="Y135">
        <v>2995.9911416142622</v>
      </c>
      <c r="Z135">
        <f t="shared" si="28"/>
        <v>8</v>
      </c>
      <c r="AA135">
        <f t="shared" si="30"/>
        <v>0</v>
      </c>
      <c r="AB135">
        <f t="shared" si="31"/>
        <v>0.125</v>
      </c>
      <c r="AC135">
        <f t="shared" si="32"/>
        <v>0.375</v>
      </c>
      <c r="AD135">
        <f t="shared" si="33"/>
        <v>0.5</v>
      </c>
      <c r="AE135">
        <v>2</v>
      </c>
      <c r="AF135" s="9">
        <f t="shared" si="34"/>
        <v>0</v>
      </c>
      <c r="AG135" s="9">
        <f t="shared" si="35"/>
        <v>1</v>
      </c>
      <c r="AH135" s="9">
        <f t="shared" si="36"/>
        <v>3</v>
      </c>
      <c r="AI135" s="9">
        <f t="shared" si="37"/>
        <v>4</v>
      </c>
      <c r="AJ135" s="9">
        <v>94.430801391601563</v>
      </c>
      <c r="AK135" s="9">
        <v>111.01100158691406</v>
      </c>
      <c r="AL135" s="9">
        <v>149.91299438476562</v>
      </c>
      <c r="AM135" s="9">
        <v>168.96099853515625</v>
      </c>
      <c r="AN135" s="9">
        <v>150.48199462890625</v>
      </c>
      <c r="AO135" s="9">
        <v>146.81700134277344</v>
      </c>
      <c r="AP135" s="9">
        <v>97.110603332519531</v>
      </c>
      <c r="AQ135" s="9">
        <v>73.765998840332031</v>
      </c>
    </row>
    <row r="136" spans="1:48" x14ac:dyDescent="0.25">
      <c r="A136">
        <v>8</v>
      </c>
      <c r="B136">
        <v>2</v>
      </c>
      <c r="C136">
        <v>3</v>
      </c>
      <c r="D136">
        <v>1</v>
      </c>
      <c r="E136">
        <v>1</v>
      </c>
      <c r="F136">
        <f t="shared" si="29"/>
        <v>4</v>
      </c>
      <c r="G136">
        <v>3.8</v>
      </c>
      <c r="H136">
        <v>1</v>
      </c>
      <c r="I136">
        <v>1</v>
      </c>
      <c r="J136">
        <v>0</v>
      </c>
      <c r="K136">
        <v>0</v>
      </c>
      <c r="L136">
        <v>1246.38293129866</v>
      </c>
      <c r="M136">
        <v>12.10613445800063</v>
      </c>
      <c r="N136">
        <v>20.684306044398703</v>
      </c>
      <c r="O136">
        <v>29.431665952255898</v>
      </c>
      <c r="P136">
        <v>5.8688491925877937</v>
      </c>
      <c r="Q136">
        <v>9.7914128077854894</v>
      </c>
      <c r="R136">
        <v>14.168368226297599</v>
      </c>
      <c r="S136">
        <v>0.45712900161743164</v>
      </c>
      <c r="T136">
        <v>0.38448798656463623</v>
      </c>
      <c r="U136">
        <v>73.445602416992188</v>
      </c>
      <c r="V136">
        <v>227.22999572753906</v>
      </c>
      <c r="W136">
        <v>12.899700164794922</v>
      </c>
      <c r="X136">
        <v>0.86580801010131836</v>
      </c>
      <c r="Y136">
        <v>3311.8143705427228</v>
      </c>
      <c r="Z136">
        <f t="shared" si="28"/>
        <v>7</v>
      </c>
      <c r="AA136">
        <f t="shared" si="30"/>
        <v>0</v>
      </c>
      <c r="AB136">
        <f t="shared" si="31"/>
        <v>0.2857142857142857</v>
      </c>
      <c r="AC136">
        <f t="shared" si="32"/>
        <v>0.2857142857142857</v>
      </c>
      <c r="AD136">
        <f t="shared" si="33"/>
        <v>0.42857142857142855</v>
      </c>
      <c r="AE136">
        <v>2</v>
      </c>
      <c r="AF136" s="9">
        <f t="shared" si="34"/>
        <v>0</v>
      </c>
      <c r="AG136" s="9">
        <f t="shared" si="35"/>
        <v>2</v>
      </c>
      <c r="AH136" s="9">
        <f t="shared" si="36"/>
        <v>2</v>
      </c>
      <c r="AI136" s="9">
        <f t="shared" si="37"/>
        <v>3</v>
      </c>
      <c r="AJ136" s="9">
        <v>51.782699584960938</v>
      </c>
      <c r="AK136" s="9">
        <v>149.41000366210937</v>
      </c>
      <c r="AL136" s="9">
        <v>120.70400238037109</v>
      </c>
      <c r="AM136" s="9">
        <v>150.17999267578125</v>
      </c>
      <c r="AN136" s="9">
        <v>162.02299499511719</v>
      </c>
      <c r="AO136" s="9">
        <v>72.231002807617188</v>
      </c>
      <c r="AP136" s="9">
        <v>98.333900451660156</v>
      </c>
    </row>
    <row r="137" spans="1:48" x14ac:dyDescent="0.25">
      <c r="A137">
        <v>8</v>
      </c>
      <c r="B137">
        <v>2</v>
      </c>
      <c r="C137">
        <v>4</v>
      </c>
      <c r="D137">
        <v>1</v>
      </c>
      <c r="E137">
        <v>1</v>
      </c>
      <c r="F137">
        <f t="shared" si="29"/>
        <v>4</v>
      </c>
      <c r="G137">
        <v>3.88</v>
      </c>
      <c r="H137">
        <v>1</v>
      </c>
      <c r="I137">
        <v>2</v>
      </c>
      <c r="J137">
        <v>0</v>
      </c>
      <c r="K137">
        <v>1</v>
      </c>
      <c r="L137">
        <v>1424.2481772540229</v>
      </c>
      <c r="M137">
        <v>13.038063186079421</v>
      </c>
      <c r="N137">
        <v>19.8164262310897</v>
      </c>
      <c r="O137">
        <v>34.689743825972236</v>
      </c>
      <c r="P137">
        <v>6.119802503311301</v>
      </c>
      <c r="Q137">
        <v>9.9294379543403064</v>
      </c>
      <c r="R137">
        <v>16.27962925279429</v>
      </c>
      <c r="S137">
        <v>0.39250099658966064</v>
      </c>
      <c r="T137">
        <v>0.43251898884773254</v>
      </c>
      <c r="U137">
        <v>67.097801208496094</v>
      </c>
      <c r="V137">
        <v>200.24299621582031</v>
      </c>
      <c r="W137">
        <v>30.762500762939453</v>
      </c>
      <c r="X137">
        <v>0.87226498126983643</v>
      </c>
      <c r="Y137">
        <v>4090.8012296148049</v>
      </c>
      <c r="Z137">
        <f t="shared" si="28"/>
        <v>7</v>
      </c>
      <c r="AA137">
        <f t="shared" si="30"/>
        <v>0</v>
      </c>
      <c r="AB137">
        <f t="shared" si="31"/>
        <v>0.14285714285714285</v>
      </c>
      <c r="AC137">
        <f t="shared" si="32"/>
        <v>0.2857142857142857</v>
      </c>
      <c r="AD137">
        <f t="shared" si="33"/>
        <v>0.5714285714285714</v>
      </c>
      <c r="AE137">
        <v>1</v>
      </c>
      <c r="AF137" s="9">
        <f t="shared" si="34"/>
        <v>0</v>
      </c>
      <c r="AG137" s="9">
        <f t="shared" si="35"/>
        <v>1</v>
      </c>
      <c r="AH137" s="9">
        <f t="shared" si="36"/>
        <v>2</v>
      </c>
      <c r="AI137" s="9">
        <f t="shared" si="37"/>
        <v>4</v>
      </c>
      <c r="AJ137" s="9">
        <v>80.383697509765625</v>
      </c>
      <c r="AK137" s="9">
        <v>102.73500061035156</v>
      </c>
      <c r="AL137" s="9">
        <v>127.94499969482422</v>
      </c>
      <c r="AM137" s="9">
        <v>157.92999267578125</v>
      </c>
      <c r="AN137" s="9">
        <v>167.97999572753906</v>
      </c>
      <c r="AO137" s="9">
        <v>170.44000244140625</v>
      </c>
      <c r="AP137" s="9">
        <v>140.39799499511719</v>
      </c>
    </row>
    <row r="138" spans="1:48" x14ac:dyDescent="0.25">
      <c r="A138">
        <v>8</v>
      </c>
      <c r="B138">
        <v>2</v>
      </c>
      <c r="C138">
        <v>5</v>
      </c>
      <c r="D138">
        <v>1</v>
      </c>
      <c r="E138">
        <v>1</v>
      </c>
      <c r="F138">
        <f t="shared" si="29"/>
        <v>4</v>
      </c>
      <c r="G138">
        <v>4.1500000000000004</v>
      </c>
      <c r="H138">
        <v>1</v>
      </c>
      <c r="I138">
        <v>1</v>
      </c>
      <c r="J138">
        <v>0</v>
      </c>
      <c r="K138">
        <v>0</v>
      </c>
      <c r="L138">
        <v>1268.6448041803289</v>
      </c>
      <c r="M138">
        <v>14.279649360069889</v>
      </c>
      <c r="N138">
        <v>20.649625912995347</v>
      </c>
      <c r="O138">
        <v>26.545858394678799</v>
      </c>
      <c r="P138">
        <v>6.8741767125830959</v>
      </c>
      <c r="Q138">
        <v>9.8416332002682552</v>
      </c>
      <c r="R138">
        <v>13.346889612592497</v>
      </c>
      <c r="S138">
        <v>0.43589699268341064</v>
      </c>
      <c r="T138">
        <v>0.43165799975395203</v>
      </c>
      <c r="U138">
        <v>120.45800018310547</v>
      </c>
      <c r="V138">
        <v>223.125</v>
      </c>
      <c r="W138">
        <v>41.148300170898437</v>
      </c>
      <c r="X138">
        <v>0.91678798198699951</v>
      </c>
      <c r="Y138">
        <v>3705.6972104668957</v>
      </c>
      <c r="Z138">
        <f t="shared" si="28"/>
        <v>12</v>
      </c>
      <c r="AA138">
        <f t="shared" si="30"/>
        <v>0</v>
      </c>
      <c r="AB138">
        <f t="shared" si="31"/>
        <v>0.5</v>
      </c>
      <c r="AC138">
        <f t="shared" si="32"/>
        <v>0.25</v>
      </c>
      <c r="AD138">
        <f t="shared" si="33"/>
        <v>0.25</v>
      </c>
      <c r="AE138">
        <v>1</v>
      </c>
      <c r="AF138" s="9">
        <f t="shared" si="34"/>
        <v>0</v>
      </c>
      <c r="AG138" s="9">
        <f t="shared" si="35"/>
        <v>6</v>
      </c>
      <c r="AH138" s="9">
        <f t="shared" si="36"/>
        <v>3</v>
      </c>
      <c r="AI138" s="9">
        <f t="shared" si="37"/>
        <v>3</v>
      </c>
      <c r="AJ138" s="9">
        <v>74.003700256347656</v>
      </c>
      <c r="AK138" s="9">
        <v>130.81100463867187</v>
      </c>
      <c r="AL138" s="9">
        <v>159.88299560546875</v>
      </c>
      <c r="AM138" s="9">
        <v>174.46000671386719</v>
      </c>
      <c r="AN138" s="9">
        <v>137.30799865722656</v>
      </c>
      <c r="AO138" s="9">
        <v>108.35099792480469</v>
      </c>
      <c r="AP138" s="9">
        <v>121.87799835205078</v>
      </c>
      <c r="AQ138" s="9">
        <v>63.557399749755859</v>
      </c>
      <c r="AR138" s="9">
        <v>75.797203063964844</v>
      </c>
      <c r="AS138" s="9">
        <v>84.704002380371094</v>
      </c>
      <c r="AT138" s="9">
        <v>52.904499053955078</v>
      </c>
      <c r="AU138" s="9">
        <v>57.296298980712891</v>
      </c>
    </row>
    <row r="139" spans="1:48" x14ac:dyDescent="0.25">
      <c r="A139">
        <v>8</v>
      </c>
      <c r="B139">
        <v>2</v>
      </c>
      <c r="C139">
        <v>6</v>
      </c>
      <c r="D139">
        <v>1</v>
      </c>
      <c r="E139">
        <v>1</v>
      </c>
      <c r="F139">
        <f t="shared" si="29"/>
        <v>4</v>
      </c>
      <c r="G139">
        <v>2.46</v>
      </c>
      <c r="H139">
        <v>1</v>
      </c>
      <c r="I139">
        <v>0</v>
      </c>
      <c r="J139">
        <v>0</v>
      </c>
      <c r="K139">
        <v>0</v>
      </c>
      <c r="L139">
        <v>889.70277236128402</v>
      </c>
      <c r="M139">
        <v>11.539944969508104</v>
      </c>
      <c r="N139">
        <v>18.040956369760398</v>
      </c>
      <c r="O139">
        <v>21.593686760407003</v>
      </c>
      <c r="P139">
        <v>5.2631406799449802</v>
      </c>
      <c r="Q139">
        <v>8.7855423246985271</v>
      </c>
      <c r="R139">
        <v>11.055794888486369</v>
      </c>
      <c r="S139">
        <v>0.52241098880767822</v>
      </c>
      <c r="T139">
        <v>0.33680999279022217</v>
      </c>
      <c r="U139">
        <v>206.29600524902344</v>
      </c>
      <c r="V139">
        <v>220.28999328613281</v>
      </c>
      <c r="W139">
        <v>15.58180046081543</v>
      </c>
      <c r="X139">
        <v>0.92612898349761963</v>
      </c>
      <c r="Y139">
        <v>2209.6974080783957</v>
      </c>
      <c r="Z139">
        <f t="shared" si="28"/>
        <v>8</v>
      </c>
      <c r="AA139">
        <f t="shared" si="30"/>
        <v>0.125</v>
      </c>
      <c r="AB139">
        <f t="shared" si="31"/>
        <v>0.125</v>
      </c>
      <c r="AC139">
        <f t="shared" si="32"/>
        <v>0.25</v>
      </c>
      <c r="AD139">
        <f t="shared" si="33"/>
        <v>0.5</v>
      </c>
      <c r="AE139">
        <v>2</v>
      </c>
      <c r="AF139" s="9">
        <f t="shared" si="34"/>
        <v>1</v>
      </c>
      <c r="AG139" s="9">
        <f t="shared" si="35"/>
        <v>1</v>
      </c>
      <c r="AH139" s="9">
        <f t="shared" si="36"/>
        <v>2</v>
      </c>
      <c r="AI139" s="9">
        <f t="shared" si="37"/>
        <v>4</v>
      </c>
      <c r="AJ139" s="9">
        <v>44.325298309326172</v>
      </c>
      <c r="AK139" s="9">
        <v>89.1239013671875</v>
      </c>
      <c r="AL139" s="9">
        <v>124.12400054931641</v>
      </c>
      <c r="AM139" s="9">
        <v>135.0570068359375</v>
      </c>
      <c r="AN139" s="9">
        <v>134.47200012207031</v>
      </c>
      <c r="AO139" s="9">
        <v>163.81599426269531</v>
      </c>
      <c r="AP139" s="9">
        <v>162.697998046875</v>
      </c>
      <c r="AQ139" s="9">
        <v>162.24800109863281</v>
      </c>
    </row>
    <row r="140" spans="1:48" x14ac:dyDescent="0.25">
      <c r="A140">
        <v>8</v>
      </c>
      <c r="B140">
        <v>2</v>
      </c>
      <c r="C140">
        <v>7</v>
      </c>
      <c r="D140">
        <v>1</v>
      </c>
      <c r="E140">
        <v>1</v>
      </c>
      <c r="F140">
        <f t="shared" si="29"/>
        <v>4</v>
      </c>
      <c r="G140">
        <v>5.05</v>
      </c>
      <c r="H140">
        <v>2</v>
      </c>
      <c r="I140">
        <v>1</v>
      </c>
      <c r="J140">
        <v>0</v>
      </c>
      <c r="K140">
        <v>1</v>
      </c>
      <c r="L140">
        <v>1375.1877329567938</v>
      </c>
      <c r="M140">
        <v>10.923752910477001</v>
      </c>
      <c r="N140">
        <v>23.319692167935624</v>
      </c>
      <c r="O140">
        <v>29.275828918825141</v>
      </c>
      <c r="P140">
        <v>5.3631952881834009</v>
      </c>
      <c r="Q140">
        <v>10.923090218321102</v>
      </c>
      <c r="R140">
        <v>15.091288558623752</v>
      </c>
      <c r="S140">
        <v>0.52447700500488281</v>
      </c>
      <c r="T140">
        <v>0.28262600302696228</v>
      </c>
      <c r="U140">
        <v>174.71000671386719</v>
      </c>
      <c r="V140">
        <v>113.42900085449219</v>
      </c>
      <c r="W140">
        <v>6.2685599327087402</v>
      </c>
      <c r="X140">
        <v>0.84276098012924194</v>
      </c>
      <c r="Y140">
        <v>3686.008767126631</v>
      </c>
      <c r="Z140">
        <f t="shared" si="28"/>
        <v>9</v>
      </c>
      <c r="AA140">
        <f t="shared" si="30"/>
        <v>0</v>
      </c>
      <c r="AB140">
        <f t="shared" si="31"/>
        <v>0.22222222222222221</v>
      </c>
      <c r="AC140">
        <f t="shared" si="32"/>
        <v>0.33333333333333331</v>
      </c>
      <c r="AD140">
        <f t="shared" si="33"/>
        <v>0.44444444444444442</v>
      </c>
      <c r="AE140">
        <v>1</v>
      </c>
      <c r="AF140" s="9">
        <f t="shared" si="34"/>
        <v>0</v>
      </c>
      <c r="AG140" s="9">
        <f t="shared" si="35"/>
        <v>2</v>
      </c>
      <c r="AH140" s="9">
        <f t="shared" si="36"/>
        <v>3</v>
      </c>
      <c r="AI140" s="9">
        <f t="shared" si="37"/>
        <v>4</v>
      </c>
      <c r="AJ140" s="9">
        <v>48.807598114013672</v>
      </c>
      <c r="AK140" s="9">
        <v>70.997802734375</v>
      </c>
      <c r="AL140" s="9">
        <v>97.884803771972656</v>
      </c>
      <c r="AM140" s="9">
        <v>169.38600158691406</v>
      </c>
      <c r="AN140" s="9">
        <v>172.02400207519531</v>
      </c>
      <c r="AO140" s="9">
        <v>164.43899536132812</v>
      </c>
      <c r="AP140" s="9">
        <v>158.19999694824219</v>
      </c>
      <c r="AQ140" s="9">
        <v>127.63600158691406</v>
      </c>
      <c r="AR140" s="9">
        <v>101.46700286865234</v>
      </c>
    </row>
    <row r="141" spans="1:48" x14ac:dyDescent="0.25">
      <c r="A141">
        <v>8</v>
      </c>
      <c r="B141">
        <v>2</v>
      </c>
      <c r="C141">
        <v>8</v>
      </c>
      <c r="D141">
        <v>1</v>
      </c>
      <c r="E141">
        <v>1</v>
      </c>
      <c r="F141">
        <f t="shared" si="29"/>
        <v>4</v>
      </c>
      <c r="G141">
        <v>2.69</v>
      </c>
      <c r="H141">
        <v>2</v>
      </c>
      <c r="I141">
        <v>1</v>
      </c>
      <c r="J141">
        <v>0</v>
      </c>
      <c r="K141">
        <v>0</v>
      </c>
      <c r="L141">
        <v>832.68089335919149</v>
      </c>
      <c r="M141">
        <v>10.126101336732081</v>
      </c>
      <c r="N141">
        <v>17.826253702775485</v>
      </c>
      <c r="O141">
        <v>24.551193115044718</v>
      </c>
      <c r="P141">
        <v>4.954165880858743</v>
      </c>
      <c r="Q141">
        <v>8.1829151454698543</v>
      </c>
      <c r="R141">
        <v>11.580098813002689</v>
      </c>
      <c r="S141">
        <v>0.46512800455093384</v>
      </c>
      <c r="T141">
        <v>0.38252601027488708</v>
      </c>
      <c r="U141">
        <v>265.71099853515625</v>
      </c>
      <c r="V141">
        <v>130.57499694824219</v>
      </c>
      <c r="W141">
        <v>6.8338398933410645</v>
      </c>
      <c r="X141">
        <v>0.85826098918914795</v>
      </c>
      <c r="Y141">
        <v>1784.8615750917088</v>
      </c>
      <c r="Z141">
        <f t="shared" si="28"/>
        <v>4</v>
      </c>
      <c r="AA141">
        <f t="shared" si="30"/>
        <v>0</v>
      </c>
      <c r="AB141">
        <f t="shared" si="31"/>
        <v>0</v>
      </c>
      <c r="AC141">
        <f t="shared" si="32"/>
        <v>0.5</v>
      </c>
      <c r="AD141">
        <f t="shared" si="33"/>
        <v>0.5</v>
      </c>
      <c r="AE141">
        <v>2</v>
      </c>
      <c r="AF141" s="9">
        <f t="shared" si="34"/>
        <v>0</v>
      </c>
      <c r="AG141" s="9">
        <f t="shared" si="35"/>
        <v>0</v>
      </c>
      <c r="AH141" s="9">
        <f t="shared" si="36"/>
        <v>2</v>
      </c>
      <c r="AI141" s="9">
        <f t="shared" si="37"/>
        <v>2</v>
      </c>
      <c r="AJ141" s="9">
        <v>96.436996459960937</v>
      </c>
      <c r="AK141" s="9">
        <v>109.19999694824219</v>
      </c>
      <c r="AL141" s="9">
        <v>153.43499755859375</v>
      </c>
      <c r="AM141" s="9">
        <v>146.53599548339844</v>
      </c>
    </row>
    <row r="142" spans="1:48" x14ac:dyDescent="0.25">
      <c r="A142">
        <v>8</v>
      </c>
      <c r="B142">
        <v>2</v>
      </c>
      <c r="C142">
        <v>9</v>
      </c>
      <c r="D142">
        <v>1</v>
      </c>
      <c r="E142">
        <v>1</v>
      </c>
      <c r="F142">
        <f t="shared" si="29"/>
        <v>4</v>
      </c>
      <c r="G142">
        <v>4.33</v>
      </c>
      <c r="H142">
        <v>1</v>
      </c>
      <c r="I142">
        <v>0</v>
      </c>
      <c r="J142">
        <v>0</v>
      </c>
      <c r="K142">
        <v>0</v>
      </c>
      <c r="L142">
        <v>1099.8102276733878</v>
      </c>
      <c r="M142">
        <v>12.099715366368407</v>
      </c>
      <c r="N142">
        <v>20.303551533036508</v>
      </c>
      <c r="O142">
        <v>26.019428743191867</v>
      </c>
      <c r="P142">
        <v>5.487158830377088</v>
      </c>
      <c r="Q142">
        <v>9.9681629713265618</v>
      </c>
      <c r="R142">
        <v>12.526201540678089</v>
      </c>
      <c r="S142">
        <v>0.55070400238037109</v>
      </c>
      <c r="T142">
        <v>0.30326899886131287</v>
      </c>
      <c r="U142">
        <v>306.61700439453125</v>
      </c>
      <c r="V142">
        <v>150.45500183105469</v>
      </c>
      <c r="W142">
        <v>30.625200271606445</v>
      </c>
      <c r="X142">
        <v>0.90510797500610352</v>
      </c>
      <c r="Y142">
        <v>2934.1524657007458</v>
      </c>
      <c r="Z142">
        <f t="shared" si="28"/>
        <v>7</v>
      </c>
      <c r="AA142">
        <f t="shared" si="30"/>
        <v>0</v>
      </c>
      <c r="AB142">
        <f t="shared" si="31"/>
        <v>0.2857142857142857</v>
      </c>
      <c r="AC142">
        <f t="shared" si="32"/>
        <v>0.42857142857142855</v>
      </c>
      <c r="AD142">
        <f t="shared" si="33"/>
        <v>0.2857142857142857</v>
      </c>
      <c r="AE142">
        <v>2</v>
      </c>
      <c r="AF142" s="9">
        <f t="shared" si="34"/>
        <v>0</v>
      </c>
      <c r="AG142" s="9">
        <f t="shared" si="35"/>
        <v>2</v>
      </c>
      <c r="AH142" s="9">
        <f t="shared" si="36"/>
        <v>3</v>
      </c>
      <c r="AI142" s="9">
        <f t="shared" si="37"/>
        <v>2</v>
      </c>
      <c r="AJ142" s="9">
        <v>84.9989013671875</v>
      </c>
      <c r="AK142" s="9">
        <v>113.64299774169922</v>
      </c>
      <c r="AL142" s="9">
        <v>149.97700500488281</v>
      </c>
      <c r="AM142" s="9">
        <v>170.91999816894531</v>
      </c>
      <c r="AN142" s="9">
        <v>116.02400207519531</v>
      </c>
      <c r="AO142" s="9">
        <v>109.43000030517578</v>
      </c>
      <c r="AP142" s="9">
        <v>74.782997131347656</v>
      </c>
    </row>
    <row r="143" spans="1:48" x14ac:dyDescent="0.25">
      <c r="A143">
        <v>8</v>
      </c>
      <c r="B143">
        <v>2</v>
      </c>
      <c r="C143">
        <v>10</v>
      </c>
      <c r="D143">
        <v>1</v>
      </c>
      <c r="E143">
        <v>0</v>
      </c>
      <c r="F143">
        <f t="shared" si="29"/>
        <v>3</v>
      </c>
      <c r="G143">
        <v>3.5</v>
      </c>
      <c r="H143">
        <v>0</v>
      </c>
      <c r="I143">
        <v>1</v>
      </c>
      <c r="J143">
        <v>0</v>
      </c>
      <c r="K143">
        <v>0</v>
      </c>
      <c r="L143">
        <v>1289.7574694422838</v>
      </c>
      <c r="M143">
        <v>13.430567069742377</v>
      </c>
      <c r="N143">
        <v>19.785911361812165</v>
      </c>
      <c r="O143">
        <v>30.118908844298101</v>
      </c>
      <c r="P143">
        <v>6.3385358150206335</v>
      </c>
      <c r="Q143">
        <v>9.6303361376140479</v>
      </c>
      <c r="R143">
        <v>14.484905257598736</v>
      </c>
      <c r="S143">
        <v>0.41629698872566223</v>
      </c>
      <c r="T143">
        <v>0.443572998046875</v>
      </c>
      <c r="U143">
        <v>114.96600341796875</v>
      </c>
      <c r="V143">
        <v>266.83200073242187</v>
      </c>
      <c r="W143">
        <v>37.191299438476562</v>
      </c>
      <c r="X143">
        <v>0.88852500915527344</v>
      </c>
      <c r="Y143">
        <v>3624.2886067389054</v>
      </c>
      <c r="Z143">
        <f t="shared" si="28"/>
        <v>5</v>
      </c>
      <c r="AA143">
        <f t="shared" si="30"/>
        <v>0</v>
      </c>
      <c r="AB143">
        <f t="shared" si="31"/>
        <v>0.2</v>
      </c>
      <c r="AC143">
        <f t="shared" si="32"/>
        <v>0.6</v>
      </c>
      <c r="AD143">
        <f t="shared" si="33"/>
        <v>0.2</v>
      </c>
      <c r="AE143">
        <v>2</v>
      </c>
      <c r="AF143" s="9">
        <f t="shared" si="34"/>
        <v>0</v>
      </c>
      <c r="AG143" s="9">
        <f t="shared" si="35"/>
        <v>1</v>
      </c>
      <c r="AH143" s="9">
        <f t="shared" si="36"/>
        <v>3</v>
      </c>
      <c r="AI143" s="9">
        <f t="shared" si="37"/>
        <v>1</v>
      </c>
      <c r="AJ143" s="9">
        <v>110.53700256347656</v>
      </c>
      <c r="AK143" s="9">
        <v>134.20399475097656</v>
      </c>
      <c r="AL143" s="9">
        <v>172.60499572753906</v>
      </c>
      <c r="AM143" s="9">
        <v>113.46700286865234</v>
      </c>
      <c r="AN143" s="9">
        <v>88.02</v>
      </c>
    </row>
    <row r="153" spans="5:6" x14ac:dyDescent="0.25">
      <c r="F153" s="30">
        <f>COUNT(F3:F143)</f>
        <v>141</v>
      </c>
    </row>
    <row r="154" spans="5:6" x14ac:dyDescent="0.25">
      <c r="E154" s="29" t="s">
        <v>135</v>
      </c>
      <c r="F154">
        <f>COUNTIF($F$3:$F$143,"=4")</f>
        <v>114</v>
      </c>
    </row>
    <row r="155" spans="5:6" x14ac:dyDescent="0.25">
      <c r="E155" s="29" t="s">
        <v>136</v>
      </c>
      <c r="F155">
        <f>COUNTIF($F$3:$F$143,"=3")</f>
        <v>23</v>
      </c>
    </row>
    <row r="156" spans="5:6" x14ac:dyDescent="0.25">
      <c r="E156" s="29" t="s">
        <v>138</v>
      </c>
      <c r="F156">
        <f>COUNTIF($F$3:$F$143,"=2")</f>
        <v>2</v>
      </c>
    </row>
    <row r="157" spans="5:6" x14ac:dyDescent="0.25">
      <c r="E157" s="29" t="s">
        <v>137</v>
      </c>
      <c r="F157">
        <f>COUNTIF($F$3:$F$143,"=1")</f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>
      <selection activeCell="D26" sqref="D26"/>
    </sheetView>
  </sheetViews>
  <sheetFormatPr defaultRowHeight="15" x14ac:dyDescent="0.25"/>
  <cols>
    <col min="1" max="1" width="13.140625" customWidth="1"/>
    <col min="2" max="2" width="19.5703125" bestFit="1" customWidth="1"/>
    <col min="3" max="4" width="13.42578125" customWidth="1"/>
    <col min="5" max="5" width="18" customWidth="1"/>
    <col min="6" max="6" width="18.140625" customWidth="1"/>
    <col min="7" max="7" width="15.28515625" customWidth="1"/>
    <col min="8" max="8" width="17.28515625" customWidth="1"/>
    <col min="9" max="9" width="17.7109375" customWidth="1"/>
    <col min="10" max="10" width="20.140625" customWidth="1"/>
    <col min="11" max="11" width="18.28515625" customWidth="1"/>
    <col min="12" max="12" width="20" customWidth="1"/>
    <col min="13" max="14" width="5" customWidth="1"/>
    <col min="15" max="15" width="4" customWidth="1"/>
    <col min="16" max="18" width="5" customWidth="1"/>
    <col min="19" max="19" width="2" customWidth="1"/>
    <col min="20" max="22" width="5" customWidth="1"/>
    <col min="23" max="23" width="4" customWidth="1"/>
    <col min="24" max="37" width="5" customWidth="1"/>
    <col min="38" max="38" width="4" customWidth="1"/>
    <col min="39" max="55" width="5" customWidth="1"/>
    <col min="56" max="56" width="4" customWidth="1"/>
    <col min="57" max="66" width="5" customWidth="1"/>
    <col min="67" max="67" width="2" customWidth="1"/>
    <col min="68" max="72" width="5" customWidth="1"/>
    <col min="73" max="73" width="4" customWidth="1"/>
    <col min="74" max="79" width="5" customWidth="1"/>
    <col min="80" max="80" width="4" customWidth="1"/>
    <col min="81" max="81" width="5" customWidth="1"/>
    <col min="82" max="82" width="4" customWidth="1"/>
    <col min="83" max="96" width="5" customWidth="1"/>
    <col min="97" max="97" width="4" customWidth="1"/>
    <col min="98" max="98" width="5" customWidth="1"/>
    <col min="99" max="99" width="4" customWidth="1"/>
    <col min="100" max="104" width="5" customWidth="1"/>
    <col min="105" max="105" width="4" customWidth="1"/>
    <col min="106" max="113" width="5" customWidth="1"/>
    <col min="114" max="114" width="4" customWidth="1"/>
    <col min="115" max="118" width="5" customWidth="1"/>
    <col min="119" max="119" width="3.85546875" customWidth="1"/>
    <col min="120" max="120" width="11.28515625" bestFit="1" customWidth="1"/>
  </cols>
  <sheetData>
    <row r="3" spans="1:12" x14ac:dyDescent="0.25">
      <c r="A3" s="31" t="s">
        <v>139</v>
      </c>
      <c r="B3" t="s">
        <v>142</v>
      </c>
      <c r="C3" t="s">
        <v>143</v>
      </c>
      <c r="D3" t="s">
        <v>144</v>
      </c>
      <c r="E3" t="s">
        <v>152</v>
      </c>
      <c r="F3" t="s">
        <v>151</v>
      </c>
      <c r="G3" t="s">
        <v>150</v>
      </c>
      <c r="H3" t="s">
        <v>149</v>
      </c>
      <c r="I3" t="s">
        <v>148</v>
      </c>
      <c r="J3" t="s">
        <v>147</v>
      </c>
      <c r="K3" t="s">
        <v>146</v>
      </c>
      <c r="L3" t="s">
        <v>145</v>
      </c>
    </row>
    <row r="4" spans="1:12" hidden="1" x14ac:dyDescent="0.25">
      <c r="A4" s="32">
        <v>1</v>
      </c>
      <c r="B4" s="33">
        <v>2.4950000000000001</v>
      </c>
      <c r="C4" s="33">
        <v>2</v>
      </c>
      <c r="D4" s="33">
        <v>0</v>
      </c>
      <c r="E4" s="33">
        <v>1</v>
      </c>
      <c r="F4" s="33">
        <v>0.5</v>
      </c>
      <c r="G4" s="33">
        <v>1020.8378079942016</v>
      </c>
      <c r="H4" s="33">
        <v>0.30045700073242188</v>
      </c>
      <c r="I4" s="33">
        <v>0.61382400989532471</v>
      </c>
      <c r="J4" s="33">
        <v>0.90193849802017212</v>
      </c>
      <c r="K4" s="33">
        <v>2534.3414554389533</v>
      </c>
      <c r="L4" s="33">
        <v>9.5</v>
      </c>
    </row>
    <row r="5" spans="1:12" hidden="1" x14ac:dyDescent="0.25">
      <c r="A5" s="32">
        <v>2</v>
      </c>
      <c r="B5" s="33">
        <v>2.58</v>
      </c>
      <c r="C5" s="33">
        <v>0</v>
      </c>
      <c r="D5" s="33">
        <v>0.5</v>
      </c>
      <c r="E5" s="33">
        <v>0</v>
      </c>
      <c r="F5" s="33">
        <v>0</v>
      </c>
      <c r="G5" s="33">
        <v>895.91601562499977</v>
      </c>
      <c r="H5" s="33">
        <v>0.55087749660015106</v>
      </c>
      <c r="I5" s="33">
        <v>0.29278100281953812</v>
      </c>
      <c r="J5" s="33">
        <v>0.93120551109313965</v>
      </c>
      <c r="K5" s="33">
        <v>2267.2750244140625</v>
      </c>
      <c r="L5" s="33">
        <v>5.5</v>
      </c>
    </row>
    <row r="6" spans="1:12" x14ac:dyDescent="0.25">
      <c r="A6" s="32">
        <v>3</v>
      </c>
      <c r="B6" s="33">
        <v>4.2521739130434772</v>
      </c>
      <c r="C6" s="33">
        <v>0.86956521739130432</v>
      </c>
      <c r="D6" s="33">
        <v>1.0434782608695652</v>
      </c>
      <c r="E6" s="33">
        <v>0</v>
      </c>
      <c r="F6" s="33">
        <v>0.34782608695652173</v>
      </c>
      <c r="G6" s="33">
        <v>1337.2974571674968</v>
      </c>
      <c r="H6" s="33">
        <v>0.4931480884552002</v>
      </c>
      <c r="I6" s="33">
        <v>0.35173973894637561</v>
      </c>
      <c r="J6" s="33">
        <v>0.87819612803666491</v>
      </c>
      <c r="K6" s="33">
        <v>3791.7773451639196</v>
      </c>
      <c r="L6" s="33">
        <v>8.5652173913043477</v>
      </c>
    </row>
    <row r="7" spans="1:12" x14ac:dyDescent="0.25">
      <c r="A7" s="32">
        <v>4</v>
      </c>
      <c r="B7" s="33">
        <v>3.9247368421052617</v>
      </c>
      <c r="C7" s="33">
        <v>0.93859649122807021</v>
      </c>
      <c r="D7" s="33">
        <v>0.86842105263157898</v>
      </c>
      <c r="E7" s="33">
        <v>0.11403508771929824</v>
      </c>
      <c r="F7" s="33">
        <v>0.16666666666666666</v>
      </c>
      <c r="G7" s="33">
        <v>1102.5335787177933</v>
      </c>
      <c r="H7" s="33">
        <v>0.50068342032139757</v>
      </c>
      <c r="I7" s="33">
        <v>0.34639271113433334</v>
      </c>
      <c r="J7" s="33">
        <v>0.88724092224188023</v>
      </c>
      <c r="K7" s="33">
        <v>2888.0939002986302</v>
      </c>
      <c r="L7" s="33">
        <v>8.2543859649122808</v>
      </c>
    </row>
    <row r="8" spans="1:12" x14ac:dyDescent="0.25">
      <c r="A8" s="32" t="s">
        <v>140</v>
      </c>
      <c r="B8" s="33" t="e">
        <v>#DIV/0!</v>
      </c>
      <c r="C8" s="33" t="e">
        <v>#DIV/0!</v>
      </c>
      <c r="D8" s="33" t="e">
        <v>#DIV/0!</v>
      </c>
      <c r="E8" s="33"/>
      <c r="F8" s="33"/>
      <c r="G8" s="33" t="e">
        <v>#DIV/0!</v>
      </c>
      <c r="H8" s="33" t="e">
        <v>#DIV/0!</v>
      </c>
      <c r="I8" s="33" t="e">
        <v>#DIV/0!</v>
      </c>
      <c r="J8" s="33" t="e">
        <v>#DIV/0!</v>
      </c>
      <c r="K8" s="33" t="e">
        <v>#DIV/0!</v>
      </c>
      <c r="L8" s="33"/>
    </row>
    <row r="9" spans="1:12" x14ac:dyDescent="0.25">
      <c r="A9" s="32" t="s">
        <v>141</v>
      </c>
      <c r="B9" s="33">
        <v>3.9387943262411356</v>
      </c>
      <c r="C9" s="33">
        <v>0.92907801418439717</v>
      </c>
      <c r="D9" s="33">
        <v>0.87943262411347523</v>
      </c>
      <c r="E9" s="33">
        <v>0.10638297872340426</v>
      </c>
      <c r="F9" s="33">
        <v>0.19858156028368795</v>
      </c>
      <c r="G9" s="33">
        <v>1136.7388449355976</v>
      </c>
      <c r="H9" s="33">
        <v>0.49732613436719203</v>
      </c>
      <c r="I9" s="33">
        <v>0.35029782333695297</v>
      </c>
      <c r="J9" s="33">
        <v>0.8865976177208813</v>
      </c>
      <c r="K9" s="33">
        <v>3021.6795498760289</v>
      </c>
      <c r="L9" s="33">
        <v>8.2836879432624109</v>
      </c>
    </row>
    <row r="16" spans="1:12" x14ac:dyDescent="0.25">
      <c r="A16" t="s">
        <v>153</v>
      </c>
      <c r="B16" t="s">
        <v>142</v>
      </c>
      <c r="C16" t="s">
        <v>143</v>
      </c>
      <c r="D16" t="s">
        <v>144</v>
      </c>
      <c r="E16" t="s">
        <v>152</v>
      </c>
      <c r="F16" t="s">
        <v>151</v>
      </c>
      <c r="G16" t="s">
        <v>150</v>
      </c>
      <c r="H16" t="s">
        <v>149</v>
      </c>
      <c r="I16" t="s">
        <v>148</v>
      </c>
      <c r="J16" t="s">
        <v>147</v>
      </c>
      <c r="K16" t="s">
        <v>146</v>
      </c>
    </row>
    <row r="17" spans="1:11" x14ac:dyDescent="0.25">
      <c r="A17">
        <v>3</v>
      </c>
      <c r="B17">
        <v>4.2521739130434772</v>
      </c>
      <c r="C17">
        <v>0.86956521739130432</v>
      </c>
      <c r="D17">
        <v>1.0434782608695652</v>
      </c>
      <c r="E17">
        <v>0</v>
      </c>
      <c r="F17">
        <v>0.34782608695652173</v>
      </c>
      <c r="G17">
        <v>1337.2974571674968</v>
      </c>
      <c r="H17">
        <v>0.4931480884552002</v>
      </c>
      <c r="I17">
        <v>0.35173973894637561</v>
      </c>
      <c r="J17">
        <v>0.87819612803666491</v>
      </c>
      <c r="K17">
        <v>3791.7773451639196</v>
      </c>
    </row>
    <row r="18" spans="1:11" x14ac:dyDescent="0.25">
      <c r="A18">
        <v>4</v>
      </c>
      <c r="B18">
        <v>3.9247368421052617</v>
      </c>
      <c r="C18">
        <v>0.93859649122807021</v>
      </c>
      <c r="D18">
        <v>0.86842105263157898</v>
      </c>
      <c r="E18">
        <v>0.11403508771929824</v>
      </c>
      <c r="F18">
        <v>0.16666666666666666</v>
      </c>
      <c r="G18">
        <v>1102.5335787177933</v>
      </c>
      <c r="H18">
        <v>0.50068342032139757</v>
      </c>
      <c r="I18">
        <v>0.34639271113433334</v>
      </c>
      <c r="J18">
        <v>0.88724092224188023</v>
      </c>
      <c r="K18">
        <v>2888.0939002986302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8"/>
  <sheetViews>
    <sheetView zoomScale="70" zoomScaleNormal="70" workbookViewId="0">
      <pane ySplit="1" topLeftCell="A86" activePane="bottomLeft" state="frozen"/>
      <selection activeCell="G1" sqref="G1"/>
      <selection pane="bottomLeft" activeCell="S98" sqref="S98"/>
    </sheetView>
  </sheetViews>
  <sheetFormatPr defaultRowHeight="15" x14ac:dyDescent="0.25"/>
  <cols>
    <col min="1" max="3" width="9.140625" style="1"/>
    <col min="4" max="4" width="9.140625" style="1" customWidth="1"/>
    <col min="5" max="7" width="9.140625" hidden="1" customWidth="1"/>
    <col min="8" max="8" width="12.42578125" hidden="1" customWidth="1"/>
    <col min="9" max="9" width="16.42578125" hidden="1" customWidth="1"/>
    <col min="10" max="11" width="13.42578125" hidden="1" customWidth="1"/>
    <col min="12" max="12" width="15" style="12" customWidth="1"/>
    <col min="13" max="14" width="16.28515625" style="12" customWidth="1"/>
    <col min="15" max="16" width="18.28515625" hidden="1" customWidth="1"/>
    <col min="17" max="18" width="9.140625" style="1"/>
    <col min="19" max="19" width="11.42578125" style="1" bestFit="1" customWidth="1"/>
    <col min="20" max="20" width="9.140625" customWidth="1"/>
    <col min="21" max="21" width="16.7109375" bestFit="1" customWidth="1"/>
    <col min="22" max="56" width="9.140625" customWidth="1"/>
    <col min="57" max="57" width="10.28515625" bestFit="1" customWidth="1"/>
    <col min="58" max="74" width="9.140625" style="1"/>
  </cols>
  <sheetData>
    <row r="1" spans="1:83" x14ac:dyDescent="0.25">
      <c r="A1" s="1" t="s">
        <v>41</v>
      </c>
      <c r="B1" s="1" t="s">
        <v>42</v>
      </c>
      <c r="C1" s="1" t="s">
        <v>43</v>
      </c>
      <c r="D1" s="1" t="s">
        <v>44</v>
      </c>
      <c r="E1" t="s">
        <v>45</v>
      </c>
      <c r="F1" t="s">
        <v>0</v>
      </c>
      <c r="G1" t="s">
        <v>51</v>
      </c>
      <c r="H1" t="s">
        <v>1</v>
      </c>
      <c r="I1" t="s">
        <v>74</v>
      </c>
      <c r="J1" t="s">
        <v>2</v>
      </c>
      <c r="K1" t="s">
        <v>75</v>
      </c>
      <c r="L1" s="12" t="s">
        <v>3</v>
      </c>
      <c r="M1" s="12" t="s">
        <v>4</v>
      </c>
      <c r="N1" s="12" t="s">
        <v>101</v>
      </c>
      <c r="O1" t="s">
        <v>76</v>
      </c>
      <c r="P1" t="s">
        <v>77</v>
      </c>
      <c r="Q1" s="1" t="s">
        <v>5</v>
      </c>
      <c r="R1" s="1" t="s">
        <v>6</v>
      </c>
      <c r="S1" s="1" t="s">
        <v>36</v>
      </c>
      <c r="T1" s="1" t="s">
        <v>7</v>
      </c>
      <c r="U1" s="1" t="s">
        <v>131</v>
      </c>
      <c r="V1" t="s">
        <v>8</v>
      </c>
      <c r="W1" t="s">
        <v>9</v>
      </c>
      <c r="X1" t="s">
        <v>10</v>
      </c>
      <c r="Y1" s="1" t="s">
        <v>11</v>
      </c>
      <c r="Z1" s="1" t="s">
        <v>132</v>
      </c>
      <c r="AA1" s="1" t="s">
        <v>12</v>
      </c>
      <c r="AB1" s="1" t="s">
        <v>133</v>
      </c>
      <c r="AC1" s="1" t="s">
        <v>13</v>
      </c>
      <c r="AD1" s="1" t="s">
        <v>134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s="1" t="s">
        <v>26</v>
      </c>
      <c r="AR1" s="1"/>
      <c r="AS1" s="1" t="s">
        <v>27</v>
      </c>
      <c r="AT1" s="1"/>
      <c r="AU1" s="1" t="s">
        <v>28</v>
      </c>
      <c r="AV1" s="1"/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  <c r="BB1" s="1" t="s">
        <v>34</v>
      </c>
      <c r="BC1" s="1" t="s">
        <v>35</v>
      </c>
      <c r="BD1" s="1"/>
      <c r="BE1" s="1" t="s">
        <v>48</v>
      </c>
      <c r="BF1" s="1" t="s">
        <v>62</v>
      </c>
      <c r="BG1" s="1" t="s">
        <v>63</v>
      </c>
      <c r="BH1" s="1" t="s">
        <v>64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Y1" t="s">
        <v>92</v>
      </c>
      <c r="CB1" t="s">
        <v>93</v>
      </c>
      <c r="CE1" t="s">
        <v>94</v>
      </c>
    </row>
    <row r="2" spans="1:83" x14ac:dyDescent="0.25">
      <c r="D2" s="1" t="s">
        <v>38</v>
      </c>
      <c r="E2" t="s">
        <v>38</v>
      </c>
      <c r="G2" t="s">
        <v>52</v>
      </c>
      <c r="H2" t="s">
        <v>46</v>
      </c>
      <c r="J2" t="s">
        <v>46</v>
      </c>
      <c r="L2" s="12" t="s">
        <v>46</v>
      </c>
      <c r="M2" s="12" t="s">
        <v>46</v>
      </c>
      <c r="Q2" s="1" t="s">
        <v>47</v>
      </c>
      <c r="R2" s="1" t="s">
        <v>47</v>
      </c>
      <c r="T2" t="s">
        <v>37</v>
      </c>
      <c r="V2" t="s">
        <v>38</v>
      </c>
      <c r="W2" t="s">
        <v>38</v>
      </c>
      <c r="X2" t="s">
        <v>38</v>
      </c>
      <c r="Y2" t="s">
        <v>38</v>
      </c>
      <c r="AA2" t="s">
        <v>38</v>
      </c>
      <c r="AC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38</v>
      </c>
      <c r="AK2" t="s">
        <v>38</v>
      </c>
      <c r="AL2" t="s">
        <v>38</v>
      </c>
      <c r="AM2" t="s">
        <v>38</v>
      </c>
      <c r="AN2" t="s">
        <v>38</v>
      </c>
      <c r="AO2" t="s">
        <v>38</v>
      </c>
      <c r="AP2" t="s">
        <v>38</v>
      </c>
      <c r="AQ2" t="s">
        <v>38</v>
      </c>
      <c r="AS2" t="s">
        <v>38</v>
      </c>
      <c r="AU2" t="s">
        <v>38</v>
      </c>
      <c r="AW2" t="s">
        <v>39</v>
      </c>
      <c r="AX2" t="s">
        <v>39</v>
      </c>
      <c r="AY2" t="s">
        <v>38</v>
      </c>
      <c r="AZ2" t="s">
        <v>38</v>
      </c>
      <c r="BA2" t="s">
        <v>38</v>
      </c>
      <c r="BB2" t="s">
        <v>39</v>
      </c>
      <c r="BC2" t="s">
        <v>40</v>
      </c>
    </row>
    <row r="3" spans="1:83" x14ac:dyDescent="0.25">
      <c r="A3" s="1">
        <v>1</v>
      </c>
      <c r="B3" s="1">
        <v>2</v>
      </c>
      <c r="C3" s="1">
        <v>1</v>
      </c>
      <c r="D3" s="1">
        <v>4.95</v>
      </c>
      <c r="E3">
        <v>2.86</v>
      </c>
      <c r="F3">
        <f>E3/D3</f>
        <v>0.57777777777777772</v>
      </c>
      <c r="G3" t="s">
        <v>53</v>
      </c>
      <c r="H3">
        <v>1</v>
      </c>
      <c r="I3">
        <v>10</v>
      </c>
      <c r="J3">
        <v>1</v>
      </c>
      <c r="K3">
        <v>10</v>
      </c>
      <c r="L3" s="12">
        <v>1</v>
      </c>
      <c r="M3" s="12">
        <v>1</v>
      </c>
      <c r="N3" s="12">
        <f t="shared" ref="N3:N66" si="0">IF(AND(L3=1,M3=1),1, IF(AND(L3=1,M3=0),2, IF(AND(L3=0,M3=1),3, IF(AND(L3=0,M3=0),4))))</f>
        <v>1</v>
      </c>
      <c r="O3">
        <v>38</v>
      </c>
      <c r="P3">
        <v>145</v>
      </c>
      <c r="Q3" s="1">
        <v>0</v>
      </c>
      <c r="R3" s="1">
        <v>1</v>
      </c>
      <c r="T3">
        <v>1014.2899780273437</v>
      </c>
      <c r="V3">
        <v>21.379899978637695</v>
      </c>
      <c r="W3">
        <v>26.006200790405273</v>
      </c>
      <c r="X3">
        <v>9.8129796981811523</v>
      </c>
      <c r="Y3">
        <v>9.8825902938842773</v>
      </c>
      <c r="AA3">
        <v>19.362300872802734</v>
      </c>
      <c r="AC3">
        <v>27.53070068359375</v>
      </c>
      <c r="AE3">
        <v>94.107398986816406</v>
      </c>
      <c r="AF3">
        <v>207.13699340820312</v>
      </c>
      <c r="AG3">
        <v>27.84589958190918</v>
      </c>
      <c r="AH3">
        <v>-1.2871400453150272E-2</v>
      </c>
      <c r="AI3">
        <v>0.12650500237941742</v>
      </c>
      <c r="AJ3">
        <v>0.99188297986984253</v>
      </c>
      <c r="AK3">
        <v>0.8680269718170166</v>
      </c>
      <c r="AL3">
        <v>-0.49098899960517883</v>
      </c>
      <c r="AM3">
        <v>7.388489693403244E-2</v>
      </c>
      <c r="AN3">
        <v>-0.4963499903678894</v>
      </c>
      <c r="AO3">
        <v>-0.86193197965621948</v>
      </c>
      <c r="AP3">
        <v>0.10349000245332718</v>
      </c>
      <c r="AQ3">
        <v>4.6139397621154785</v>
      </c>
      <c r="AS3">
        <v>9.4666204452514648</v>
      </c>
      <c r="AU3">
        <v>13.175299644470215</v>
      </c>
      <c r="AW3">
        <v>0.570809006690979</v>
      </c>
      <c r="AX3">
        <v>0.26126599311828613</v>
      </c>
      <c r="AY3">
        <v>94.107398986816406</v>
      </c>
      <c r="AZ3">
        <v>207.13699340820312</v>
      </c>
      <c r="BA3">
        <v>27.84589958190918</v>
      </c>
      <c r="BB3">
        <v>0.84042799472808838</v>
      </c>
      <c r="BC3">
        <v>2340.280029296875</v>
      </c>
      <c r="BF3" s="1">
        <v>54.137199401855398</v>
      </c>
      <c r="BG3" s="1">
        <v>122.50199890136719</v>
      </c>
      <c r="BH3" s="1">
        <v>139.94999694824219</v>
      </c>
      <c r="BI3" s="1">
        <v>174.56399536132812</v>
      </c>
      <c r="BJ3" s="1">
        <v>114.89700317382813</v>
      </c>
      <c r="BK3" s="1">
        <v>124.72100067138672</v>
      </c>
      <c r="BL3" s="1">
        <v>160.74200439453125</v>
      </c>
    </row>
    <row r="4" spans="1:83" x14ac:dyDescent="0.25">
      <c r="A4" s="1">
        <v>1</v>
      </c>
      <c r="B4" s="1">
        <v>2</v>
      </c>
      <c r="C4" s="1">
        <v>2</v>
      </c>
      <c r="D4" s="1">
        <v>3.99</v>
      </c>
      <c r="E4">
        <v>1.66</v>
      </c>
      <c r="F4">
        <f t="shared" ref="F4:F26" si="1">E4/D4</f>
        <v>0.41604010025062654</v>
      </c>
      <c r="G4" t="s">
        <v>53</v>
      </c>
      <c r="H4">
        <v>1</v>
      </c>
      <c r="I4">
        <v>10</v>
      </c>
      <c r="J4">
        <v>1</v>
      </c>
      <c r="K4">
        <v>10</v>
      </c>
      <c r="L4" s="12">
        <v>1</v>
      </c>
      <c r="M4" s="12">
        <v>1</v>
      </c>
      <c r="N4" s="12">
        <f t="shared" si="0"/>
        <v>1</v>
      </c>
      <c r="O4">
        <v>38</v>
      </c>
      <c r="P4">
        <v>206</v>
      </c>
      <c r="Q4" s="1">
        <v>2</v>
      </c>
      <c r="R4" s="1">
        <v>1</v>
      </c>
      <c r="T4">
        <v>954.77001953125</v>
      </c>
      <c r="V4">
        <v>21.869199752807617</v>
      </c>
      <c r="W4">
        <v>21.576700210571289</v>
      </c>
      <c r="X4">
        <v>10.576700210571289</v>
      </c>
      <c r="Y4">
        <v>10.593199729919434</v>
      </c>
      <c r="AA4">
        <v>19.316999435424805</v>
      </c>
      <c r="AC4">
        <v>23.002199172973633</v>
      </c>
      <c r="AE4">
        <v>60.205699920654297</v>
      </c>
      <c r="AF4">
        <v>287.61801147460937</v>
      </c>
      <c r="AG4">
        <v>29.870000839233398</v>
      </c>
      <c r="AH4">
        <v>3.4828599542379379E-2</v>
      </c>
      <c r="AI4">
        <v>1.6710599884390831E-2</v>
      </c>
      <c r="AJ4">
        <v>0.99925398826599121</v>
      </c>
      <c r="AK4">
        <v>0.71797400712966919</v>
      </c>
      <c r="AL4">
        <v>-0.69594097137451172</v>
      </c>
      <c r="AM4">
        <v>-1.33865000680089E-2</v>
      </c>
      <c r="AN4">
        <v>-0.69519799947738647</v>
      </c>
      <c r="AO4">
        <v>-0.71790498495101929</v>
      </c>
      <c r="AP4">
        <v>3.623640164732933E-2</v>
      </c>
      <c r="AQ4">
        <v>5.0858101844787598</v>
      </c>
      <c r="AS4">
        <v>9.6923198699951172</v>
      </c>
      <c r="AU4">
        <v>11.443400382995605</v>
      </c>
      <c r="AW4">
        <v>0.64326000213623047</v>
      </c>
      <c r="AX4">
        <v>0.23426799476146698</v>
      </c>
      <c r="AY4">
        <v>60.205699920654297</v>
      </c>
      <c r="AZ4">
        <v>287.61801147460937</v>
      </c>
      <c r="BA4">
        <v>29.870000839233398</v>
      </c>
      <c r="BB4">
        <v>0.89120298624038696</v>
      </c>
      <c r="BC4">
        <v>2333.919921875</v>
      </c>
      <c r="BF4" s="1">
        <v>117.91100311279297</v>
      </c>
      <c r="BG4" s="1">
        <v>121.09400177001953</v>
      </c>
      <c r="BH4" s="1">
        <v>115.18000030517578</v>
      </c>
      <c r="BI4" s="1">
        <v>165.00700378417969</v>
      </c>
      <c r="BJ4" s="1">
        <v>136.5570068359375</v>
      </c>
      <c r="BK4" s="1">
        <v>103.54299926757812</v>
      </c>
      <c r="BL4" s="1">
        <v>79.058097839355469</v>
      </c>
      <c r="BM4" s="1">
        <v>123.47699737548828</v>
      </c>
      <c r="BN4" s="1">
        <v>129.37199401855469</v>
      </c>
    </row>
    <row r="5" spans="1:83" x14ac:dyDescent="0.25">
      <c r="A5" s="1">
        <v>1</v>
      </c>
      <c r="B5" s="1">
        <v>2</v>
      </c>
      <c r="C5" s="1">
        <v>3</v>
      </c>
      <c r="D5" s="1">
        <v>3.95</v>
      </c>
      <c r="E5">
        <v>1.5</v>
      </c>
      <c r="F5">
        <f t="shared" si="1"/>
        <v>0.37974683544303794</v>
      </c>
      <c r="G5" t="s">
        <v>53</v>
      </c>
      <c r="H5">
        <v>1</v>
      </c>
      <c r="I5">
        <v>10</v>
      </c>
      <c r="J5">
        <v>1</v>
      </c>
      <c r="K5">
        <v>10</v>
      </c>
      <c r="L5" s="12">
        <v>1</v>
      </c>
      <c r="M5" s="12">
        <v>1</v>
      </c>
      <c r="N5" s="12">
        <f t="shared" si="0"/>
        <v>1</v>
      </c>
      <c r="O5">
        <v>23</v>
      </c>
      <c r="P5">
        <v>113</v>
      </c>
      <c r="Q5" s="1">
        <v>0</v>
      </c>
      <c r="R5" s="1">
        <v>0</v>
      </c>
      <c r="T5">
        <v>1162.8599853515625</v>
      </c>
      <c r="V5">
        <v>25.739999771118164</v>
      </c>
      <c r="W5">
        <v>24.869899749755859</v>
      </c>
      <c r="X5">
        <v>10.07759952545166</v>
      </c>
      <c r="Y5">
        <v>8.6159400939941406</v>
      </c>
      <c r="AA5">
        <v>19.077400207519531</v>
      </c>
      <c r="AC5">
        <v>29.488199234008789</v>
      </c>
      <c r="AE5">
        <v>169.80099487304687</v>
      </c>
      <c r="AF5">
        <v>216.927001953125</v>
      </c>
      <c r="AG5">
        <v>10.520199775695801</v>
      </c>
      <c r="AH5">
        <v>-0.20970100164413452</v>
      </c>
      <c r="AI5">
        <v>3.6834400147199631E-2</v>
      </c>
      <c r="AJ5">
        <v>0.97707200050354004</v>
      </c>
      <c r="AK5">
        <v>0.6369280219078064</v>
      </c>
      <c r="AL5">
        <v>-0.75304001569747925</v>
      </c>
      <c r="AM5">
        <v>0.16508699953556061</v>
      </c>
      <c r="AN5">
        <v>0.74185401201248169</v>
      </c>
      <c r="AO5">
        <v>0.65694302320480347</v>
      </c>
      <c r="AP5">
        <v>0.13445200026035309</v>
      </c>
      <c r="AQ5">
        <v>4.3179402351379395</v>
      </c>
      <c r="AS5">
        <v>9.5977897644042969</v>
      </c>
      <c r="AU5">
        <v>15.478799819946289</v>
      </c>
      <c r="AW5">
        <v>0.49297401309013367</v>
      </c>
      <c r="AX5">
        <v>0.25884199142456055</v>
      </c>
      <c r="AY5">
        <v>169.80099487304687</v>
      </c>
      <c r="AZ5">
        <v>216.927001953125</v>
      </c>
      <c r="BA5">
        <v>10.520199775695801</v>
      </c>
      <c r="BB5">
        <v>0.80147898197174072</v>
      </c>
      <c r="BC5">
        <v>2675.489990234375</v>
      </c>
      <c r="BF5" s="1">
        <v>134.93499755859375</v>
      </c>
      <c r="BG5" s="1">
        <v>146.625</v>
      </c>
      <c r="BH5" s="1">
        <v>164.82200622558594</v>
      </c>
      <c r="BI5" s="1">
        <v>158.97599792480469</v>
      </c>
      <c r="BJ5" s="1">
        <v>145.90800476074219</v>
      </c>
      <c r="BK5" s="1">
        <v>50.692001342773437</v>
      </c>
      <c r="BL5" s="1">
        <v>64.783203125</v>
      </c>
    </row>
    <row r="6" spans="1:83" x14ac:dyDescent="0.25">
      <c r="A6" s="1">
        <v>1</v>
      </c>
      <c r="B6" s="1">
        <v>2</v>
      </c>
      <c r="C6" s="1">
        <v>4</v>
      </c>
      <c r="D6" s="1">
        <v>5.67</v>
      </c>
      <c r="E6">
        <v>2.85</v>
      </c>
      <c r="F6">
        <f t="shared" si="1"/>
        <v>0.50264550264550267</v>
      </c>
      <c r="G6" t="s">
        <v>53</v>
      </c>
      <c r="H6">
        <v>1</v>
      </c>
      <c r="I6">
        <v>10</v>
      </c>
      <c r="J6">
        <v>1</v>
      </c>
      <c r="K6">
        <v>10</v>
      </c>
      <c r="L6" s="12">
        <v>1</v>
      </c>
      <c r="M6" s="12">
        <v>1</v>
      </c>
      <c r="N6" s="12">
        <f t="shared" si="0"/>
        <v>1</v>
      </c>
      <c r="O6">
        <v>65</v>
      </c>
      <c r="P6">
        <v>255</v>
      </c>
      <c r="Q6" s="1">
        <v>1</v>
      </c>
      <c r="R6" s="1">
        <v>3</v>
      </c>
      <c r="T6">
        <v>1243.6800537109375</v>
      </c>
      <c r="V6">
        <v>23.400899887084961</v>
      </c>
      <c r="W6">
        <v>29.415800094604492</v>
      </c>
      <c r="X6">
        <v>10.305299758911133</v>
      </c>
      <c r="Y6">
        <v>8.4634504318237305</v>
      </c>
      <c r="AA6">
        <v>20.760099411010742</v>
      </c>
      <c r="AC6">
        <v>30.474599838256836</v>
      </c>
      <c r="AE6">
        <v>225.78700256347656</v>
      </c>
      <c r="AF6">
        <v>169.66600036621094</v>
      </c>
      <c r="AG6">
        <v>13.133000373840332</v>
      </c>
      <c r="AH6">
        <v>-0.19741900265216827</v>
      </c>
      <c r="AI6">
        <v>3.3800400793552399E-2</v>
      </c>
      <c r="AJ6">
        <v>0.97973597049713135</v>
      </c>
      <c r="AK6">
        <v>0.79394197463989258</v>
      </c>
      <c r="AL6">
        <v>-0.58073300123214722</v>
      </c>
      <c r="AM6">
        <v>0.18001599609851837</v>
      </c>
      <c r="AN6">
        <v>-0.57504898309707642</v>
      </c>
      <c r="AO6">
        <v>-0.81339198350906372</v>
      </c>
      <c r="AP6">
        <v>-8.7812401354312897E-2</v>
      </c>
      <c r="AQ6">
        <v>4.3558897972106934</v>
      </c>
      <c r="AS6">
        <v>10.171999931335449</v>
      </c>
      <c r="AU6">
        <v>15.996700286865234</v>
      </c>
      <c r="AW6">
        <v>0.51503902673721313</v>
      </c>
      <c r="AX6">
        <v>0.2357729971408844</v>
      </c>
      <c r="AY6">
        <v>225.78700256347656</v>
      </c>
      <c r="AZ6">
        <v>169.66600036621094</v>
      </c>
      <c r="BA6">
        <v>13.133000373840332</v>
      </c>
      <c r="BB6">
        <v>0.78509700298309326</v>
      </c>
      <c r="BC6">
        <v>2868.93994140625</v>
      </c>
      <c r="BF6" s="1">
        <v>149.36000061035156</v>
      </c>
      <c r="BG6" s="1">
        <v>72.51409912109375</v>
      </c>
      <c r="BH6" s="1">
        <v>174.00599670410156</v>
      </c>
      <c r="BI6" s="1">
        <v>116.77700042724609</v>
      </c>
      <c r="BJ6" s="1">
        <v>75.482498168945313</v>
      </c>
      <c r="BK6" s="1">
        <v>151.28799438476562</v>
      </c>
    </row>
    <row r="7" spans="1:83" x14ac:dyDescent="0.25">
      <c r="A7" s="1">
        <v>1</v>
      </c>
      <c r="B7" s="1">
        <v>3</v>
      </c>
      <c r="C7" s="1">
        <v>1</v>
      </c>
      <c r="D7" s="1">
        <v>4.33</v>
      </c>
      <c r="E7">
        <v>3.56</v>
      </c>
      <c r="F7">
        <f t="shared" si="1"/>
        <v>0.8221709006928406</v>
      </c>
      <c r="G7" t="s">
        <v>53</v>
      </c>
      <c r="H7">
        <v>1</v>
      </c>
      <c r="I7">
        <v>10</v>
      </c>
      <c r="J7">
        <v>0</v>
      </c>
      <c r="K7">
        <v>10</v>
      </c>
      <c r="L7" s="12">
        <v>1</v>
      </c>
      <c r="M7" s="12">
        <v>0</v>
      </c>
      <c r="N7" s="12">
        <f t="shared" si="0"/>
        <v>2</v>
      </c>
      <c r="O7">
        <v>16</v>
      </c>
      <c r="P7">
        <v>88</v>
      </c>
      <c r="Q7" s="1">
        <v>1</v>
      </c>
      <c r="R7" s="1">
        <v>0</v>
      </c>
      <c r="T7">
        <v>1435.31994628906</v>
      </c>
      <c r="V7">
        <v>25.505100250244141</v>
      </c>
      <c r="W7">
        <v>31.416099548339844</v>
      </c>
      <c r="X7">
        <v>12.006899833679199</v>
      </c>
      <c r="Y7">
        <v>11.36400032043457</v>
      </c>
      <c r="AA7">
        <v>22.759099960327148</v>
      </c>
      <c r="AC7">
        <v>36.027698516845703</v>
      </c>
      <c r="AE7">
        <v>99.078102111816406</v>
      </c>
      <c r="AF7">
        <v>55.440601348876953</v>
      </c>
      <c r="AG7">
        <v>49.458999633789063</v>
      </c>
      <c r="AH7">
        <v>-2.2189600393176079E-2</v>
      </c>
      <c r="AI7">
        <v>-0.12643200159072876</v>
      </c>
      <c r="AJ7">
        <v>-0.99172699451446533</v>
      </c>
      <c r="AK7">
        <v>0.86785602569580078</v>
      </c>
      <c r="AL7">
        <v>-0.49489301443099976</v>
      </c>
      <c r="AM7">
        <v>4.3674301356077194E-2</v>
      </c>
      <c r="AN7">
        <v>0.49632099270820618</v>
      </c>
      <c r="AO7">
        <v>0.85970699787139893</v>
      </c>
      <c r="AP7">
        <v>-0.12070599943399429</v>
      </c>
      <c r="AQ7">
        <v>5.7411999702453613</v>
      </c>
      <c r="AS7">
        <v>10.792200088500977</v>
      </c>
      <c r="AU7">
        <v>16.065000534057617</v>
      </c>
      <c r="AW7">
        <v>0.51245397329330444</v>
      </c>
      <c r="AX7">
        <v>0.31344100832939148</v>
      </c>
      <c r="AY7">
        <v>99.078102111816406</v>
      </c>
      <c r="AZ7">
        <v>55.440601348876953</v>
      </c>
      <c r="BA7">
        <v>49.458999633789063</v>
      </c>
      <c r="BB7">
        <v>0.84694099426269531</v>
      </c>
      <c r="BC7">
        <v>3985.429931640625</v>
      </c>
      <c r="BF7" s="1">
        <v>72.318496704101563</v>
      </c>
      <c r="BG7" s="1">
        <v>105.64099884033203</v>
      </c>
      <c r="BH7" s="1">
        <v>113.40200042724609</v>
      </c>
      <c r="BI7" s="1">
        <v>137.22999572753906</v>
      </c>
      <c r="BJ7" s="1">
        <v>178.93800354003906</v>
      </c>
      <c r="BK7" s="1">
        <v>165.83200073242187</v>
      </c>
      <c r="BL7" s="1">
        <v>125.54799652099609</v>
      </c>
      <c r="BM7" s="1">
        <v>120.94599914550781</v>
      </c>
    </row>
    <row r="8" spans="1:83" x14ac:dyDescent="0.25">
      <c r="A8" s="1">
        <v>1</v>
      </c>
      <c r="B8" s="1">
        <v>3</v>
      </c>
      <c r="C8" s="1">
        <v>2</v>
      </c>
      <c r="D8" s="1">
        <v>3.5</v>
      </c>
      <c r="E8">
        <v>3.18</v>
      </c>
      <c r="F8">
        <f t="shared" si="1"/>
        <v>0.90857142857142859</v>
      </c>
      <c r="G8" t="s">
        <v>54</v>
      </c>
      <c r="H8">
        <v>1</v>
      </c>
      <c r="I8">
        <v>8</v>
      </c>
      <c r="J8">
        <v>0</v>
      </c>
      <c r="K8">
        <v>10</v>
      </c>
      <c r="L8" s="12">
        <v>1</v>
      </c>
      <c r="M8" s="12">
        <v>0</v>
      </c>
      <c r="N8" s="12">
        <f t="shared" si="0"/>
        <v>2</v>
      </c>
      <c r="O8">
        <v>9</v>
      </c>
      <c r="P8">
        <v>54</v>
      </c>
      <c r="Q8" s="1">
        <v>1</v>
      </c>
      <c r="R8" s="1">
        <v>0</v>
      </c>
      <c r="T8">
        <v>1443.9599609375</v>
      </c>
      <c r="V8">
        <v>22.604799270629883</v>
      </c>
      <c r="W8">
        <v>31.967199325561523</v>
      </c>
      <c r="X8">
        <v>20.103399276733398</v>
      </c>
      <c r="Y8">
        <v>19.913999557495117</v>
      </c>
      <c r="AA8">
        <v>17.482500076293945</v>
      </c>
      <c r="AC8">
        <v>35.988300323486328</v>
      </c>
      <c r="AE8">
        <v>64.762100219726563</v>
      </c>
      <c r="AF8">
        <v>97.031303405761719</v>
      </c>
      <c r="AG8">
        <v>58.874099731445313</v>
      </c>
      <c r="AH8">
        <v>-0.10771100223064423</v>
      </c>
      <c r="AI8">
        <v>-5.6958898901939392E-2</v>
      </c>
      <c r="AJ8">
        <v>-0.99254900217056274</v>
      </c>
      <c r="AK8">
        <v>0.91132700443267822</v>
      </c>
      <c r="AL8">
        <v>-0.40466898679733276</v>
      </c>
      <c r="AM8">
        <v>-7.5674302875995636E-2</v>
      </c>
      <c r="AN8">
        <v>-0.39734399318695068</v>
      </c>
      <c r="AO8">
        <v>-0.91268700361251831</v>
      </c>
      <c r="AP8">
        <v>9.5495596528053284E-2</v>
      </c>
      <c r="AQ8">
        <v>7.0153298377990723</v>
      </c>
      <c r="AS8">
        <v>8.699549674987793</v>
      </c>
      <c r="AU8">
        <v>16.931800842285156</v>
      </c>
      <c r="AW8">
        <v>0.30424699187278748</v>
      </c>
      <c r="AX8">
        <v>0.61641901731491089</v>
      </c>
      <c r="AY8">
        <v>64.762100219726563</v>
      </c>
      <c r="AZ8">
        <v>97.031303405761719</v>
      </c>
      <c r="BA8">
        <v>58.874099731445313</v>
      </c>
      <c r="BB8">
        <v>0.85489499568939209</v>
      </c>
      <c r="BC8">
        <v>4078.27001953125</v>
      </c>
      <c r="BF8" s="1">
        <v>90.420501708984375</v>
      </c>
      <c r="BG8" s="1">
        <v>119.38200378417969</v>
      </c>
      <c r="BH8" s="1">
        <v>75.329696655273437</v>
      </c>
      <c r="BI8" s="1">
        <v>114.96299743652344</v>
      </c>
      <c r="BJ8" s="1">
        <v>142.302001953125</v>
      </c>
      <c r="BK8" s="1">
        <v>162.70700073242187</v>
      </c>
      <c r="BL8" s="1">
        <v>163.41400146484375</v>
      </c>
    </row>
    <row r="9" spans="1:83" x14ac:dyDescent="0.25">
      <c r="A9" s="1">
        <v>1</v>
      </c>
      <c r="B9" s="1">
        <v>3</v>
      </c>
      <c r="C9" s="1">
        <v>3</v>
      </c>
      <c r="D9" s="1">
        <v>4.9000000000000004</v>
      </c>
      <c r="E9">
        <v>3.5</v>
      </c>
      <c r="F9">
        <f t="shared" si="1"/>
        <v>0.71428571428571419</v>
      </c>
      <c r="G9" t="s">
        <v>53</v>
      </c>
      <c r="H9">
        <v>1</v>
      </c>
      <c r="I9">
        <v>10</v>
      </c>
      <c r="J9">
        <v>1</v>
      </c>
      <c r="K9">
        <v>10</v>
      </c>
      <c r="L9" s="12">
        <v>1</v>
      </c>
      <c r="M9" s="12">
        <v>1</v>
      </c>
      <c r="N9" s="12">
        <f t="shared" si="0"/>
        <v>1</v>
      </c>
      <c r="O9">
        <v>45</v>
      </c>
      <c r="Q9" s="1">
        <v>3</v>
      </c>
      <c r="R9" s="1">
        <v>3</v>
      </c>
      <c r="T9">
        <v>1507.76000976562</v>
      </c>
      <c r="V9">
        <v>27.068700790405273</v>
      </c>
      <c r="W9">
        <v>32.644001007080078</v>
      </c>
      <c r="X9">
        <v>14.871299743652344</v>
      </c>
      <c r="Y9">
        <v>14.930100440979004</v>
      </c>
      <c r="AA9">
        <v>21.797500610351563</v>
      </c>
      <c r="AC9">
        <v>33.967399597167969</v>
      </c>
      <c r="AE9">
        <v>102.97799682617187</v>
      </c>
      <c r="AF9">
        <v>320.02499389648437</v>
      </c>
      <c r="AG9">
        <v>16.71769905090332</v>
      </c>
      <c r="AH9">
        <v>1.3581899926066399E-2</v>
      </c>
      <c r="AI9">
        <v>2.661450020968914E-2</v>
      </c>
      <c r="AJ9">
        <v>0.99955397844314575</v>
      </c>
      <c r="AK9">
        <v>0.85575699806213379</v>
      </c>
      <c r="AL9">
        <v>-0.51737397909164429</v>
      </c>
      <c r="AM9">
        <v>2.1477900445461273E-3</v>
      </c>
      <c r="AN9">
        <v>-0.51719999313354492</v>
      </c>
      <c r="AO9">
        <v>-0.85534501075744629</v>
      </c>
      <c r="AP9">
        <v>2.9802499338984489E-2</v>
      </c>
      <c r="AQ9">
        <v>5.9907498359680176</v>
      </c>
      <c r="AS9">
        <v>10.274600028991699</v>
      </c>
      <c r="AU9">
        <v>17.330499649047852</v>
      </c>
      <c r="AW9">
        <v>0.42816901206970215</v>
      </c>
      <c r="AX9">
        <v>0.3879300057888031</v>
      </c>
      <c r="AY9">
        <v>102.97799682617187</v>
      </c>
      <c r="AZ9">
        <v>320.02499389648437</v>
      </c>
      <c r="BA9">
        <v>16.71769905090332</v>
      </c>
      <c r="BB9">
        <v>0.82707899808883667</v>
      </c>
      <c r="BC9">
        <v>4140.8798828125</v>
      </c>
      <c r="BF9" s="1">
        <v>83.508697509765625</v>
      </c>
      <c r="BG9" s="1">
        <v>110.24099731445312</v>
      </c>
      <c r="BH9" s="1">
        <v>161.38400268554687</v>
      </c>
      <c r="BI9" s="1">
        <v>139.13699340820312</v>
      </c>
      <c r="BJ9" s="1">
        <v>98.635299682617188</v>
      </c>
      <c r="BK9" s="1">
        <v>120.92500305175781</v>
      </c>
    </row>
    <row r="10" spans="1:83" x14ac:dyDescent="0.25">
      <c r="A10" s="1">
        <v>1</v>
      </c>
      <c r="B10" s="1">
        <v>3</v>
      </c>
      <c r="C10" s="1">
        <v>4</v>
      </c>
      <c r="D10" s="1">
        <v>4.8</v>
      </c>
      <c r="E10">
        <v>3.39</v>
      </c>
      <c r="F10">
        <f t="shared" si="1"/>
        <v>0.70625000000000004</v>
      </c>
      <c r="G10" t="s">
        <v>53</v>
      </c>
      <c r="H10">
        <v>1</v>
      </c>
      <c r="I10">
        <v>10</v>
      </c>
      <c r="J10">
        <v>0</v>
      </c>
      <c r="K10">
        <v>10</v>
      </c>
      <c r="L10" s="12">
        <v>1</v>
      </c>
      <c r="M10" s="12">
        <v>0</v>
      </c>
      <c r="N10" s="12">
        <f t="shared" si="0"/>
        <v>2</v>
      </c>
      <c r="O10">
        <v>35</v>
      </c>
      <c r="P10">
        <v>210</v>
      </c>
      <c r="Q10" s="1">
        <v>2</v>
      </c>
      <c r="R10" s="1">
        <v>1</v>
      </c>
      <c r="T10">
        <v>1468.969970703125</v>
      </c>
      <c r="V10">
        <v>23.04640007019043</v>
      </c>
      <c r="W10">
        <v>34.843498229980469</v>
      </c>
      <c r="X10">
        <v>12.793299674987793</v>
      </c>
      <c r="Y10">
        <v>12.355099678039551</v>
      </c>
      <c r="AA10">
        <v>18.406299591064453</v>
      </c>
      <c r="AC10">
        <v>36.551700592041016</v>
      </c>
      <c r="AE10">
        <v>284.04800415039063</v>
      </c>
      <c r="AF10">
        <v>52.389198303222656</v>
      </c>
      <c r="AG10">
        <v>44.431198120117188</v>
      </c>
      <c r="AH10">
        <v>-2.367050014436245E-2</v>
      </c>
      <c r="AI10">
        <v>-9.1829396784305573E-2</v>
      </c>
      <c r="AJ10">
        <v>-0.99549299478530884</v>
      </c>
      <c r="AK10">
        <v>0.91747802495956421</v>
      </c>
      <c r="AL10">
        <v>-0.39750799536705017</v>
      </c>
      <c r="AM10">
        <v>1.485269982367754E-2</v>
      </c>
      <c r="AN10">
        <v>-0.39708098769187927</v>
      </c>
      <c r="AO10">
        <v>-0.91299200057983398</v>
      </c>
      <c r="AP10">
        <v>9.3660697340965271E-2</v>
      </c>
      <c r="AQ10">
        <v>5.8933901786804199</v>
      </c>
      <c r="AS10">
        <v>8.8559598922729492</v>
      </c>
      <c r="AU10">
        <v>19.056699752807617</v>
      </c>
      <c r="AW10">
        <v>0.29933398962020874</v>
      </c>
      <c r="AX10">
        <v>0.51821798086166382</v>
      </c>
      <c r="AY10">
        <v>284.04800415039063</v>
      </c>
      <c r="AZ10">
        <v>52.389198303222656</v>
      </c>
      <c r="BA10">
        <v>44.431198120117188</v>
      </c>
      <c r="BB10">
        <v>0.8357120156288147</v>
      </c>
      <c r="BC10">
        <v>4044.6201171875</v>
      </c>
      <c r="BF10" s="1">
        <v>124.22000122070312</v>
      </c>
      <c r="BG10" s="1">
        <v>50.099998474121094</v>
      </c>
      <c r="BH10" s="1">
        <v>56.875198364257813</v>
      </c>
      <c r="BI10" s="1">
        <v>99.255500793457031</v>
      </c>
      <c r="BJ10" s="1">
        <v>83.409103393554688</v>
      </c>
      <c r="BK10" s="1">
        <v>146.48300170898437</v>
      </c>
      <c r="BL10" s="1">
        <v>171.01800537109375</v>
      </c>
      <c r="BM10" s="1">
        <v>107.89900207519531</v>
      </c>
      <c r="BN10" s="1">
        <v>136.23899841308594</v>
      </c>
      <c r="BO10" s="1">
        <v>96.2958984375</v>
      </c>
      <c r="BP10" s="1">
        <v>110.43499755859375</v>
      </c>
      <c r="BQ10" s="1">
        <v>132.31500244140625</v>
      </c>
    </row>
    <row r="11" spans="1:83" x14ac:dyDescent="0.25">
      <c r="A11" s="1">
        <v>1</v>
      </c>
      <c r="B11" s="1">
        <v>3</v>
      </c>
      <c r="C11" s="1">
        <v>5</v>
      </c>
      <c r="D11" s="1">
        <v>3</v>
      </c>
      <c r="E11">
        <v>2.6</v>
      </c>
      <c r="F11">
        <f t="shared" si="1"/>
        <v>0.8666666666666667</v>
      </c>
      <c r="G11" t="s">
        <v>53</v>
      </c>
      <c r="H11">
        <v>1</v>
      </c>
      <c r="I11">
        <v>10</v>
      </c>
      <c r="J11">
        <v>1</v>
      </c>
      <c r="K11">
        <v>10</v>
      </c>
      <c r="L11" s="12">
        <v>1</v>
      </c>
      <c r="M11" s="12">
        <v>1</v>
      </c>
      <c r="N11" s="12">
        <f t="shared" si="0"/>
        <v>1</v>
      </c>
      <c r="O11">
        <v>16</v>
      </c>
      <c r="Q11" s="1">
        <v>1</v>
      </c>
      <c r="R11" s="1">
        <v>1</v>
      </c>
      <c r="T11">
        <v>1113.3399658203125</v>
      </c>
      <c r="V11">
        <v>22.993900299072266</v>
      </c>
      <c r="W11">
        <v>27.281600952148438</v>
      </c>
      <c r="X11">
        <v>12.750399589538574</v>
      </c>
      <c r="Y11">
        <v>12.331999778747559</v>
      </c>
      <c r="AA11">
        <v>18.573699951171875</v>
      </c>
      <c r="AC11">
        <v>30.582199096679687</v>
      </c>
      <c r="AE11">
        <v>151.20500183105469</v>
      </c>
      <c r="AF11">
        <v>179.13099670410156</v>
      </c>
      <c r="AG11">
        <v>53.020599365234375</v>
      </c>
      <c r="AH11">
        <v>4.6121798455715179E-2</v>
      </c>
      <c r="AI11">
        <v>6.8184196949005127E-2</v>
      </c>
      <c r="AJ11">
        <v>0.99660599231719971</v>
      </c>
      <c r="AK11">
        <v>0.80737298727035522</v>
      </c>
      <c r="AL11">
        <v>-0.59003400802612305</v>
      </c>
      <c r="AM11">
        <v>3.0036999378353357E-3</v>
      </c>
      <c r="AN11">
        <v>-0.58823597431182861</v>
      </c>
      <c r="AO11">
        <v>-0.80449402332305908</v>
      </c>
      <c r="AP11">
        <v>8.226359635591507E-2</v>
      </c>
      <c r="AQ11">
        <v>5.5349302291870117</v>
      </c>
      <c r="AS11">
        <v>8.7931404113769531</v>
      </c>
      <c r="AU11">
        <v>14.506199836730957</v>
      </c>
      <c r="AW11">
        <v>0.42297598719596863</v>
      </c>
      <c r="AX11">
        <v>0.4219760000705719</v>
      </c>
      <c r="AY11">
        <v>151.20500183105469</v>
      </c>
      <c r="AZ11">
        <v>179.13099670410156</v>
      </c>
      <c r="BA11">
        <v>53.020599365234375</v>
      </c>
      <c r="BB11">
        <v>0.86260402202606201</v>
      </c>
      <c r="BC11">
        <v>2798.570068359375</v>
      </c>
      <c r="BF11" s="1">
        <v>105.07700347900391</v>
      </c>
      <c r="BG11" s="1">
        <v>73.963699340820313</v>
      </c>
      <c r="BH11" s="1">
        <v>142.21600341796875</v>
      </c>
      <c r="BI11" s="1">
        <v>118.97299957275391</v>
      </c>
      <c r="BJ11" s="1">
        <v>158.47500610351562</v>
      </c>
    </row>
    <row r="12" spans="1:83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27">
        <v>2.2999999999999998</v>
      </c>
      <c r="F12" s="27">
        <f t="shared" si="1"/>
        <v>0.70336391437308865</v>
      </c>
      <c r="G12" s="27" t="s">
        <v>53</v>
      </c>
      <c r="H12" s="27">
        <v>1</v>
      </c>
      <c r="I12" s="27">
        <v>10</v>
      </c>
      <c r="J12" s="27">
        <v>1</v>
      </c>
      <c r="K12" s="27">
        <v>10</v>
      </c>
      <c r="L12" s="27">
        <v>1</v>
      </c>
      <c r="M12" s="27">
        <v>1</v>
      </c>
      <c r="N12" s="27">
        <f t="shared" si="0"/>
        <v>1</v>
      </c>
      <c r="O12" s="27">
        <v>11</v>
      </c>
      <c r="Q12" s="27">
        <v>1</v>
      </c>
      <c r="R12" s="27">
        <v>1</v>
      </c>
      <c r="T12" s="27">
        <v>838.96099853515602</v>
      </c>
      <c r="V12" s="27">
        <v>19.186599731445313</v>
      </c>
      <c r="W12" s="27">
        <v>20.952299118041992</v>
      </c>
      <c r="X12" s="27">
        <v>11.56089973449707</v>
      </c>
      <c r="Y12" s="27">
        <v>11.489800453186035</v>
      </c>
      <c r="AA12" s="27">
        <v>15.012800216674805</v>
      </c>
      <c r="AC12" s="27">
        <v>24.271299362182617</v>
      </c>
      <c r="AE12" s="27">
        <v>129.46400451660156</v>
      </c>
      <c r="AF12" s="27">
        <v>156.04899597167969</v>
      </c>
      <c r="AG12" s="27">
        <v>54.929798126220703</v>
      </c>
      <c r="AH12" s="27">
        <v>-4.1996501386165619E-2</v>
      </c>
      <c r="AI12" s="27">
        <v>-8.8103801012039185E-2</v>
      </c>
      <c r="AJ12" s="27">
        <v>-0.99522602558135986</v>
      </c>
      <c r="AK12" s="27">
        <v>0.85110598802566528</v>
      </c>
      <c r="AL12" s="27">
        <v>-0.52488797903060913</v>
      </c>
      <c r="AM12" s="27">
        <v>1.0551599785685539E-2</v>
      </c>
      <c r="AN12" s="27">
        <v>-0.52331197261810303</v>
      </c>
      <c r="AO12" s="27">
        <v>-0.84659898281097412</v>
      </c>
      <c r="AP12" s="27">
        <v>9.7029097378253937E-2</v>
      </c>
      <c r="AQ12" s="27">
        <v>5.3334999084472656</v>
      </c>
      <c r="AS12" s="27">
        <v>7.350059986114502</v>
      </c>
      <c r="AU12" s="27">
        <v>11.836299896240234</v>
      </c>
      <c r="AW12" s="27">
        <v>0.39346799254417419</v>
      </c>
      <c r="AX12" s="27">
        <v>0.48681598901748657</v>
      </c>
      <c r="AY12" s="27">
        <v>129.46400451660156</v>
      </c>
      <c r="AZ12" s="27">
        <v>156.04899597167969</v>
      </c>
      <c r="BA12" s="27">
        <v>54.929798126220703</v>
      </c>
      <c r="BB12" s="27">
        <v>0.87570697069168091</v>
      </c>
      <c r="BC12" s="27">
        <v>1872.510009765625</v>
      </c>
      <c r="BF12" s="27">
        <v>126.94400024414062</v>
      </c>
      <c r="BG12" s="27">
        <v>154.89700317382812</v>
      </c>
      <c r="BH12" s="27">
        <v>98.093696594238281</v>
      </c>
    </row>
    <row r="13" spans="1:83" x14ac:dyDescent="0.25">
      <c r="A13" s="1">
        <v>1</v>
      </c>
      <c r="B13" s="1">
        <v>3</v>
      </c>
      <c r="C13" s="1">
        <v>7</v>
      </c>
      <c r="D13" s="1">
        <v>3.83</v>
      </c>
      <c r="E13">
        <v>3.48</v>
      </c>
      <c r="F13">
        <f t="shared" si="1"/>
        <v>0.90861618798955612</v>
      </c>
      <c r="G13" t="s">
        <v>54</v>
      </c>
      <c r="H13">
        <v>0</v>
      </c>
      <c r="I13">
        <v>8</v>
      </c>
      <c r="J13">
        <v>1</v>
      </c>
      <c r="K13">
        <v>10</v>
      </c>
      <c r="L13" s="12">
        <v>0</v>
      </c>
      <c r="M13" s="12">
        <v>1</v>
      </c>
      <c r="N13" s="12">
        <f t="shared" si="0"/>
        <v>3</v>
      </c>
      <c r="O13">
        <v>25</v>
      </c>
      <c r="Q13" s="1">
        <v>1</v>
      </c>
      <c r="R13" s="1">
        <v>2</v>
      </c>
      <c r="T13">
        <v>1072.010009765625</v>
      </c>
      <c r="V13">
        <v>18.554399490356445</v>
      </c>
      <c r="W13">
        <v>26.597900390625</v>
      </c>
      <c r="X13">
        <v>13.563400268554687</v>
      </c>
      <c r="Y13">
        <v>13.619400024414062</v>
      </c>
      <c r="AA13">
        <v>16.389499664306641</v>
      </c>
      <c r="AC13">
        <v>29.839700698852539</v>
      </c>
      <c r="AE13">
        <v>179.5469970703125</v>
      </c>
      <c r="AF13">
        <v>73.6719970703125</v>
      </c>
      <c r="AG13">
        <v>73.260597229003906</v>
      </c>
      <c r="AH13">
        <v>-5.3821898996829987E-2</v>
      </c>
      <c r="AI13">
        <v>0.18908900022506714</v>
      </c>
      <c r="AJ13">
        <v>0.9804840087890625</v>
      </c>
      <c r="AK13">
        <v>0.90280699729919434</v>
      </c>
      <c r="AL13">
        <v>-0.41033700108528137</v>
      </c>
      <c r="AM13">
        <v>0.12869299948215485</v>
      </c>
      <c r="AN13">
        <v>0.42666399478912354</v>
      </c>
      <c r="AO13">
        <v>0.89211499691009521</v>
      </c>
      <c r="AP13">
        <v>-0.14862599968910217</v>
      </c>
      <c r="AQ13">
        <v>6.2559499740600586</v>
      </c>
      <c r="AS13">
        <v>7.9007601737976074</v>
      </c>
      <c r="AU13">
        <v>14.002799987792969</v>
      </c>
      <c r="AW13">
        <v>0.33671599626541138</v>
      </c>
      <c r="AX13">
        <v>0.57112598419189453</v>
      </c>
      <c r="AY13">
        <v>179.5469970703125</v>
      </c>
      <c r="AZ13">
        <v>73.6719970703125</v>
      </c>
      <c r="BA13">
        <v>73.260597229003906</v>
      </c>
      <c r="BB13">
        <v>0.90452700853347778</v>
      </c>
      <c r="BC13">
        <v>2839.239990234375</v>
      </c>
      <c r="BF13" s="1">
        <v>118.41400146484375</v>
      </c>
      <c r="BG13" s="1">
        <v>67.71209716796875</v>
      </c>
      <c r="BH13" s="1">
        <v>132.26600646972656</v>
      </c>
      <c r="BI13" s="1">
        <v>99.007003784179688</v>
      </c>
      <c r="BJ13" s="1">
        <v>121.26699829101562</v>
      </c>
      <c r="BK13" s="1">
        <v>113.60700225830078</v>
      </c>
      <c r="BL13" s="1">
        <v>161.49099731445312</v>
      </c>
    </row>
    <row r="14" spans="1:83" x14ac:dyDescent="0.25">
      <c r="A14" s="1">
        <v>1</v>
      </c>
      <c r="B14" s="1">
        <v>3</v>
      </c>
      <c r="C14" s="1">
        <v>8</v>
      </c>
      <c r="D14" s="1">
        <v>4.24</v>
      </c>
      <c r="E14">
        <v>2.97</v>
      </c>
      <c r="F14">
        <f t="shared" si="1"/>
        <v>0.70047169811320753</v>
      </c>
      <c r="G14" t="s">
        <v>53</v>
      </c>
      <c r="H14">
        <v>1</v>
      </c>
      <c r="I14">
        <v>10</v>
      </c>
      <c r="J14">
        <v>1</v>
      </c>
      <c r="K14">
        <v>10</v>
      </c>
      <c r="L14" s="12">
        <v>1</v>
      </c>
      <c r="M14" s="12">
        <v>1</v>
      </c>
      <c r="N14" s="12">
        <f t="shared" si="0"/>
        <v>1</v>
      </c>
      <c r="O14">
        <v>35</v>
      </c>
      <c r="Q14" s="1">
        <v>1</v>
      </c>
      <c r="R14" s="1">
        <v>1</v>
      </c>
      <c r="S14" s="1" t="s">
        <v>49</v>
      </c>
      <c r="T14">
        <v>855.155029296875</v>
      </c>
      <c r="V14">
        <v>22.957500457763672</v>
      </c>
      <c r="W14">
        <v>17.737400054931641</v>
      </c>
      <c r="X14">
        <v>10.078200340270996</v>
      </c>
      <c r="Y14">
        <v>9.9457101821899414</v>
      </c>
      <c r="AA14">
        <v>18.216100692749023</v>
      </c>
      <c r="AC14">
        <v>24.107099533081055</v>
      </c>
      <c r="AE14">
        <v>264.2659912109375</v>
      </c>
      <c r="AF14">
        <v>70.411201477050781</v>
      </c>
      <c r="AG14">
        <v>10.358499526977539</v>
      </c>
      <c r="AH14">
        <v>-1.8195999786257744E-2</v>
      </c>
      <c r="AI14">
        <v>0.10667899996042252</v>
      </c>
      <c r="AJ14">
        <v>0.99412697553634644</v>
      </c>
      <c r="AK14">
        <v>0.34782001376152039</v>
      </c>
      <c r="AL14">
        <v>-0.93151301145553589</v>
      </c>
      <c r="AM14">
        <v>0.10632599890232086</v>
      </c>
      <c r="AN14">
        <v>0.93738502264022827</v>
      </c>
      <c r="AO14">
        <v>0.34771201014518738</v>
      </c>
      <c r="AP14">
        <v>-2.0155200734734535E-2</v>
      </c>
      <c r="AQ14">
        <v>5.0771698951721191</v>
      </c>
      <c r="AS14">
        <v>8.6421499252319336</v>
      </c>
      <c r="AU14">
        <v>11.264800071716309</v>
      </c>
      <c r="AW14">
        <v>0.55148899555206299</v>
      </c>
      <c r="AX14">
        <v>0.31003099679946899</v>
      </c>
      <c r="AY14">
        <v>264.2659912109375</v>
      </c>
      <c r="AZ14">
        <v>70.411201477050781</v>
      </c>
      <c r="BA14">
        <v>10.358499526977539</v>
      </c>
      <c r="BB14">
        <v>0.89969199895858765</v>
      </c>
      <c r="BC14">
        <v>2006.699951171875</v>
      </c>
      <c r="BF14" s="1">
        <v>128.40800476074219</v>
      </c>
      <c r="BG14" s="1">
        <v>152.072998046875</v>
      </c>
      <c r="BH14" s="1">
        <v>108.24800109863281</v>
      </c>
      <c r="BI14" s="1">
        <v>70.170799255371094</v>
      </c>
      <c r="BJ14" s="1">
        <v>143.88900756835937</v>
      </c>
      <c r="BK14" s="1">
        <v>102.51699829101562</v>
      </c>
      <c r="BL14" s="1">
        <v>121.16500091552734</v>
      </c>
      <c r="BM14" s="1">
        <v>155.89399719238281</v>
      </c>
    </row>
    <row r="15" spans="1:83" x14ac:dyDescent="0.25">
      <c r="A15" s="1">
        <v>1</v>
      </c>
      <c r="B15" s="1">
        <v>4</v>
      </c>
      <c r="C15" s="1">
        <v>1</v>
      </c>
      <c r="D15" s="1">
        <v>5.36</v>
      </c>
      <c r="E15">
        <v>3.86</v>
      </c>
      <c r="F15">
        <f t="shared" si="1"/>
        <v>0.7201492537313432</v>
      </c>
      <c r="G15" t="s">
        <v>53</v>
      </c>
      <c r="H15">
        <v>1</v>
      </c>
      <c r="I15">
        <v>7</v>
      </c>
      <c r="J15">
        <v>1</v>
      </c>
      <c r="K15">
        <v>7</v>
      </c>
      <c r="L15" s="12">
        <v>1</v>
      </c>
      <c r="M15" s="12">
        <v>1</v>
      </c>
      <c r="N15" s="12">
        <f t="shared" si="0"/>
        <v>1</v>
      </c>
      <c r="O15">
        <v>55</v>
      </c>
      <c r="Q15" s="1">
        <v>3</v>
      </c>
      <c r="R15" s="1">
        <v>1</v>
      </c>
      <c r="T15">
        <v>1417.4599609375</v>
      </c>
      <c r="V15">
        <v>26.664800643920898</v>
      </c>
      <c r="W15">
        <v>31.141899108886719</v>
      </c>
      <c r="X15">
        <v>15.466099739074707</v>
      </c>
      <c r="Y15">
        <v>14.128100395202637</v>
      </c>
      <c r="AA15">
        <v>19.613500595092773</v>
      </c>
      <c r="AC15">
        <v>33.830001831054687</v>
      </c>
      <c r="AE15">
        <v>112.44200134277344</v>
      </c>
      <c r="AF15">
        <v>247.95199584960937</v>
      </c>
      <c r="AG15">
        <v>37.045501708984375</v>
      </c>
      <c r="AH15">
        <v>7.6269499957561493E-2</v>
      </c>
      <c r="AI15">
        <v>-0.17422500252723694</v>
      </c>
      <c r="AJ15">
        <v>-0.98174798488616943</v>
      </c>
      <c r="AK15">
        <v>0.87531900405883789</v>
      </c>
      <c r="AL15">
        <v>-0.45982199907302856</v>
      </c>
      <c r="AM15">
        <v>0.14960299432277679</v>
      </c>
      <c r="AN15">
        <v>-0.47749298810958862</v>
      </c>
      <c r="AO15">
        <v>-0.87075197696685791</v>
      </c>
      <c r="AP15">
        <v>0.11743199825286865</v>
      </c>
      <c r="AQ15">
        <v>6.051459789276123</v>
      </c>
      <c r="AS15">
        <v>9.9676303863525391</v>
      </c>
      <c r="AU15">
        <v>16.210500717163086</v>
      </c>
      <c r="AW15">
        <v>0.43773698806762695</v>
      </c>
      <c r="AX15">
        <v>0.39927899837493896</v>
      </c>
      <c r="AY15">
        <v>112.44200134277344</v>
      </c>
      <c r="AZ15">
        <v>247.95199584960937</v>
      </c>
      <c r="BA15">
        <v>37.045501708984375</v>
      </c>
      <c r="BB15">
        <v>0.84646302461624146</v>
      </c>
      <c r="BC15">
        <v>3907.9599609375</v>
      </c>
      <c r="BF15" s="7">
        <v>70.104499816894531</v>
      </c>
      <c r="BG15" s="7">
        <v>148.47099304199219</v>
      </c>
      <c r="BH15" s="7">
        <v>156.48100280761719</v>
      </c>
      <c r="BI15" s="7">
        <v>112.96900177001953</v>
      </c>
      <c r="BJ15" s="7">
        <v>137.57200622558594</v>
      </c>
      <c r="BK15" s="7">
        <v>143.656005859375</v>
      </c>
      <c r="BL15" s="7">
        <v>72.146003723144531</v>
      </c>
      <c r="BM15" s="7">
        <v>126.58599853515625</v>
      </c>
      <c r="BN15" s="7">
        <v>100.20800018310547</v>
      </c>
      <c r="BO15" s="7">
        <v>127.78700256347656</v>
      </c>
    </row>
    <row r="16" spans="1:83" x14ac:dyDescent="0.25">
      <c r="A16" s="1">
        <v>1</v>
      </c>
      <c r="B16" s="1">
        <v>4</v>
      </c>
      <c r="C16" s="1">
        <v>2</v>
      </c>
      <c r="D16" s="1">
        <v>5.43</v>
      </c>
      <c r="E16">
        <v>3.6</v>
      </c>
      <c r="F16">
        <f t="shared" si="1"/>
        <v>0.66298342541436472</v>
      </c>
      <c r="G16" t="s">
        <v>53</v>
      </c>
      <c r="H16">
        <v>1</v>
      </c>
      <c r="I16">
        <v>7</v>
      </c>
      <c r="J16">
        <v>1</v>
      </c>
      <c r="K16">
        <v>7</v>
      </c>
      <c r="L16" s="12">
        <v>1</v>
      </c>
      <c r="M16" s="12">
        <v>1</v>
      </c>
      <c r="N16" s="12">
        <f t="shared" si="0"/>
        <v>1</v>
      </c>
      <c r="O16">
        <v>55</v>
      </c>
      <c r="Q16" s="1">
        <v>1</v>
      </c>
      <c r="R16" s="1">
        <v>1</v>
      </c>
      <c r="T16">
        <v>1386.4200439453125</v>
      </c>
      <c r="V16">
        <v>21.243400573730469</v>
      </c>
      <c r="W16">
        <v>34.604198455810547</v>
      </c>
      <c r="X16">
        <v>10.498200416564941</v>
      </c>
      <c r="Y16">
        <v>10.390700340270996</v>
      </c>
      <c r="AA16">
        <v>18.96820068359375</v>
      </c>
      <c r="AC16">
        <v>34.874698638916016</v>
      </c>
      <c r="AE16">
        <v>148.11000061035156</v>
      </c>
      <c r="AF16">
        <v>206.33700561523438</v>
      </c>
      <c r="AG16">
        <v>28.847099304199219</v>
      </c>
      <c r="AH16">
        <v>-1.2342699803411961E-2</v>
      </c>
      <c r="AI16">
        <v>2.0014099776744843E-2</v>
      </c>
      <c r="AJ16">
        <v>0.99972301721572876</v>
      </c>
      <c r="AK16">
        <v>0.9705510139465332</v>
      </c>
      <c r="AL16">
        <v>-0.24031099677085876</v>
      </c>
      <c r="AM16">
        <v>1.6793500632047653E-2</v>
      </c>
      <c r="AN16">
        <v>-0.2405800074338913</v>
      </c>
      <c r="AO16">
        <v>-0.9704899787902832</v>
      </c>
      <c r="AP16">
        <v>1.6458699479699135E-2</v>
      </c>
      <c r="AQ16">
        <v>5.2271599769592285</v>
      </c>
      <c r="AS16">
        <v>9.3892803192138672</v>
      </c>
      <c r="AU16">
        <v>18.15519905090332</v>
      </c>
      <c r="AW16">
        <v>0.3668380081653595</v>
      </c>
      <c r="AX16">
        <v>0.39030799269676208</v>
      </c>
      <c r="AY16">
        <v>148.11000061035156</v>
      </c>
      <c r="AZ16">
        <v>206.33700561523438</v>
      </c>
      <c r="BA16">
        <v>28.847099304199219</v>
      </c>
      <c r="BB16">
        <v>0.81522101163864136</v>
      </c>
      <c r="BC16">
        <v>3572.969970703125</v>
      </c>
      <c r="BF16" s="1">
        <v>79.551803588867187</v>
      </c>
      <c r="BG16" s="1">
        <v>176.22000122070312</v>
      </c>
      <c r="BH16" s="1">
        <v>107.26200103759766</v>
      </c>
      <c r="BI16" s="1">
        <v>135.51400756835937</v>
      </c>
      <c r="BJ16" s="1">
        <v>98.715797424316406</v>
      </c>
      <c r="BK16" s="1">
        <v>115.66300201416016</v>
      </c>
      <c r="BL16" s="1">
        <v>128.60099792480469</v>
      </c>
    </row>
    <row r="17" spans="1:67" x14ac:dyDescent="0.25">
      <c r="A17" s="1">
        <v>1</v>
      </c>
      <c r="B17" s="1">
        <v>4</v>
      </c>
      <c r="C17" s="1">
        <v>3</v>
      </c>
      <c r="D17" s="1">
        <v>4.0999999999999996</v>
      </c>
      <c r="E17">
        <v>2</v>
      </c>
      <c r="F17">
        <f t="shared" si="1"/>
        <v>0.48780487804878053</v>
      </c>
      <c r="G17" t="s">
        <v>53</v>
      </c>
      <c r="H17">
        <v>1</v>
      </c>
      <c r="I17">
        <v>7</v>
      </c>
      <c r="J17">
        <v>1</v>
      </c>
      <c r="K17">
        <v>7</v>
      </c>
      <c r="L17" s="12">
        <v>1</v>
      </c>
      <c r="M17" s="12">
        <v>1</v>
      </c>
      <c r="N17" s="12">
        <f t="shared" si="0"/>
        <v>1</v>
      </c>
      <c r="O17">
        <v>55</v>
      </c>
      <c r="Q17" s="1">
        <v>2</v>
      </c>
      <c r="R17" s="1">
        <v>1</v>
      </c>
      <c r="T17">
        <v>952.02099609375</v>
      </c>
      <c r="V17">
        <v>20.635900497436523</v>
      </c>
      <c r="W17">
        <v>27.358999252319336</v>
      </c>
      <c r="X17">
        <v>9.7812099456787109</v>
      </c>
      <c r="Y17">
        <v>9.3294401168823242</v>
      </c>
      <c r="AA17">
        <v>15.27340030670166</v>
      </c>
      <c r="AC17">
        <v>30.162599563598633</v>
      </c>
      <c r="AE17">
        <v>190.8800048828125</v>
      </c>
      <c r="AF17">
        <v>245.35299682617187</v>
      </c>
      <c r="AG17">
        <v>17.928199768066406</v>
      </c>
      <c r="AH17">
        <v>6.7538797855377197E-2</v>
      </c>
      <c r="AI17">
        <v>-0.10984200239181519</v>
      </c>
      <c r="AJ17">
        <v>-0.99165201187133789</v>
      </c>
      <c r="AK17">
        <v>0.86155200004577637</v>
      </c>
      <c r="AL17">
        <v>-0.49482101202011108</v>
      </c>
      <c r="AM17">
        <v>0.11348800361156464</v>
      </c>
      <c r="AN17">
        <v>-0.50315600633621216</v>
      </c>
      <c r="AO17">
        <v>-0.86202502250671387</v>
      </c>
      <c r="AP17">
        <v>6.1215400695800781E-2</v>
      </c>
      <c r="AQ17">
        <v>4.6842198371887207</v>
      </c>
      <c r="AS17">
        <v>7.5276298522949219</v>
      </c>
      <c r="AU17">
        <v>14.917099952697754</v>
      </c>
      <c r="AW17">
        <v>0.3421269953250885</v>
      </c>
      <c r="AX17">
        <v>0.45966100692749023</v>
      </c>
      <c r="AY17">
        <v>190.8800048828125</v>
      </c>
      <c r="AZ17">
        <v>245.35299682617187</v>
      </c>
      <c r="BA17">
        <v>17.928199768066406</v>
      </c>
      <c r="BB17">
        <v>0.83621597290039063</v>
      </c>
      <c r="BC17">
        <v>2112.1298828125</v>
      </c>
      <c r="BF17" s="1">
        <v>136.47399902343699</v>
      </c>
      <c r="BG17" s="1">
        <v>158.44999694824219</v>
      </c>
      <c r="BH17" s="1">
        <v>177.86799621582031</v>
      </c>
      <c r="BI17" s="1">
        <v>74.29229736328125</v>
      </c>
      <c r="BJ17" s="1">
        <v>125.33899688720703</v>
      </c>
    </row>
    <row r="18" spans="1:67" x14ac:dyDescent="0.25">
      <c r="A18" s="1">
        <v>1</v>
      </c>
      <c r="B18" s="1">
        <v>4</v>
      </c>
      <c r="C18" s="1">
        <v>4</v>
      </c>
      <c r="D18" s="1">
        <v>3.5</v>
      </c>
      <c r="E18">
        <v>2</v>
      </c>
      <c r="F18">
        <f t="shared" si="1"/>
        <v>0.5714285714285714</v>
      </c>
      <c r="G18" t="s">
        <v>53</v>
      </c>
      <c r="H18">
        <v>1</v>
      </c>
      <c r="I18">
        <v>7</v>
      </c>
      <c r="J18">
        <v>1</v>
      </c>
      <c r="K18">
        <v>7</v>
      </c>
      <c r="L18" s="12">
        <v>1</v>
      </c>
      <c r="M18" s="12">
        <v>1</v>
      </c>
      <c r="N18" s="12">
        <f t="shared" si="0"/>
        <v>1</v>
      </c>
      <c r="O18">
        <v>55</v>
      </c>
      <c r="Q18" s="1">
        <v>0</v>
      </c>
      <c r="R18" s="1">
        <v>1</v>
      </c>
      <c r="T18">
        <v>1014.27001953125</v>
      </c>
      <c r="V18">
        <v>20.232599258422852</v>
      </c>
      <c r="W18">
        <v>27.013299942016602</v>
      </c>
      <c r="X18">
        <v>9.9552202224731445</v>
      </c>
      <c r="Y18">
        <v>9.9937601089477539</v>
      </c>
      <c r="AA18">
        <v>16.413799285888672</v>
      </c>
      <c r="AC18">
        <v>29.441200256347656</v>
      </c>
      <c r="AE18">
        <v>138.85400390625</v>
      </c>
      <c r="AF18">
        <v>141.49200439453125</v>
      </c>
      <c r="AG18">
        <v>16.740699768066406</v>
      </c>
      <c r="AH18">
        <v>-5.6308701634407043E-2</v>
      </c>
      <c r="AI18">
        <v>4.479290172457695E-2</v>
      </c>
      <c r="AJ18">
        <v>0.99740797281265259</v>
      </c>
      <c r="AK18">
        <v>0.85255998373031616</v>
      </c>
      <c r="AL18">
        <v>-0.51773202419281006</v>
      </c>
      <c r="AM18">
        <v>7.1382299065589905E-2</v>
      </c>
      <c r="AN18">
        <v>0.51958698034286499</v>
      </c>
      <c r="AO18">
        <v>0.85436999797821045</v>
      </c>
      <c r="AP18">
        <v>-9.0358098968863487E-3</v>
      </c>
      <c r="AQ18">
        <v>4.9213600158691406</v>
      </c>
      <c r="AS18">
        <v>8.2222299575805664</v>
      </c>
      <c r="AU18">
        <v>14.4375</v>
      </c>
      <c r="AW18">
        <v>0.40385898947715759</v>
      </c>
      <c r="AX18">
        <v>0.41132700443267822</v>
      </c>
      <c r="AY18">
        <v>138.85400390625</v>
      </c>
      <c r="AZ18">
        <v>141.49200439453125</v>
      </c>
      <c r="BA18">
        <v>16.740699768066406</v>
      </c>
      <c r="BB18">
        <v>0.85975402593612671</v>
      </c>
      <c r="BC18">
        <v>2421.39990234375</v>
      </c>
      <c r="BF18" s="1">
        <v>143.18499755859375</v>
      </c>
      <c r="BG18" s="1">
        <v>176.58200073242187</v>
      </c>
      <c r="BH18" s="1">
        <v>140.00799560546875</v>
      </c>
      <c r="BI18" s="1">
        <v>107.36699676513672</v>
      </c>
    </row>
    <row r="19" spans="1:67" x14ac:dyDescent="0.25">
      <c r="A19" s="1">
        <v>1</v>
      </c>
      <c r="B19" s="1">
        <v>4</v>
      </c>
      <c r="C19" s="1">
        <v>5</v>
      </c>
      <c r="D19" s="1">
        <v>1.78</v>
      </c>
      <c r="E19">
        <v>1.77</v>
      </c>
      <c r="F19">
        <f t="shared" si="1"/>
        <v>0.9943820224719101</v>
      </c>
      <c r="G19" t="s">
        <v>54</v>
      </c>
      <c r="H19">
        <v>1</v>
      </c>
      <c r="I19">
        <v>7</v>
      </c>
      <c r="J19">
        <v>1</v>
      </c>
      <c r="K19">
        <v>7</v>
      </c>
      <c r="L19" s="12">
        <v>1</v>
      </c>
      <c r="M19" s="12">
        <v>1</v>
      </c>
      <c r="N19" s="12">
        <f t="shared" si="0"/>
        <v>1</v>
      </c>
      <c r="O19">
        <v>21</v>
      </c>
      <c r="P19">
        <v>116</v>
      </c>
      <c r="Q19" s="1">
        <v>0</v>
      </c>
      <c r="R19" s="1">
        <v>0</v>
      </c>
      <c r="S19" s="1" t="s">
        <v>50</v>
      </c>
      <c r="T19">
        <v>1189.4599609375</v>
      </c>
      <c r="V19">
        <v>19.403499603271484</v>
      </c>
      <c r="W19">
        <v>34.265300750732422</v>
      </c>
      <c r="X19">
        <v>11.311599731445313</v>
      </c>
      <c r="Y19">
        <v>11.478699684143066</v>
      </c>
      <c r="AA19">
        <v>17.099300384521484</v>
      </c>
      <c r="AC19">
        <v>35.840499877929688</v>
      </c>
      <c r="AE19">
        <v>309.510009765625</v>
      </c>
      <c r="AF19">
        <v>69.047897338867188</v>
      </c>
      <c r="AG19">
        <v>88.75250244140625</v>
      </c>
      <c r="AH19">
        <v>0.15024499595165253</v>
      </c>
      <c r="AI19">
        <v>0.11520899832248688</v>
      </c>
      <c r="AJ19">
        <v>0.98191297054290771</v>
      </c>
      <c r="AK19">
        <v>0.95365500450134277</v>
      </c>
      <c r="AL19">
        <v>-0.27879500389099121</v>
      </c>
      <c r="AM19">
        <v>-0.11321000009775162</v>
      </c>
      <c r="AN19">
        <v>0.26071000099182129</v>
      </c>
      <c r="AO19">
        <v>0.95341497659683228</v>
      </c>
      <c r="AP19">
        <v>-0.15175700187683105</v>
      </c>
      <c r="AQ19">
        <v>5.286409854888916</v>
      </c>
      <c r="AS19">
        <v>8.1077003479003906</v>
      </c>
      <c r="AU19">
        <v>17.24530029296875</v>
      </c>
      <c r="AW19">
        <v>0.3063180148601532</v>
      </c>
      <c r="AX19">
        <v>0.502655029296875</v>
      </c>
      <c r="AY19">
        <v>309.510009765625</v>
      </c>
      <c r="AZ19">
        <v>69.047897338867188</v>
      </c>
      <c r="BA19">
        <v>88.75250244140625</v>
      </c>
      <c r="BB19">
        <v>0.7983660101890564</v>
      </c>
      <c r="BC19">
        <v>2751.7099609375</v>
      </c>
      <c r="BF19" s="1">
        <v>82.387901306152344</v>
      </c>
      <c r="BG19" s="1">
        <v>78.012603759765625</v>
      </c>
      <c r="BH19" s="1">
        <v>127.32700347900391</v>
      </c>
      <c r="BI19" s="1">
        <v>174.32499694824219</v>
      </c>
      <c r="BJ19" s="1">
        <v>157.66299438476562</v>
      </c>
      <c r="BK19" s="1">
        <v>132.50999450683594</v>
      </c>
      <c r="BL19" s="1">
        <v>87.987602233886719</v>
      </c>
    </row>
    <row r="20" spans="1:67" x14ac:dyDescent="0.25">
      <c r="A20" s="1">
        <v>1</v>
      </c>
      <c r="B20" s="1">
        <v>5</v>
      </c>
      <c r="C20" s="1">
        <v>1</v>
      </c>
      <c r="D20" s="1">
        <v>3.43</v>
      </c>
      <c r="E20">
        <v>2.31</v>
      </c>
      <c r="F20">
        <f t="shared" si="1"/>
        <v>0.67346938775510201</v>
      </c>
      <c r="G20" t="s">
        <v>53</v>
      </c>
      <c r="H20">
        <v>1</v>
      </c>
      <c r="I20">
        <v>7</v>
      </c>
      <c r="J20">
        <v>1</v>
      </c>
      <c r="K20">
        <v>7</v>
      </c>
      <c r="L20" s="12">
        <v>1</v>
      </c>
      <c r="M20" s="12">
        <v>1</v>
      </c>
      <c r="N20" s="12">
        <f t="shared" si="0"/>
        <v>1</v>
      </c>
      <c r="O20">
        <v>27</v>
      </c>
      <c r="P20">
        <v>149</v>
      </c>
      <c r="Q20" s="1">
        <v>2</v>
      </c>
      <c r="R20" s="1">
        <v>2</v>
      </c>
      <c r="S20" s="1" t="s">
        <v>55</v>
      </c>
      <c r="T20">
        <v>1006.3900146484375</v>
      </c>
      <c r="V20">
        <v>17.607799530029297</v>
      </c>
      <c r="W20">
        <v>26.182600021362305</v>
      </c>
      <c r="X20">
        <v>12.868900299072266</v>
      </c>
      <c r="Y20">
        <v>12.143500328063965</v>
      </c>
      <c r="AA20">
        <v>16.760499954223633</v>
      </c>
      <c r="AC20">
        <v>27.287200927734375</v>
      </c>
      <c r="AE20">
        <v>52.513198852539063</v>
      </c>
      <c r="AF20">
        <v>138.74299621582031</v>
      </c>
      <c r="AG20">
        <v>18.883399963378906</v>
      </c>
      <c r="AH20">
        <v>-0.16922800242900848</v>
      </c>
      <c r="AI20">
        <v>-0.10295700281858444</v>
      </c>
      <c r="AJ20">
        <v>-0.98018497228622437</v>
      </c>
      <c r="AK20">
        <v>0.94738101959228516</v>
      </c>
      <c r="AL20">
        <v>-0.29118001461029053</v>
      </c>
      <c r="AM20">
        <v>-0.13298000395298004</v>
      </c>
      <c r="AN20">
        <v>-0.27171900868415833</v>
      </c>
      <c r="AO20">
        <v>-0.95111197233200073</v>
      </c>
      <c r="AP20">
        <v>0.14681500196456909</v>
      </c>
      <c r="AQ20">
        <v>5.8714799880981445</v>
      </c>
      <c r="AS20">
        <v>8.0961103439331055</v>
      </c>
      <c r="AU20">
        <v>13.250200271606445</v>
      </c>
      <c r="AW20">
        <v>0.38822498917579651</v>
      </c>
      <c r="AX20">
        <v>0.49298000335693359</v>
      </c>
      <c r="AY20">
        <v>52.513198852539063</v>
      </c>
      <c r="AZ20">
        <v>138.74299621582031</v>
      </c>
      <c r="BA20">
        <v>18.883399963378906</v>
      </c>
      <c r="BB20">
        <v>0.902305006980896</v>
      </c>
      <c r="BC20">
        <v>2573.080078125</v>
      </c>
      <c r="BF20" s="1">
        <v>153.89399719238281</v>
      </c>
      <c r="BG20" s="1">
        <v>135.14399719238281</v>
      </c>
      <c r="BH20" s="1">
        <v>166.49800109863281</v>
      </c>
      <c r="BI20" s="1">
        <v>98.12139892578125</v>
      </c>
      <c r="BJ20" s="1">
        <v>100.49500274658203</v>
      </c>
      <c r="BK20" s="1">
        <v>146.00100708007812</v>
      </c>
      <c r="BL20" s="1">
        <v>97.392799377441406</v>
      </c>
      <c r="BM20" s="1">
        <v>83.5635986328125</v>
      </c>
    </row>
    <row r="21" spans="1:67" x14ac:dyDescent="0.25">
      <c r="A21" s="1">
        <v>1</v>
      </c>
      <c r="B21" s="1">
        <v>5</v>
      </c>
      <c r="C21" s="1">
        <v>2</v>
      </c>
      <c r="D21" s="1">
        <v>2.81</v>
      </c>
      <c r="E21">
        <v>2.4500000000000002</v>
      </c>
      <c r="F21">
        <f t="shared" si="1"/>
        <v>0.87188612099644136</v>
      </c>
      <c r="G21" t="s">
        <v>53</v>
      </c>
      <c r="H21">
        <v>1</v>
      </c>
      <c r="I21">
        <v>7</v>
      </c>
      <c r="J21">
        <v>1</v>
      </c>
      <c r="K21">
        <v>7</v>
      </c>
      <c r="L21" s="12">
        <v>1</v>
      </c>
      <c r="M21" s="12">
        <v>1</v>
      </c>
      <c r="N21" s="12">
        <f t="shared" si="0"/>
        <v>1</v>
      </c>
      <c r="O21">
        <v>27</v>
      </c>
      <c r="Q21" s="1">
        <v>1</v>
      </c>
      <c r="R21" s="1">
        <v>2</v>
      </c>
      <c r="S21" s="1" t="s">
        <v>55</v>
      </c>
      <c r="T21">
        <v>1104.47998046875</v>
      </c>
      <c r="V21">
        <v>17.41710090637207</v>
      </c>
      <c r="W21">
        <v>31.369899749755859</v>
      </c>
      <c r="X21">
        <v>13.18690013885498</v>
      </c>
      <c r="Y21">
        <v>11.910300254821777</v>
      </c>
      <c r="AA21">
        <v>16.141199111938477</v>
      </c>
      <c r="AC21">
        <v>32.439498901367188</v>
      </c>
      <c r="AE21">
        <v>75.601303100585937</v>
      </c>
      <c r="AF21">
        <v>196.54899597167969</v>
      </c>
      <c r="AG21">
        <v>47.122100830078125</v>
      </c>
      <c r="AH21">
        <v>-0.27151399850845337</v>
      </c>
      <c r="AI21">
        <v>-0.12736800312995911</v>
      </c>
      <c r="AJ21">
        <v>-0.95396900177001953</v>
      </c>
      <c r="AK21">
        <v>0.92770397663116455</v>
      </c>
      <c r="AL21">
        <v>-0.29850798845291138</v>
      </c>
      <c r="AM21">
        <v>-0.22418400645256042</v>
      </c>
      <c r="AN21">
        <v>-0.25621399283409119</v>
      </c>
      <c r="AO21">
        <v>-0.94586998224258423</v>
      </c>
      <c r="AP21">
        <v>0.19920900464057922</v>
      </c>
      <c r="AQ21">
        <v>5.6802000999450684</v>
      </c>
      <c r="AS21">
        <v>7.5021800994873047</v>
      </c>
      <c r="AU21">
        <v>16.319900512695313</v>
      </c>
      <c r="AW21">
        <v>0.27911999821662903</v>
      </c>
      <c r="AX21">
        <v>0.60761398077011108</v>
      </c>
      <c r="AY21">
        <v>75.601303100585937</v>
      </c>
      <c r="AZ21">
        <v>196.54899597167969</v>
      </c>
      <c r="BA21">
        <v>47.122100830078125</v>
      </c>
      <c r="BB21">
        <v>0.84767502546310425</v>
      </c>
      <c r="BC21">
        <v>2693.75</v>
      </c>
      <c r="BF21" s="1">
        <v>61.626701354980469</v>
      </c>
      <c r="BG21" s="1">
        <v>103.92500305175781</v>
      </c>
      <c r="BH21" s="1">
        <v>98.69580078125</v>
      </c>
      <c r="BI21" s="1">
        <v>138.5679931640625</v>
      </c>
      <c r="BJ21" s="1">
        <v>160.68400573730469</v>
      </c>
      <c r="BK21" s="1">
        <v>176.52400207519531</v>
      </c>
      <c r="BL21" s="1">
        <v>141.02699279785156</v>
      </c>
      <c r="BM21" s="1">
        <v>66.650299072265625</v>
      </c>
      <c r="BN21" s="1">
        <v>106.44699859619141</v>
      </c>
      <c r="BO21" s="1">
        <v>101.28299713134766</v>
      </c>
    </row>
    <row r="22" spans="1:67" x14ac:dyDescent="0.25">
      <c r="A22" s="1">
        <v>2</v>
      </c>
      <c r="B22" s="1">
        <v>4</v>
      </c>
      <c r="C22" s="1">
        <v>1</v>
      </c>
      <c r="D22" s="1">
        <v>3.72</v>
      </c>
      <c r="E22">
        <v>1.62</v>
      </c>
      <c r="F22">
        <f t="shared" si="1"/>
        <v>0.43548387096774194</v>
      </c>
      <c r="G22" t="s">
        <v>53</v>
      </c>
      <c r="H22">
        <v>1</v>
      </c>
      <c r="I22">
        <v>7</v>
      </c>
      <c r="J22">
        <v>0</v>
      </c>
      <c r="K22">
        <v>15</v>
      </c>
      <c r="L22" s="12">
        <v>1</v>
      </c>
      <c r="M22" s="12">
        <v>0</v>
      </c>
      <c r="N22" s="12">
        <f t="shared" si="0"/>
        <v>2</v>
      </c>
      <c r="O22">
        <v>35</v>
      </c>
      <c r="P22">
        <v>117</v>
      </c>
      <c r="Q22" s="1">
        <v>2</v>
      </c>
      <c r="R22" s="1">
        <v>2</v>
      </c>
      <c r="T22">
        <v>1044.010009765625</v>
      </c>
      <c r="V22">
        <v>16.167499542236328</v>
      </c>
      <c r="W22">
        <v>27.518100738525391</v>
      </c>
      <c r="X22">
        <v>13.152600288391113</v>
      </c>
      <c r="Y22">
        <v>12.964500427246094</v>
      </c>
      <c r="AA22">
        <v>16.413999557495117</v>
      </c>
      <c r="AC22">
        <v>28.230400085449219</v>
      </c>
      <c r="AE22">
        <v>33.505100250244141</v>
      </c>
      <c r="AF22">
        <v>193.39799499511719</v>
      </c>
      <c r="AG22">
        <v>59.916900634765625</v>
      </c>
      <c r="AH22">
        <v>7.7094502747058868E-2</v>
      </c>
      <c r="AI22">
        <v>-4.5745998620986938E-2</v>
      </c>
      <c r="AJ22">
        <v>-0.99597400426864624</v>
      </c>
      <c r="AK22">
        <v>0.97667902708053589</v>
      </c>
      <c r="AL22">
        <v>-0.19730700552463531</v>
      </c>
      <c r="AM22">
        <v>8.4663398563861847E-2</v>
      </c>
      <c r="AN22">
        <v>-0.20038500428199768</v>
      </c>
      <c r="AO22">
        <v>-0.97927397489547729</v>
      </c>
      <c r="AP22">
        <v>2.9467899352312088E-2</v>
      </c>
      <c r="AQ22">
        <v>6.3041300773620605</v>
      </c>
      <c r="AS22">
        <v>8.0583696365356445</v>
      </c>
      <c r="AU22">
        <v>13.341300010681152</v>
      </c>
      <c r="AW22">
        <v>0.35969901084899902</v>
      </c>
      <c r="AX22">
        <v>0.53602701425552368</v>
      </c>
      <c r="AY22">
        <v>33.505100250244141</v>
      </c>
      <c r="AZ22">
        <v>193.39799499511719</v>
      </c>
      <c r="BA22">
        <v>59.916900634765625</v>
      </c>
      <c r="BB22">
        <v>0.91500002145767212</v>
      </c>
      <c r="BC22">
        <v>2776.280029296875</v>
      </c>
      <c r="BF22" s="1">
        <v>175.51400756835937</v>
      </c>
      <c r="BG22" s="1">
        <v>67.479698181152344</v>
      </c>
      <c r="BH22" s="1">
        <v>97.329902648925781</v>
      </c>
      <c r="BI22" s="1">
        <v>99.517196655273438</v>
      </c>
      <c r="BJ22" s="1">
        <v>137.4320068359375</v>
      </c>
      <c r="BK22" s="1">
        <v>120.427001953125</v>
      </c>
      <c r="BL22" s="1">
        <v>150.72999572753906</v>
      </c>
      <c r="BM22" s="1">
        <v>114.68199920654297</v>
      </c>
    </row>
    <row r="23" spans="1:67" x14ac:dyDescent="0.25">
      <c r="A23" s="1">
        <v>2</v>
      </c>
      <c r="B23" s="1">
        <v>4</v>
      </c>
      <c r="C23" s="1">
        <v>2</v>
      </c>
      <c r="D23" s="1">
        <v>4.5599999999999996</v>
      </c>
      <c r="E23">
        <v>1.71</v>
      </c>
      <c r="F23">
        <f t="shared" si="1"/>
        <v>0.375</v>
      </c>
      <c r="G23" t="s">
        <v>53</v>
      </c>
      <c r="H23">
        <v>1</v>
      </c>
      <c r="I23">
        <v>7</v>
      </c>
      <c r="J23">
        <v>1</v>
      </c>
      <c r="K23">
        <v>15</v>
      </c>
      <c r="L23" s="12">
        <v>1</v>
      </c>
      <c r="M23" s="12">
        <v>1</v>
      </c>
      <c r="N23" s="12">
        <f t="shared" si="0"/>
        <v>1</v>
      </c>
      <c r="O23">
        <v>50</v>
      </c>
      <c r="Q23" s="1">
        <v>3</v>
      </c>
      <c r="R23" s="1">
        <v>2</v>
      </c>
      <c r="T23">
        <v>1042.14001464843</v>
      </c>
      <c r="V23">
        <v>17.04010009765625</v>
      </c>
      <c r="W23">
        <v>25.377099990844727</v>
      </c>
      <c r="X23">
        <v>12.451199531555176</v>
      </c>
      <c r="Y23">
        <v>12.1875</v>
      </c>
      <c r="AA23">
        <v>16.933799743652344</v>
      </c>
      <c r="AC23">
        <v>25.437099456787109</v>
      </c>
      <c r="AE23">
        <v>124.93199920654297</v>
      </c>
      <c r="AF23">
        <v>102.04399871826172</v>
      </c>
      <c r="AG23">
        <v>24.273000717163086</v>
      </c>
      <c r="AH23">
        <v>0.10964799672365189</v>
      </c>
      <c r="AI23">
        <v>5.2741700783371925E-3</v>
      </c>
      <c r="AJ23">
        <v>0.99395602941513062</v>
      </c>
      <c r="AK23">
        <v>-0.99322199821472168</v>
      </c>
      <c r="AL23">
        <v>-3.8209300488233566E-2</v>
      </c>
      <c r="AM23">
        <v>0.10976999998092651</v>
      </c>
      <c r="AN23">
        <v>3.8557298481464386E-2</v>
      </c>
      <c r="AO23">
        <v>-0.99925601482391357</v>
      </c>
      <c r="AP23">
        <v>1.048850012011826E-3</v>
      </c>
      <c r="AQ23">
        <v>6.2117400169372559</v>
      </c>
      <c r="AS23">
        <v>8.2413797378540039</v>
      </c>
      <c r="AU23">
        <v>13.249500274658203</v>
      </c>
      <c r="AW23">
        <v>0.38109099864959717</v>
      </c>
      <c r="AX23">
        <v>0.50477200746536255</v>
      </c>
      <c r="AY23">
        <v>124.93199920654297</v>
      </c>
      <c r="AZ23">
        <v>102.04399871826172</v>
      </c>
      <c r="BA23">
        <v>24.273000717163086</v>
      </c>
      <c r="BB23">
        <v>0.91138100624084473</v>
      </c>
      <c r="BC23">
        <v>2752.389892578125</v>
      </c>
      <c r="BF23" s="1">
        <v>51.695899963378906</v>
      </c>
      <c r="BG23" s="1">
        <v>67.833702087402344</v>
      </c>
      <c r="BH23" s="1">
        <v>117.14600372314453</v>
      </c>
      <c r="BI23" s="1">
        <v>123.90499877929687</v>
      </c>
      <c r="BJ23" s="1">
        <v>143.39999389648438</v>
      </c>
      <c r="BK23" s="1">
        <v>131.87100219726562</v>
      </c>
      <c r="BL23" s="1">
        <v>142.51899719238281</v>
      </c>
      <c r="BM23" s="1">
        <v>111.02100372314453</v>
      </c>
      <c r="BN23" s="1">
        <v>121.5989990234375</v>
      </c>
      <c r="BO23" s="1">
        <v>171.11900329589844</v>
      </c>
    </row>
    <row r="24" spans="1:67" x14ac:dyDescent="0.25">
      <c r="A24" s="1">
        <v>2</v>
      </c>
      <c r="B24" s="1">
        <v>4</v>
      </c>
      <c r="C24" s="1">
        <v>3</v>
      </c>
      <c r="D24" s="1">
        <v>3.44</v>
      </c>
      <c r="E24">
        <v>1.5</v>
      </c>
      <c r="F24">
        <f t="shared" si="1"/>
        <v>0.43604651162790697</v>
      </c>
      <c r="G24" t="s">
        <v>53</v>
      </c>
      <c r="H24">
        <v>1</v>
      </c>
      <c r="I24">
        <v>7</v>
      </c>
      <c r="J24">
        <v>1</v>
      </c>
      <c r="K24">
        <v>15</v>
      </c>
      <c r="L24" s="12">
        <v>1</v>
      </c>
      <c r="M24" s="12">
        <v>1</v>
      </c>
      <c r="N24" s="12">
        <f t="shared" si="0"/>
        <v>1</v>
      </c>
      <c r="O24">
        <v>50</v>
      </c>
      <c r="Q24" s="1">
        <v>2</v>
      </c>
      <c r="R24" s="1">
        <v>1</v>
      </c>
      <c r="T24">
        <v>842.70501708984375</v>
      </c>
      <c r="V24">
        <v>17.886600494384766</v>
      </c>
      <c r="W24">
        <v>21.05579948425293</v>
      </c>
      <c r="X24">
        <v>11.384499549865723</v>
      </c>
      <c r="Y24">
        <v>11.364700317382812</v>
      </c>
      <c r="AA24">
        <v>17.920700073242188</v>
      </c>
      <c r="AC24">
        <v>20.960699081420898</v>
      </c>
      <c r="AE24">
        <v>151.91400146484375</v>
      </c>
      <c r="AF24">
        <v>166.25</v>
      </c>
      <c r="AG24">
        <v>5.2827701568603516</v>
      </c>
      <c r="AH24">
        <v>9.5994003117084503E-2</v>
      </c>
      <c r="AI24">
        <v>7.2806201875209808E-2</v>
      </c>
      <c r="AJ24">
        <v>0.99271601438522339</v>
      </c>
      <c r="AK24">
        <v>-0.99058300256729126</v>
      </c>
      <c r="AL24">
        <v>-9.0822696685791016E-2</v>
      </c>
      <c r="AM24">
        <v>0.10244899988174438</v>
      </c>
      <c r="AN24">
        <v>9.7620002925395966E-2</v>
      </c>
      <c r="AO24">
        <v>-0.99320197105407715</v>
      </c>
      <c r="AP24">
        <v>6.3402198255062103E-2</v>
      </c>
      <c r="AQ24">
        <v>5.7538399696350098</v>
      </c>
      <c r="AS24">
        <v>8.7855596542358398</v>
      </c>
      <c r="AU24">
        <v>10.127400398254395</v>
      </c>
      <c r="AW24">
        <v>0.54246097803115845</v>
      </c>
      <c r="AX24">
        <v>0.27755001187324524</v>
      </c>
      <c r="AY24">
        <v>151.91400146484375</v>
      </c>
      <c r="AZ24">
        <v>166.25</v>
      </c>
      <c r="BA24">
        <v>5.2827701568603516</v>
      </c>
      <c r="BB24">
        <v>0.92899501323699951</v>
      </c>
      <c r="BC24">
        <v>2059.7099609375</v>
      </c>
      <c r="BF24" s="1">
        <v>78.027198791503906</v>
      </c>
      <c r="BG24" s="1">
        <v>73.927001953125</v>
      </c>
      <c r="BH24" s="1">
        <v>101.49099731445312</v>
      </c>
      <c r="BI24" s="1">
        <v>119.72599792480469</v>
      </c>
      <c r="BJ24" s="1">
        <v>149.74200439453125</v>
      </c>
      <c r="BK24" s="1">
        <v>129.12300109863281</v>
      </c>
      <c r="BL24" s="1">
        <v>127.03600311279297</v>
      </c>
    </row>
    <row r="25" spans="1:67" x14ac:dyDescent="0.25">
      <c r="A25" s="1">
        <v>2</v>
      </c>
      <c r="B25" s="1">
        <v>4</v>
      </c>
      <c r="C25" s="1">
        <v>4</v>
      </c>
      <c r="D25" s="1">
        <v>4.37</v>
      </c>
      <c r="E25">
        <v>1.5</v>
      </c>
      <c r="F25">
        <f t="shared" si="1"/>
        <v>0.34324942791762014</v>
      </c>
      <c r="G25" t="s">
        <v>54</v>
      </c>
      <c r="H25">
        <v>1</v>
      </c>
      <c r="I25">
        <v>7</v>
      </c>
      <c r="J25">
        <v>1</v>
      </c>
      <c r="K25">
        <v>15</v>
      </c>
      <c r="L25" s="12">
        <v>1</v>
      </c>
      <c r="M25" s="12">
        <v>1</v>
      </c>
      <c r="N25" s="12">
        <f t="shared" si="0"/>
        <v>1</v>
      </c>
      <c r="O25">
        <v>50</v>
      </c>
      <c r="P25">
        <v>216</v>
      </c>
      <c r="Q25" s="1">
        <v>1</v>
      </c>
      <c r="R25" s="1">
        <v>2</v>
      </c>
      <c r="T25">
        <v>1030.97998046875</v>
      </c>
      <c r="V25">
        <v>18.297599792480469</v>
      </c>
      <c r="W25">
        <v>21.027000427246094</v>
      </c>
      <c r="X25">
        <v>15.978799819946289</v>
      </c>
      <c r="Y25">
        <v>13.400500297546387</v>
      </c>
      <c r="AA25">
        <v>18.795000076293945</v>
      </c>
      <c r="AC25">
        <v>22.845600128173828</v>
      </c>
      <c r="AE25">
        <v>183.72200012207031</v>
      </c>
      <c r="AF25">
        <v>170.02499389648437</v>
      </c>
      <c r="AG25">
        <v>95.066001892089844</v>
      </c>
      <c r="AH25">
        <v>-0.21535000205039978</v>
      </c>
      <c r="AI25">
        <v>-0.24242599308490753</v>
      </c>
      <c r="AJ25">
        <v>0.94596701860427856</v>
      </c>
      <c r="AK25">
        <v>0.89632499217987061</v>
      </c>
      <c r="AL25">
        <v>-0.43354800343513489</v>
      </c>
      <c r="AM25">
        <v>9.2941798269748688E-2</v>
      </c>
      <c r="AN25">
        <v>-0.38758999109268188</v>
      </c>
      <c r="AO25">
        <v>-0.8679090142250061</v>
      </c>
      <c r="AP25">
        <v>-0.31065699458122253</v>
      </c>
      <c r="AQ25">
        <v>6.9461297988891602</v>
      </c>
      <c r="AS25">
        <v>9.1483497619628906</v>
      </c>
      <c r="AU25">
        <v>11.102700233459473</v>
      </c>
      <c r="AW25">
        <v>0.43167600035667419</v>
      </c>
      <c r="AX25">
        <v>0.33996200561523438</v>
      </c>
      <c r="AY25">
        <v>183.72200012207031</v>
      </c>
      <c r="AZ25">
        <v>170.02499389648437</v>
      </c>
      <c r="BA25">
        <v>95.066001892089844</v>
      </c>
      <c r="BB25">
        <v>0.95171499252319336</v>
      </c>
      <c r="BC25">
        <v>2890.080078125</v>
      </c>
      <c r="BF25" s="1">
        <v>82.310798645019531</v>
      </c>
      <c r="BG25" s="1">
        <v>134.85200500488281</v>
      </c>
      <c r="BH25" s="1">
        <v>127.48100280761719</v>
      </c>
      <c r="BI25" s="1">
        <v>136.25199890136719</v>
      </c>
      <c r="BJ25" s="1">
        <v>117.32499694824219</v>
      </c>
      <c r="BK25" s="1">
        <v>168.17599487304687</v>
      </c>
      <c r="BL25" s="1">
        <v>120.21800231933594</v>
      </c>
    </row>
    <row r="26" spans="1:67" x14ac:dyDescent="0.25">
      <c r="A26" s="1">
        <v>2</v>
      </c>
      <c r="B26" s="1">
        <v>4</v>
      </c>
      <c r="C26" s="1">
        <v>5</v>
      </c>
      <c r="D26" s="1">
        <v>4.82</v>
      </c>
      <c r="E26">
        <v>2</v>
      </c>
      <c r="F26">
        <f t="shared" si="1"/>
        <v>0.41493775933609955</v>
      </c>
      <c r="G26" t="s">
        <v>53</v>
      </c>
      <c r="H26">
        <v>1</v>
      </c>
      <c r="I26">
        <v>7</v>
      </c>
      <c r="J26">
        <v>1</v>
      </c>
      <c r="K26">
        <v>15</v>
      </c>
      <c r="L26" s="12">
        <v>1</v>
      </c>
      <c r="M26" s="12">
        <v>1</v>
      </c>
      <c r="N26" s="12">
        <f t="shared" si="0"/>
        <v>1</v>
      </c>
      <c r="O26">
        <v>50</v>
      </c>
      <c r="Q26" s="1">
        <v>2</v>
      </c>
      <c r="R26" s="1">
        <v>0</v>
      </c>
      <c r="S26" s="1" t="s">
        <v>56</v>
      </c>
      <c r="T26">
        <v>1020.1900024414062</v>
      </c>
      <c r="V26">
        <v>18.854099273681641</v>
      </c>
      <c r="W26">
        <v>28.374799728393555</v>
      </c>
      <c r="X26">
        <v>12.269200325012207</v>
      </c>
      <c r="Y26">
        <v>12.075699806213379</v>
      </c>
      <c r="AA26">
        <v>18.278099060058594</v>
      </c>
      <c r="AC26">
        <v>30.494400024414063</v>
      </c>
      <c r="AE26">
        <v>198.77699279785156</v>
      </c>
      <c r="AF26">
        <v>28.005699157714844</v>
      </c>
      <c r="AG26">
        <v>6.1144299507141113</v>
      </c>
      <c r="AH26">
        <v>-0.23863199353218079</v>
      </c>
      <c r="AI26">
        <v>9.6686799079179764E-3</v>
      </c>
      <c r="AJ26">
        <v>-0.97106200456619263</v>
      </c>
      <c r="AK26">
        <v>0.8632810115814209</v>
      </c>
      <c r="AL26">
        <v>-0.45584499835968018</v>
      </c>
      <c r="AM26">
        <v>-0.2166839987039566</v>
      </c>
      <c r="AN26">
        <v>-0.44474899768829346</v>
      </c>
      <c r="AO26">
        <v>-0.89000701904296875</v>
      </c>
      <c r="AP26">
        <v>0.10043200105428696</v>
      </c>
      <c r="AQ26">
        <v>5.7053098678588867</v>
      </c>
      <c r="AS26">
        <v>8.6211299896240234</v>
      </c>
      <c r="AU26">
        <v>13.127699851989746</v>
      </c>
      <c r="AW26">
        <v>0.44358599185943604</v>
      </c>
      <c r="AX26">
        <v>0.42025899887084961</v>
      </c>
      <c r="AY26">
        <v>198.77699279785156</v>
      </c>
      <c r="AZ26">
        <v>28.005699157714844</v>
      </c>
      <c r="BA26">
        <v>6.1144299507141113</v>
      </c>
      <c r="BB26">
        <v>0.86942797899246216</v>
      </c>
      <c r="BC26">
        <v>2483.969970703125</v>
      </c>
      <c r="BF26" s="1">
        <v>56.223300933837891</v>
      </c>
      <c r="BG26" s="1">
        <v>119.44200134277344</v>
      </c>
      <c r="BH26" s="1">
        <v>94.365097045898438</v>
      </c>
      <c r="BI26" s="1">
        <v>173.16600036621094</v>
      </c>
      <c r="BJ26" s="1">
        <v>137.53700256347656</v>
      </c>
      <c r="BK26" s="1">
        <v>110.22799682617187</v>
      </c>
      <c r="BL26" s="1">
        <v>159.3800048828125</v>
      </c>
      <c r="BM26" s="1">
        <v>95.05169677734375</v>
      </c>
      <c r="BN26" s="1">
        <v>121.23200225830078</v>
      </c>
    </row>
    <row r="27" spans="1:67" x14ac:dyDescent="0.25">
      <c r="A27" s="1">
        <v>2</v>
      </c>
      <c r="B27" s="1">
        <v>5</v>
      </c>
      <c r="C27" s="1">
        <v>1</v>
      </c>
      <c r="D27" s="1">
        <v>4.66</v>
      </c>
      <c r="E27">
        <v>3.47</v>
      </c>
      <c r="G27" t="s">
        <v>53</v>
      </c>
      <c r="H27">
        <v>1</v>
      </c>
      <c r="I27">
        <v>15</v>
      </c>
      <c r="J27">
        <v>1</v>
      </c>
      <c r="K27">
        <v>15</v>
      </c>
      <c r="L27" s="12">
        <v>1</v>
      </c>
      <c r="M27" s="12">
        <v>1</v>
      </c>
      <c r="N27" s="12">
        <f t="shared" si="0"/>
        <v>1</v>
      </c>
      <c r="O27">
        <v>65</v>
      </c>
      <c r="Q27" s="1">
        <v>1</v>
      </c>
      <c r="R27" s="1">
        <v>2</v>
      </c>
      <c r="T27">
        <v>1291.800048828125</v>
      </c>
      <c r="V27">
        <v>28.202800750732422</v>
      </c>
      <c r="W27">
        <v>23.56719970703125</v>
      </c>
      <c r="X27">
        <v>13.831399917602539</v>
      </c>
      <c r="Y27">
        <v>12.369000434875488</v>
      </c>
      <c r="AA27">
        <v>20.954000473022461</v>
      </c>
      <c r="AC27">
        <v>31.019699096679688</v>
      </c>
      <c r="AE27">
        <v>127.09300231933594</v>
      </c>
      <c r="AF27">
        <v>229.17599487304688</v>
      </c>
      <c r="AG27">
        <v>17.785800933837891</v>
      </c>
      <c r="AH27">
        <v>-0.11042200028896332</v>
      </c>
      <c r="AI27">
        <v>8.4718301892280579E-2</v>
      </c>
      <c r="AJ27">
        <v>0.99026799201965332</v>
      </c>
      <c r="AK27">
        <v>-0.39952400326728821</v>
      </c>
      <c r="AL27">
        <v>0.90853101015090942</v>
      </c>
      <c r="AM27">
        <v>-0.12227500230073929</v>
      </c>
      <c r="AN27">
        <v>0.91004800796508789</v>
      </c>
      <c r="AO27">
        <v>0.40913799405097961</v>
      </c>
      <c r="AP27">
        <v>6.6474601626396179E-2</v>
      </c>
      <c r="AQ27">
        <v>5.8661799430847168</v>
      </c>
      <c r="AS27">
        <v>10.500300407409668</v>
      </c>
      <c r="AU27">
        <v>14.23289966583252</v>
      </c>
      <c r="AW27">
        <v>0.54981201887130737</v>
      </c>
      <c r="AX27">
        <v>0.30586498975753784</v>
      </c>
      <c r="AY27">
        <v>127.09300231933594</v>
      </c>
      <c r="AZ27">
        <v>229.17599487304688</v>
      </c>
      <c r="BA27">
        <v>17.785800933837891</v>
      </c>
      <c r="BB27">
        <v>0.86025398969650269</v>
      </c>
      <c r="BC27">
        <v>3483.419921875</v>
      </c>
      <c r="BF27" s="1">
        <v>64.55</v>
      </c>
      <c r="BG27" s="1">
        <v>84.33</v>
      </c>
      <c r="BH27" s="1">
        <v>107.8</v>
      </c>
      <c r="BI27" s="1">
        <v>111.14</v>
      </c>
      <c r="BJ27" s="1">
        <v>132.88</v>
      </c>
      <c r="BK27" s="1">
        <v>156.53</v>
      </c>
      <c r="BL27" s="1">
        <v>174.45</v>
      </c>
      <c r="BM27" s="1">
        <v>130.72999999999999</v>
      </c>
    </row>
    <row r="28" spans="1:67" x14ac:dyDescent="0.25">
      <c r="A28" s="1">
        <v>2</v>
      </c>
      <c r="B28" s="1">
        <v>5</v>
      </c>
      <c r="C28" s="1">
        <v>2</v>
      </c>
      <c r="D28" s="1">
        <v>3.87</v>
      </c>
      <c r="E28">
        <v>3.89</v>
      </c>
      <c r="G28" t="s">
        <v>53</v>
      </c>
      <c r="H28">
        <v>1</v>
      </c>
      <c r="I28">
        <v>15</v>
      </c>
      <c r="J28">
        <v>1</v>
      </c>
      <c r="K28">
        <v>15</v>
      </c>
      <c r="L28" s="12">
        <v>1</v>
      </c>
      <c r="M28" s="12">
        <v>1</v>
      </c>
      <c r="N28" s="12">
        <f t="shared" si="0"/>
        <v>1</v>
      </c>
      <c r="O28">
        <v>65</v>
      </c>
      <c r="Q28" s="1">
        <v>1</v>
      </c>
      <c r="R28" s="1">
        <v>1</v>
      </c>
      <c r="T28">
        <v>1020.72998046875</v>
      </c>
      <c r="V28">
        <v>21.794900894165039</v>
      </c>
      <c r="W28">
        <v>23.275800704956055</v>
      </c>
      <c r="X28">
        <v>11.051699638366699</v>
      </c>
      <c r="Y28">
        <v>11.017999649047852</v>
      </c>
      <c r="AA28">
        <v>18.928899765014648</v>
      </c>
      <c r="AC28">
        <v>24.153600692749023</v>
      </c>
      <c r="AE28">
        <v>100.08999633789062</v>
      </c>
      <c r="AF28">
        <v>124.17900085449219</v>
      </c>
      <c r="AG28">
        <v>26.001399993896484</v>
      </c>
      <c r="AH28">
        <v>4.7288898378610611E-2</v>
      </c>
      <c r="AI28">
        <v>-1.4818100258708E-2</v>
      </c>
      <c r="AJ28">
        <v>0.99877101182937622</v>
      </c>
      <c r="AK28">
        <v>0.95507800579071045</v>
      </c>
      <c r="AL28">
        <v>-0.29218301177024841</v>
      </c>
      <c r="AM28">
        <v>-4.9555100500583649E-2</v>
      </c>
      <c r="AN28">
        <v>0.29255801439285278</v>
      </c>
      <c r="AO28">
        <v>0.95624798536300659</v>
      </c>
      <c r="AP28">
        <v>3.3537199487909675E-4</v>
      </c>
      <c r="AQ28">
        <v>5.6241598129272461</v>
      </c>
      <c r="AS28">
        <v>9.0520401000976562</v>
      </c>
      <c r="AU28">
        <v>12.62600040435791</v>
      </c>
      <c r="AW28">
        <v>0.50102001428604126</v>
      </c>
      <c r="AX28">
        <v>0.35861301422119141</v>
      </c>
      <c r="AY28">
        <v>100.08999633789062</v>
      </c>
      <c r="AZ28">
        <v>124.17900085449219</v>
      </c>
      <c r="BA28">
        <v>26.001399993896484</v>
      </c>
      <c r="BB28">
        <v>0.9006350040435791</v>
      </c>
      <c r="BC28">
        <v>2620.97998046875</v>
      </c>
      <c r="BF28" s="1">
        <v>66.420097351074219</v>
      </c>
      <c r="BG28" s="1">
        <v>152.5</v>
      </c>
      <c r="BH28" s="1">
        <v>137.93499755859375</v>
      </c>
      <c r="BI28" s="1">
        <v>94.823799133300781</v>
      </c>
      <c r="BJ28" s="1">
        <v>117.84799957275391</v>
      </c>
      <c r="BK28" s="1">
        <v>102.81099700927734</v>
      </c>
      <c r="BL28" s="1">
        <v>147.6820068359375</v>
      </c>
      <c r="BM28" s="1">
        <v>164.82899475097656</v>
      </c>
      <c r="BN28" s="1">
        <v>117.75199890136719</v>
      </c>
    </row>
    <row r="29" spans="1:67" x14ac:dyDescent="0.25">
      <c r="A29" s="1">
        <v>2</v>
      </c>
      <c r="B29" s="1">
        <v>5</v>
      </c>
      <c r="C29" s="1">
        <v>3</v>
      </c>
      <c r="D29" s="1">
        <v>3.83</v>
      </c>
      <c r="E29">
        <v>2.52</v>
      </c>
      <c r="G29" t="s">
        <v>53</v>
      </c>
      <c r="H29">
        <v>1</v>
      </c>
      <c r="I29">
        <v>15</v>
      </c>
      <c r="J29">
        <v>1</v>
      </c>
      <c r="K29">
        <v>15</v>
      </c>
      <c r="L29" s="12">
        <v>1</v>
      </c>
      <c r="M29" s="12">
        <v>1</v>
      </c>
      <c r="N29" s="12">
        <f t="shared" si="0"/>
        <v>1</v>
      </c>
      <c r="O29">
        <v>47</v>
      </c>
      <c r="Q29" s="1">
        <v>1</v>
      </c>
      <c r="R29" s="1">
        <v>2</v>
      </c>
      <c r="T29">
        <v>1045.219970703125</v>
      </c>
      <c r="V29">
        <v>23.083499908447266</v>
      </c>
      <c r="W29">
        <v>23.356000900268555</v>
      </c>
      <c r="X29">
        <v>12.492099761962891</v>
      </c>
      <c r="Y29">
        <v>12.803500175476074</v>
      </c>
      <c r="AA29">
        <v>18.925399780273438</v>
      </c>
      <c r="AC29">
        <v>25.264699935913086</v>
      </c>
      <c r="AE29">
        <v>155.20700073242187</v>
      </c>
      <c r="AF29">
        <v>107.38600158691406</v>
      </c>
      <c r="AG29">
        <v>19.820600509643555</v>
      </c>
      <c r="AH29">
        <v>0.1301569938659668</v>
      </c>
      <c r="AI29">
        <v>-1.153970044106245E-2</v>
      </c>
      <c r="AJ29">
        <v>0.99142599105834961</v>
      </c>
      <c r="AK29">
        <v>-0.88596302270889282</v>
      </c>
      <c r="AL29">
        <v>0.44755199551582336</v>
      </c>
      <c r="AM29">
        <v>0.12151999771595001</v>
      </c>
      <c r="AN29">
        <v>-0.44511699676513672</v>
      </c>
      <c r="AO29">
        <v>-0.89418399333953857</v>
      </c>
      <c r="AP29">
        <v>4.8028100281953812E-2</v>
      </c>
      <c r="AQ29">
        <v>5.8672900199890137</v>
      </c>
      <c r="AS29">
        <v>9.7422199249267578</v>
      </c>
      <c r="AU29">
        <v>12.007399559020996</v>
      </c>
      <c r="AW29">
        <v>0.56530898809432983</v>
      </c>
      <c r="AX29">
        <v>0.2935670018196106</v>
      </c>
      <c r="AY29">
        <v>155.20700073242187</v>
      </c>
      <c r="AZ29">
        <v>107.38600158691406</v>
      </c>
      <c r="BA29">
        <v>19.820600509643555</v>
      </c>
      <c r="BB29">
        <v>0.89779001474380493</v>
      </c>
      <c r="BC29">
        <v>2702.989990234375</v>
      </c>
      <c r="BF29" s="1">
        <v>87.813400268554688</v>
      </c>
      <c r="BG29" s="1">
        <v>114.39299774169922</v>
      </c>
      <c r="BH29" s="1">
        <v>137.39500427246094</v>
      </c>
      <c r="BI29" s="1">
        <v>144.92599487304688</v>
      </c>
      <c r="BJ29" s="1">
        <v>119.26300048828125</v>
      </c>
      <c r="BK29" s="1">
        <v>122.31199645996094</v>
      </c>
      <c r="BL29" s="1">
        <v>144.33000183105469</v>
      </c>
      <c r="BM29" s="1">
        <v>113.45500183105469</v>
      </c>
      <c r="BN29" s="1">
        <v>127.13800048828125</v>
      </c>
    </row>
    <row r="30" spans="1:67" x14ac:dyDescent="0.25">
      <c r="A30" s="1">
        <v>2</v>
      </c>
      <c r="B30" s="1">
        <v>5</v>
      </c>
      <c r="C30" s="1">
        <v>4</v>
      </c>
      <c r="D30" s="1">
        <v>3.37</v>
      </c>
      <c r="E30">
        <v>2</v>
      </c>
      <c r="G30" t="s">
        <v>53</v>
      </c>
      <c r="H30">
        <v>1</v>
      </c>
      <c r="I30">
        <v>15</v>
      </c>
      <c r="J30">
        <v>1</v>
      </c>
      <c r="K30">
        <v>15</v>
      </c>
      <c r="L30" s="12">
        <v>1</v>
      </c>
      <c r="M30" s="12">
        <v>1</v>
      </c>
      <c r="N30" s="12">
        <f t="shared" si="0"/>
        <v>1</v>
      </c>
      <c r="O30">
        <v>47</v>
      </c>
      <c r="Q30" s="1">
        <v>0</v>
      </c>
      <c r="R30" s="1">
        <v>2</v>
      </c>
      <c r="T30">
        <v>809.64398193359375</v>
      </c>
      <c r="V30">
        <v>17.997699737548828</v>
      </c>
      <c r="W30">
        <v>20.512300491333008</v>
      </c>
      <c r="X30">
        <v>11.543100357055664</v>
      </c>
      <c r="Y30">
        <v>11.51669979095459</v>
      </c>
      <c r="AA30">
        <v>18.132699966430664</v>
      </c>
      <c r="AC30">
        <v>20.630500793457031</v>
      </c>
      <c r="AE30">
        <v>112.80999755859375</v>
      </c>
      <c r="AF30">
        <v>67.955497741699219</v>
      </c>
      <c r="AG30">
        <v>17.546199798583984</v>
      </c>
      <c r="AH30">
        <v>0.16569000482559204</v>
      </c>
      <c r="AI30">
        <v>8.2589499652385712E-2</v>
      </c>
      <c r="AJ30">
        <v>0.98271298408508301</v>
      </c>
      <c r="AK30">
        <v>-0.98441600799560547</v>
      </c>
      <c r="AL30">
        <v>-4.5689400285482407E-2</v>
      </c>
      <c r="AM30">
        <v>0.1698170006275177</v>
      </c>
      <c r="AN30">
        <v>5.8924701064825058E-2</v>
      </c>
      <c r="AO30">
        <v>-0.99553602933883667</v>
      </c>
      <c r="AP30">
        <v>7.3732100427150726E-2</v>
      </c>
      <c r="AQ30">
        <v>5.3745698928833008</v>
      </c>
      <c r="AS30">
        <v>8.7076997756958008</v>
      </c>
      <c r="AU30">
        <v>10.079899787902832</v>
      </c>
      <c r="AW30">
        <v>0.57640498876571655</v>
      </c>
      <c r="AX30">
        <v>0.26743200421333313</v>
      </c>
      <c r="AY30">
        <v>112.80999755859375</v>
      </c>
      <c r="AZ30">
        <v>67.955497741699219</v>
      </c>
      <c r="BA30">
        <v>17.546199798583984</v>
      </c>
      <c r="BB30">
        <v>0.92741799354553223</v>
      </c>
      <c r="BC30">
        <v>1934.77001953125</v>
      </c>
      <c r="BF30" s="1">
        <v>64.435699462890625</v>
      </c>
      <c r="BG30" s="1">
        <v>90.707199096679688</v>
      </c>
      <c r="BH30" s="1">
        <v>106.61599731445312</v>
      </c>
      <c r="BI30" s="1">
        <v>144.51499938964844</v>
      </c>
      <c r="BJ30" s="1">
        <v>148.52200317382812</v>
      </c>
      <c r="BK30" s="1">
        <v>102.8280029296875</v>
      </c>
      <c r="BL30" s="1">
        <v>62.253799438476563</v>
      </c>
    </row>
    <row r="31" spans="1:67" x14ac:dyDescent="0.25">
      <c r="A31" s="1">
        <v>2</v>
      </c>
      <c r="B31" s="1">
        <v>6</v>
      </c>
      <c r="C31" s="1">
        <v>1</v>
      </c>
      <c r="D31" s="1">
        <v>3.96</v>
      </c>
      <c r="E31">
        <v>3.8</v>
      </c>
      <c r="G31" t="s">
        <v>53</v>
      </c>
      <c r="H31">
        <v>1</v>
      </c>
      <c r="I31">
        <v>15</v>
      </c>
      <c r="J31">
        <v>1</v>
      </c>
      <c r="K31">
        <v>35</v>
      </c>
      <c r="L31" s="12">
        <v>1</v>
      </c>
      <c r="M31" s="12">
        <v>1</v>
      </c>
      <c r="N31" s="12">
        <f t="shared" si="0"/>
        <v>1</v>
      </c>
      <c r="O31">
        <v>55</v>
      </c>
      <c r="Q31" s="1">
        <v>1</v>
      </c>
      <c r="R31" s="1">
        <v>1</v>
      </c>
      <c r="T31">
        <v>1043.17004394531</v>
      </c>
      <c r="V31">
        <v>20.439899444580078</v>
      </c>
      <c r="W31">
        <v>23.860000610351563</v>
      </c>
      <c r="X31">
        <v>11.220999717712402</v>
      </c>
      <c r="Y31">
        <v>11.186400413513184</v>
      </c>
      <c r="AA31">
        <v>18.885900497436523</v>
      </c>
      <c r="AC31">
        <v>23.846200942993164</v>
      </c>
      <c r="AE31">
        <v>46.625</v>
      </c>
      <c r="AF31">
        <v>311.260009765625</v>
      </c>
      <c r="AG31">
        <v>27.402900695800781</v>
      </c>
      <c r="AH31">
        <v>5.3416401147842407E-2</v>
      </c>
      <c r="AI31">
        <v>-1.3236899860203266E-2</v>
      </c>
      <c r="AJ31">
        <v>0.9984850287437439</v>
      </c>
      <c r="AK31">
        <v>0.97270298004150391</v>
      </c>
      <c r="AL31">
        <v>-0.2254360020160675</v>
      </c>
      <c r="AM31">
        <v>-5.5025801062583923E-2</v>
      </c>
      <c r="AN31">
        <v>0.22582300007343292</v>
      </c>
      <c r="AO31">
        <v>0.97416800260543823</v>
      </c>
      <c r="AP31">
        <v>8.3360000280663371E-4</v>
      </c>
      <c r="AQ31">
        <v>5.8125801086425781</v>
      </c>
      <c r="AS31">
        <v>9.0892000198364258</v>
      </c>
      <c r="AU31">
        <v>12.715900421142578</v>
      </c>
      <c r="AW31">
        <v>0.48925000429153442</v>
      </c>
      <c r="AX31">
        <v>0.3715679943561554</v>
      </c>
      <c r="AY31">
        <v>46.625</v>
      </c>
      <c r="AZ31">
        <v>311.260009765625</v>
      </c>
      <c r="BA31">
        <v>27.402900695800781</v>
      </c>
      <c r="BB31">
        <v>0.90504401922225952</v>
      </c>
      <c r="BC31">
        <v>2727.780029296875</v>
      </c>
      <c r="BF31" s="1">
        <v>147.08700561523437</v>
      </c>
      <c r="BG31" s="1">
        <v>98.236801147460938</v>
      </c>
      <c r="BH31" s="1">
        <v>143.96400451660156</v>
      </c>
      <c r="BI31" s="1">
        <v>122.56199645996094</v>
      </c>
      <c r="BJ31" s="1">
        <v>85.207496643066406</v>
      </c>
      <c r="BK31" s="1">
        <v>120.70099639892578</v>
      </c>
      <c r="BL31" s="1">
        <v>96.500396728515625</v>
      </c>
      <c r="BM31" s="1">
        <v>156.92100524902344</v>
      </c>
      <c r="BN31" s="1">
        <v>144.98199462890625</v>
      </c>
    </row>
    <row r="32" spans="1:67" x14ac:dyDescent="0.25">
      <c r="A32" s="1">
        <v>2</v>
      </c>
      <c r="B32" s="1">
        <v>6</v>
      </c>
      <c r="C32" s="1">
        <v>2</v>
      </c>
      <c r="D32" s="1">
        <v>3.48</v>
      </c>
      <c r="E32">
        <v>2.14</v>
      </c>
      <c r="G32" t="s">
        <v>53</v>
      </c>
      <c r="H32">
        <v>1</v>
      </c>
      <c r="I32">
        <v>15</v>
      </c>
      <c r="J32">
        <v>1</v>
      </c>
      <c r="K32">
        <v>35</v>
      </c>
      <c r="L32" s="12">
        <v>1</v>
      </c>
      <c r="M32" s="12">
        <v>1</v>
      </c>
      <c r="N32" s="12">
        <f t="shared" si="0"/>
        <v>1</v>
      </c>
      <c r="O32">
        <v>55</v>
      </c>
      <c r="Q32" s="1">
        <v>0</v>
      </c>
      <c r="R32" s="1">
        <v>1</v>
      </c>
      <c r="T32">
        <v>741.11999511718705</v>
      </c>
      <c r="V32">
        <v>17.265399932861328</v>
      </c>
      <c r="W32">
        <v>19.788999557495117</v>
      </c>
      <c r="X32">
        <v>10.641599655151367</v>
      </c>
      <c r="Y32">
        <v>10.584099769592285</v>
      </c>
      <c r="AA32">
        <v>17.539699554443359</v>
      </c>
      <c r="AC32">
        <v>20.037399291992188</v>
      </c>
      <c r="AE32">
        <v>60.253200531005859</v>
      </c>
      <c r="AF32">
        <v>254.625</v>
      </c>
      <c r="AG32">
        <v>18.94420051574707</v>
      </c>
      <c r="AH32">
        <v>0.17698000371456146</v>
      </c>
      <c r="AI32">
        <v>8.3998903632164001E-2</v>
      </c>
      <c r="AJ32">
        <v>0.98062300682067871</v>
      </c>
      <c r="AK32">
        <v>-0.97818702459335327</v>
      </c>
      <c r="AL32">
        <v>-9.5085501670837402E-2</v>
      </c>
      <c r="AM32">
        <v>0.18468500673770905</v>
      </c>
      <c r="AN32">
        <v>0.10875599831342697</v>
      </c>
      <c r="AO32">
        <v>-0.99191898107528687</v>
      </c>
      <c r="AP32">
        <v>6.5338499844074249E-2</v>
      </c>
      <c r="AQ32">
        <v>4.9581398963928223</v>
      </c>
      <c r="AS32">
        <v>8.3844203948974609</v>
      </c>
      <c r="AU32">
        <v>9.7821903228759766</v>
      </c>
      <c r="AW32">
        <v>0.59613299369812012</v>
      </c>
      <c r="AX32">
        <v>0.26128500699996948</v>
      </c>
      <c r="AY32">
        <v>60.253200531005859</v>
      </c>
      <c r="AZ32">
        <v>254.625</v>
      </c>
      <c r="BA32">
        <v>18.94420051574707</v>
      </c>
      <c r="BB32">
        <v>0.91918599605560303</v>
      </c>
      <c r="BC32">
        <v>1671.9100341796875</v>
      </c>
      <c r="BF32" s="1">
        <v>99.932601928710895</v>
      </c>
      <c r="BG32" s="1">
        <v>63.170700073242188</v>
      </c>
      <c r="BH32" s="1">
        <v>154.29100036621094</v>
      </c>
      <c r="BI32" s="1">
        <v>101.45700073242187</v>
      </c>
      <c r="BJ32" s="1">
        <v>96.651901245117188</v>
      </c>
      <c r="BK32" s="1">
        <v>103.10900115966797</v>
      </c>
      <c r="BL32" s="1">
        <v>103.15599822998047</v>
      </c>
    </row>
    <row r="33" spans="1:69" x14ac:dyDescent="0.25">
      <c r="A33" s="1">
        <v>2</v>
      </c>
      <c r="B33" s="1">
        <v>6</v>
      </c>
      <c r="C33" s="1">
        <v>3</v>
      </c>
      <c r="D33" s="1">
        <v>4</v>
      </c>
      <c r="E33">
        <v>3.83</v>
      </c>
      <c r="G33" t="s">
        <v>53</v>
      </c>
      <c r="H33">
        <v>1</v>
      </c>
      <c r="I33">
        <v>15</v>
      </c>
      <c r="J33">
        <v>1</v>
      </c>
      <c r="K33">
        <v>35</v>
      </c>
      <c r="L33" s="12">
        <v>1</v>
      </c>
      <c r="M33" s="12">
        <v>1</v>
      </c>
      <c r="N33" s="12">
        <f t="shared" si="0"/>
        <v>1</v>
      </c>
      <c r="O33">
        <v>55</v>
      </c>
      <c r="Q33" s="1">
        <v>1</v>
      </c>
      <c r="R33" s="1">
        <v>1</v>
      </c>
      <c r="T33">
        <v>942.26397705078102</v>
      </c>
      <c r="V33">
        <v>21.607700347900391</v>
      </c>
      <c r="W33">
        <v>22.646499633789063</v>
      </c>
      <c r="X33">
        <v>11.207200050354004</v>
      </c>
      <c r="Y33">
        <v>11.486200332641602</v>
      </c>
      <c r="AA33">
        <v>18.503000259399414</v>
      </c>
      <c r="AC33">
        <v>24.32080078125</v>
      </c>
      <c r="AE33">
        <v>101.94300079345703</v>
      </c>
      <c r="AF33">
        <v>293.86300659179687</v>
      </c>
      <c r="AG33">
        <v>21.215900421142578</v>
      </c>
      <c r="AH33">
        <v>0.12552399933338165</v>
      </c>
      <c r="AI33">
        <v>-7.7135898172855377E-3</v>
      </c>
      <c r="AJ33">
        <v>0.99206101894378662</v>
      </c>
      <c r="AK33">
        <v>-0.90718400478363037</v>
      </c>
      <c r="AL33">
        <v>0.40386998653411865</v>
      </c>
      <c r="AM33">
        <v>0.1179250031709671</v>
      </c>
      <c r="AN33">
        <v>-0.40157300233840942</v>
      </c>
      <c r="AO33">
        <v>-0.9147840142250061</v>
      </c>
      <c r="AP33">
        <v>4.369790107011795E-2</v>
      </c>
      <c r="AQ33">
        <v>5.3325300216674805</v>
      </c>
      <c r="AS33">
        <v>9.353759765625</v>
      </c>
      <c r="AU33">
        <v>11.562399864196777</v>
      </c>
      <c r="AW33">
        <v>0.5877150297164917</v>
      </c>
      <c r="AX33">
        <v>0.27787500619888306</v>
      </c>
      <c r="AY33">
        <v>101.94300079345703</v>
      </c>
      <c r="AZ33">
        <v>293.86300659179687</v>
      </c>
      <c r="BA33">
        <v>21.215900421142578</v>
      </c>
      <c r="BB33">
        <v>0.88833200931549072</v>
      </c>
      <c r="BC33">
        <v>2277.169921875</v>
      </c>
      <c r="BF33" s="1">
        <v>94.1177978515625</v>
      </c>
      <c r="BG33" s="1">
        <v>123.06400299072266</v>
      </c>
      <c r="BH33" s="1">
        <v>152.47999572753906</v>
      </c>
      <c r="BI33" s="1">
        <v>131.90699768066406</v>
      </c>
      <c r="BJ33" s="1">
        <v>128.02299499511719</v>
      </c>
      <c r="BK33" s="1">
        <v>97.886703491210938</v>
      </c>
      <c r="BL33" s="1">
        <v>126.64099884033203</v>
      </c>
    </row>
    <row r="34" spans="1:69" x14ac:dyDescent="0.25">
      <c r="A34" s="1">
        <v>2</v>
      </c>
      <c r="B34" s="1">
        <v>6</v>
      </c>
      <c r="C34" s="1">
        <v>4</v>
      </c>
      <c r="D34" s="1">
        <v>3.84</v>
      </c>
      <c r="E34">
        <v>2.54</v>
      </c>
      <c r="G34" t="s">
        <v>53</v>
      </c>
      <c r="H34">
        <v>1</v>
      </c>
      <c r="I34">
        <v>15</v>
      </c>
      <c r="J34">
        <v>1</v>
      </c>
      <c r="K34">
        <v>35</v>
      </c>
      <c r="L34" s="12">
        <v>1</v>
      </c>
      <c r="M34" s="12">
        <v>1</v>
      </c>
      <c r="N34" s="12">
        <f t="shared" si="0"/>
        <v>1</v>
      </c>
      <c r="O34">
        <v>55</v>
      </c>
      <c r="Q34" s="1">
        <v>1</v>
      </c>
      <c r="R34" s="1">
        <v>1</v>
      </c>
      <c r="T34">
        <v>834.47698974609375</v>
      </c>
      <c r="V34">
        <v>15.186200141906738</v>
      </c>
      <c r="W34">
        <v>21.416999816894531</v>
      </c>
      <c r="X34">
        <v>11.535099983215332</v>
      </c>
      <c r="Y34">
        <v>11.447500228881836</v>
      </c>
      <c r="AA34">
        <v>15.734100341796875</v>
      </c>
      <c r="AC34">
        <v>22.932500839233398</v>
      </c>
      <c r="AE34">
        <v>105.43699645996094</v>
      </c>
      <c r="AF34">
        <v>191.48599243164062</v>
      </c>
      <c r="AG34">
        <v>35.998798370361328</v>
      </c>
      <c r="AH34">
        <v>3.8968000560998917E-2</v>
      </c>
      <c r="AI34">
        <v>-3.5480301827192307E-2</v>
      </c>
      <c r="AJ34">
        <v>0.99861001968383789</v>
      </c>
      <c r="AK34">
        <v>0.95976799726486206</v>
      </c>
      <c r="AL34">
        <v>-0.27678599953651428</v>
      </c>
      <c r="AM34">
        <v>-4.7286301851272583E-2</v>
      </c>
      <c r="AN34">
        <v>-0.27807900309562683</v>
      </c>
      <c r="AO34">
        <v>-0.96027600765228271</v>
      </c>
      <c r="AP34">
        <v>-2.3267000913619995E-2</v>
      </c>
      <c r="AQ34">
        <v>5.8789901733398437</v>
      </c>
      <c r="AS34">
        <v>7.652550220489502</v>
      </c>
      <c r="AU34">
        <v>11.11139965057373</v>
      </c>
      <c r="AW34">
        <v>0.39909198880195618</v>
      </c>
      <c r="AX34">
        <v>0.462350994348526</v>
      </c>
      <c r="AY34">
        <v>105.43699645996094</v>
      </c>
      <c r="AZ34">
        <v>191.48599243164062</v>
      </c>
      <c r="BA34">
        <v>35.998798370361328</v>
      </c>
      <c r="BB34">
        <v>0.93605697154998779</v>
      </c>
      <c r="BC34">
        <v>2052.81005859375</v>
      </c>
      <c r="BF34" s="1">
        <v>132.49200439453125</v>
      </c>
      <c r="BG34" s="1">
        <v>135.593994140625</v>
      </c>
      <c r="BH34" s="1">
        <v>83.816902160644531</v>
      </c>
      <c r="BI34" s="1">
        <v>93.690597534179687</v>
      </c>
      <c r="BJ34" s="1">
        <v>69.560501098632813</v>
      </c>
      <c r="BK34" s="1">
        <v>97.442703247070313</v>
      </c>
      <c r="BL34" s="1">
        <v>116.19200134277344</v>
      </c>
      <c r="BM34" s="1">
        <v>163.31100463867187</v>
      </c>
      <c r="BN34" s="1">
        <v>114.56199645996094</v>
      </c>
      <c r="BO34" s="1">
        <v>131.14500427246094</v>
      </c>
    </row>
    <row r="35" spans="1:69" x14ac:dyDescent="0.25">
      <c r="A35" s="1">
        <v>2</v>
      </c>
      <c r="B35" s="1">
        <v>6</v>
      </c>
      <c r="C35" s="1">
        <v>5</v>
      </c>
      <c r="D35" s="1">
        <v>4.12</v>
      </c>
      <c r="E35">
        <v>3.55</v>
      </c>
      <c r="G35" t="s">
        <v>53</v>
      </c>
      <c r="H35">
        <v>1</v>
      </c>
      <c r="I35">
        <v>15</v>
      </c>
      <c r="J35">
        <v>0</v>
      </c>
      <c r="K35">
        <v>35</v>
      </c>
      <c r="L35" s="12">
        <v>1</v>
      </c>
      <c r="M35" s="12">
        <v>0</v>
      </c>
      <c r="N35" s="12">
        <f t="shared" si="0"/>
        <v>2</v>
      </c>
      <c r="O35">
        <v>55</v>
      </c>
      <c r="Q35" s="1">
        <v>1</v>
      </c>
      <c r="R35" s="1">
        <v>1</v>
      </c>
      <c r="T35">
        <v>1361.989990234375</v>
      </c>
      <c r="V35">
        <v>24.73699951171875</v>
      </c>
      <c r="W35">
        <v>25.088399887084961</v>
      </c>
      <c r="X35">
        <v>17.536199569702148</v>
      </c>
      <c r="Y35">
        <v>17.542299270629883</v>
      </c>
      <c r="AA35">
        <v>23.106800079345703</v>
      </c>
      <c r="AC35">
        <v>28.40839958190918</v>
      </c>
      <c r="AE35">
        <v>209.23100280761719</v>
      </c>
      <c r="AF35">
        <v>175.19099426269531</v>
      </c>
      <c r="AG35">
        <v>38.679298400878906</v>
      </c>
      <c r="AH35">
        <v>-0.22063499689102173</v>
      </c>
      <c r="AI35">
        <v>4.7781500965356827E-2</v>
      </c>
      <c r="AJ35">
        <v>0.97418498992919922</v>
      </c>
      <c r="AK35">
        <v>0.75717002153396606</v>
      </c>
      <c r="AL35">
        <v>-0.62121498584747314</v>
      </c>
      <c r="AM35">
        <v>0.20195400714874268</v>
      </c>
      <c r="AN35">
        <v>-0.61482799053192139</v>
      </c>
      <c r="AO35">
        <v>-0.78218197822570801</v>
      </c>
      <c r="AP35">
        <v>-0.10088299959897995</v>
      </c>
      <c r="AQ35">
        <v>7.2605800628662109</v>
      </c>
      <c r="AS35">
        <v>10.596099853515625</v>
      </c>
      <c r="AU35">
        <v>13.348899841308594</v>
      </c>
      <c r="AW35">
        <v>0.49247100949287415</v>
      </c>
      <c r="AX35">
        <v>0.34316998720169067</v>
      </c>
      <c r="AY35">
        <v>209.23100280761719</v>
      </c>
      <c r="AZ35">
        <v>175.19099426269531</v>
      </c>
      <c r="BA35">
        <v>38.679298400878906</v>
      </c>
      <c r="BB35">
        <v>0.88657897710800171</v>
      </c>
      <c r="BC35">
        <v>3945.580078125</v>
      </c>
      <c r="BF35" s="1">
        <v>109.16500091552734</v>
      </c>
      <c r="BG35" s="1">
        <v>120.75599670410156</v>
      </c>
      <c r="BH35" s="1">
        <v>170.82600402832031</v>
      </c>
      <c r="BI35" s="1">
        <v>127.21099853515625</v>
      </c>
      <c r="BJ35" s="1">
        <v>134.74600219726562</v>
      </c>
      <c r="BK35" s="1">
        <v>103.70999908447266</v>
      </c>
    </row>
    <row r="36" spans="1:69" x14ac:dyDescent="0.25">
      <c r="A36" s="1">
        <v>2</v>
      </c>
      <c r="B36" s="1">
        <v>6</v>
      </c>
      <c r="C36" s="1">
        <v>6</v>
      </c>
      <c r="D36" s="1">
        <v>3.47</v>
      </c>
      <c r="E36">
        <v>2.94</v>
      </c>
      <c r="G36" t="s">
        <v>53</v>
      </c>
      <c r="H36">
        <v>1</v>
      </c>
      <c r="I36">
        <v>15</v>
      </c>
      <c r="J36">
        <v>0</v>
      </c>
      <c r="K36">
        <v>35</v>
      </c>
      <c r="L36" s="12">
        <v>1</v>
      </c>
      <c r="M36" s="12">
        <v>0</v>
      </c>
      <c r="N36" s="12">
        <f t="shared" si="0"/>
        <v>2</v>
      </c>
      <c r="O36">
        <v>45</v>
      </c>
      <c r="Q36" s="1">
        <v>3</v>
      </c>
      <c r="R36" s="1">
        <v>1</v>
      </c>
      <c r="T36">
        <v>956.75701904296875</v>
      </c>
      <c r="V36">
        <v>24.089399337768555</v>
      </c>
      <c r="W36">
        <v>19.027299880981445</v>
      </c>
      <c r="X36">
        <v>12.314999580383301</v>
      </c>
      <c r="Y36">
        <v>12.01200008392334</v>
      </c>
      <c r="AA36">
        <v>17.238100051879883</v>
      </c>
      <c r="AC36">
        <v>26.960699081420898</v>
      </c>
      <c r="AE36">
        <v>129.13800048828125</v>
      </c>
      <c r="AF36">
        <v>38.599300384521484</v>
      </c>
      <c r="AG36">
        <v>47.450298309326172</v>
      </c>
      <c r="AH36">
        <v>-0.10983999818563461</v>
      </c>
      <c r="AI36">
        <v>0.10296099632978439</v>
      </c>
      <c r="AJ36">
        <v>0.98860198259353638</v>
      </c>
      <c r="AK36">
        <v>0.59269601106643677</v>
      </c>
      <c r="AL36">
        <v>-0.79165500402450562</v>
      </c>
      <c r="AM36">
        <v>0.14830200374126434</v>
      </c>
      <c r="AN36">
        <v>0.7979009747505188</v>
      </c>
      <c r="AO36">
        <v>0.6022300124168396</v>
      </c>
      <c r="AP36">
        <v>2.5930600240826607E-2</v>
      </c>
      <c r="AQ36">
        <v>5.8460597991943359</v>
      </c>
      <c r="AS36">
        <v>8.5534601211547852</v>
      </c>
      <c r="AU36">
        <v>11.983499526977539</v>
      </c>
      <c r="AW36">
        <v>0.46217301487922668</v>
      </c>
      <c r="AX36">
        <v>0.39880898594856262</v>
      </c>
      <c r="AY36">
        <v>129.13800048828125</v>
      </c>
      <c r="AZ36">
        <v>38.599300384521484</v>
      </c>
      <c r="BA36">
        <v>47.450298309326172</v>
      </c>
      <c r="BB36">
        <v>0.91307097673416138</v>
      </c>
      <c r="BC36">
        <v>2427.909912109375</v>
      </c>
      <c r="BF36" s="1">
        <v>87.530799865722656</v>
      </c>
      <c r="BG36" s="1">
        <v>127.90599822998047</v>
      </c>
      <c r="BH36" s="1">
        <v>80.608497619628906</v>
      </c>
      <c r="BI36" s="1">
        <v>69.432296752929688</v>
      </c>
      <c r="BJ36" s="1">
        <v>133.84500122070312</v>
      </c>
      <c r="BK36" s="1">
        <v>140.51199340820312</v>
      </c>
      <c r="BL36" s="1">
        <v>161.01699829101562</v>
      </c>
      <c r="BM36" s="1">
        <v>122.55500030517578</v>
      </c>
      <c r="BN36" s="1">
        <v>109.24700164794922</v>
      </c>
      <c r="BO36" s="1">
        <v>92.4613037109375</v>
      </c>
      <c r="BP36" s="1">
        <v>80.993896484375</v>
      </c>
      <c r="BQ36" s="1">
        <v>146.55499267578125</v>
      </c>
    </row>
    <row r="37" spans="1:69" x14ac:dyDescent="0.25">
      <c r="A37" s="1">
        <v>2</v>
      </c>
      <c r="B37" s="1">
        <v>7</v>
      </c>
      <c r="C37" s="1">
        <v>1</v>
      </c>
      <c r="D37" s="1">
        <v>3.46</v>
      </c>
      <c r="E37">
        <v>3.21</v>
      </c>
      <c r="G37" t="s">
        <v>53</v>
      </c>
      <c r="H37">
        <v>1</v>
      </c>
      <c r="I37">
        <v>15</v>
      </c>
      <c r="J37">
        <v>1</v>
      </c>
      <c r="K37">
        <v>15</v>
      </c>
      <c r="L37" s="12">
        <v>1</v>
      </c>
      <c r="M37" s="12">
        <v>1</v>
      </c>
      <c r="N37" s="12">
        <f t="shared" si="0"/>
        <v>1</v>
      </c>
      <c r="O37">
        <v>55</v>
      </c>
      <c r="Q37" s="1">
        <v>3</v>
      </c>
      <c r="R37" s="1">
        <v>1</v>
      </c>
      <c r="T37">
        <v>1001.7100219726562</v>
      </c>
      <c r="V37">
        <v>23.808300018310547</v>
      </c>
      <c r="W37">
        <v>19.278299331665039</v>
      </c>
      <c r="X37">
        <v>11.611599922180176</v>
      </c>
      <c r="Y37">
        <v>11.669400215148926</v>
      </c>
      <c r="AA37">
        <v>17.739799499511719</v>
      </c>
      <c r="AC37">
        <v>26.089799880981445</v>
      </c>
      <c r="AE37">
        <v>18.714700698852539</v>
      </c>
      <c r="AF37">
        <v>223.16900634765625</v>
      </c>
      <c r="AG37">
        <v>37.694999694824219</v>
      </c>
      <c r="AH37">
        <v>-0.10129500180482864</v>
      </c>
      <c r="AI37">
        <v>9.77649986743927E-2</v>
      </c>
      <c r="AJ37">
        <v>0.99004101753234863</v>
      </c>
      <c r="AK37">
        <v>0.58864301443099976</v>
      </c>
      <c r="AL37">
        <v>-0.79637598991394043</v>
      </c>
      <c r="AM37">
        <v>0.13886700570583344</v>
      </c>
      <c r="AN37">
        <v>0.80202198028564453</v>
      </c>
      <c r="AO37">
        <v>0.59684699773788452</v>
      </c>
      <c r="AP37">
        <v>2.3119999095797539E-2</v>
      </c>
      <c r="AQ37">
        <v>5.9461898803710937</v>
      </c>
      <c r="AS37">
        <v>8.8148002624511719</v>
      </c>
      <c r="AU37">
        <v>12.247500419616699</v>
      </c>
      <c r="AW37">
        <v>0.47053000330924988</v>
      </c>
      <c r="AX37">
        <v>0.38975700736045837</v>
      </c>
      <c r="AY37">
        <v>18.714700698852539</v>
      </c>
      <c r="AZ37">
        <v>223.16900634765625</v>
      </c>
      <c r="BA37">
        <v>37.694999694824219</v>
      </c>
      <c r="BB37">
        <v>0.91025698184967041</v>
      </c>
      <c r="BC37">
        <v>2589</v>
      </c>
      <c r="BF37" s="1">
        <v>86.111701965332031</v>
      </c>
      <c r="BG37" s="1">
        <v>129.37899780273438</v>
      </c>
      <c r="BH37" s="1">
        <v>139.46699523925781</v>
      </c>
      <c r="BI37" s="1">
        <v>161.49000549316406</v>
      </c>
      <c r="BJ37" s="1">
        <v>134.90299987792969</v>
      </c>
      <c r="BK37" s="1">
        <v>109.53299713134766</v>
      </c>
      <c r="BL37" s="1">
        <v>73.335296630859375</v>
      </c>
      <c r="BM37" s="1">
        <v>95.473503112792969</v>
      </c>
      <c r="BN37" s="1">
        <v>79.063796997070313</v>
      </c>
      <c r="BO37" s="1">
        <v>126.57399749755859</v>
      </c>
      <c r="BP37" s="1">
        <v>154.39799499511719</v>
      </c>
    </row>
    <row r="38" spans="1:69" x14ac:dyDescent="0.25">
      <c r="A38" s="1">
        <v>2</v>
      </c>
      <c r="B38" s="1">
        <v>7</v>
      </c>
      <c r="C38" s="1">
        <v>2</v>
      </c>
      <c r="D38" s="1">
        <v>2.86</v>
      </c>
      <c r="E38">
        <v>1.91</v>
      </c>
      <c r="G38" t="s">
        <v>53</v>
      </c>
      <c r="H38">
        <v>1</v>
      </c>
      <c r="I38">
        <v>15</v>
      </c>
      <c r="J38">
        <v>1</v>
      </c>
      <c r="K38">
        <v>15</v>
      </c>
      <c r="L38" s="12">
        <v>1</v>
      </c>
      <c r="M38" s="12">
        <v>1</v>
      </c>
      <c r="N38" s="12">
        <f t="shared" si="0"/>
        <v>1</v>
      </c>
      <c r="O38">
        <v>55</v>
      </c>
      <c r="P38">
        <v>115</v>
      </c>
      <c r="Q38" s="1">
        <v>0</v>
      </c>
      <c r="R38" s="1">
        <v>2</v>
      </c>
      <c r="T38">
        <v>744.947021484375</v>
      </c>
      <c r="V38">
        <v>13.632900238037109</v>
      </c>
      <c r="W38">
        <v>21.823400497436523</v>
      </c>
      <c r="X38">
        <v>11.623900413513184</v>
      </c>
      <c r="Y38">
        <v>10.160699844360352</v>
      </c>
      <c r="AA38">
        <v>14.172100067138672</v>
      </c>
      <c r="AC38">
        <v>22.63170051574707</v>
      </c>
      <c r="AE38">
        <v>161.86700439453125</v>
      </c>
      <c r="AF38">
        <v>137.79100036621094</v>
      </c>
      <c r="AG38">
        <v>24.370199203491211</v>
      </c>
      <c r="AH38">
        <v>-0.52802997827529907</v>
      </c>
      <c r="AI38">
        <v>0.10269299894571304</v>
      </c>
      <c r="AJ38">
        <v>0.84299397468566895</v>
      </c>
      <c r="AK38">
        <v>0.83524900674819946</v>
      </c>
      <c r="AL38">
        <v>-0.11655499786138535</v>
      </c>
      <c r="AM38">
        <v>0.5373769998550415</v>
      </c>
      <c r="AN38">
        <v>0.15343999862670898</v>
      </c>
      <c r="AO38">
        <v>0.98786097764968872</v>
      </c>
      <c r="AP38">
        <v>-2.4229200556874275E-2</v>
      </c>
      <c r="AQ38">
        <v>5.0292801856994629</v>
      </c>
      <c r="AS38">
        <v>6.8969101905822754</v>
      </c>
      <c r="AU38">
        <v>11.638299942016602</v>
      </c>
      <c r="AW38">
        <v>0.37613299489021301</v>
      </c>
      <c r="AX38">
        <v>0.50756102800369263</v>
      </c>
      <c r="AY38">
        <v>161.86700439453125</v>
      </c>
      <c r="AZ38">
        <v>137.79100036621094</v>
      </c>
      <c r="BA38">
        <v>24.370199203491211</v>
      </c>
      <c r="BB38">
        <v>0.90535402297973633</v>
      </c>
      <c r="BC38">
        <v>1646.97998046875</v>
      </c>
      <c r="BF38" s="1">
        <v>58.820499420166016</v>
      </c>
      <c r="BG38" s="1">
        <v>92.800399780273438</v>
      </c>
      <c r="BH38" s="1">
        <v>148.36399841308594</v>
      </c>
      <c r="BI38" s="1">
        <v>157.31500244140625</v>
      </c>
      <c r="BJ38" s="1">
        <v>89.885902404785156</v>
      </c>
      <c r="BK38" s="1">
        <v>130.29400634765625</v>
      </c>
      <c r="BL38" s="1">
        <v>174.0570068359375</v>
      </c>
      <c r="BM38" s="1">
        <v>150.79200744628906</v>
      </c>
    </row>
    <row r="39" spans="1:69" x14ac:dyDescent="0.25">
      <c r="A39" s="1">
        <v>2</v>
      </c>
      <c r="B39" s="1">
        <v>8</v>
      </c>
      <c r="C39" s="1">
        <v>1</v>
      </c>
      <c r="D39" s="1">
        <v>5.0999999999999996</v>
      </c>
      <c r="E39">
        <v>3.67</v>
      </c>
      <c r="G39" t="s">
        <v>53</v>
      </c>
      <c r="H39">
        <v>1</v>
      </c>
      <c r="I39">
        <v>15</v>
      </c>
      <c r="J39">
        <v>15</v>
      </c>
      <c r="K39">
        <v>15</v>
      </c>
      <c r="L39" s="12">
        <v>1</v>
      </c>
      <c r="M39" s="12">
        <v>1</v>
      </c>
      <c r="N39" s="12">
        <f t="shared" si="0"/>
        <v>1</v>
      </c>
      <c r="O39">
        <v>40</v>
      </c>
      <c r="Q39" s="1">
        <v>1</v>
      </c>
      <c r="R39" s="1">
        <v>2</v>
      </c>
      <c r="T39">
        <v>1095.93994140625</v>
      </c>
      <c r="V39">
        <v>25.839399337768555</v>
      </c>
      <c r="W39">
        <v>20.399099349975586</v>
      </c>
      <c r="X39">
        <v>14.805500030517578</v>
      </c>
      <c r="Y39">
        <v>14.787599563598633</v>
      </c>
      <c r="AA39">
        <v>17.98069953918457</v>
      </c>
      <c r="AC39">
        <v>28.477500915527344</v>
      </c>
      <c r="AE39">
        <v>111.34700012207031</v>
      </c>
      <c r="AF39">
        <v>247.88099670410156</v>
      </c>
      <c r="AG39">
        <v>36.675899505615234</v>
      </c>
      <c r="AH39">
        <v>-5.9024199843406677E-2</v>
      </c>
      <c r="AI39">
        <v>-0.13955600559711456</v>
      </c>
      <c r="AJ39">
        <v>0.98845398426055908</v>
      </c>
      <c r="AK39">
        <v>0.58560597896575928</v>
      </c>
      <c r="AL39">
        <v>-0.80674397945404053</v>
      </c>
      <c r="AM39">
        <v>-7.8932203352451324E-2</v>
      </c>
      <c r="AN39">
        <v>0.80844402313232422</v>
      </c>
      <c r="AO39">
        <v>0.57418501377105713</v>
      </c>
      <c r="AP39">
        <v>0.12934200465679169</v>
      </c>
      <c r="AQ39">
        <v>6.6240701675415039</v>
      </c>
      <c r="AS39">
        <v>8.8539104461669922</v>
      </c>
      <c r="AU39">
        <v>12.740300178527832</v>
      </c>
      <c r="AW39">
        <v>0.41387900710105896</v>
      </c>
      <c r="AX39">
        <v>0.44740098714828491</v>
      </c>
      <c r="AY39">
        <v>111.34700012207031</v>
      </c>
      <c r="AZ39">
        <v>247.88099670410156</v>
      </c>
      <c r="BA39">
        <v>36.675899505615234</v>
      </c>
      <c r="BB39">
        <v>0.91321897506713867</v>
      </c>
      <c r="BC39">
        <v>2977.260009765625</v>
      </c>
      <c r="BF39" s="1">
        <v>107.481002807617</v>
      </c>
      <c r="BG39" s="1">
        <v>131.97000122070312</v>
      </c>
      <c r="BH39" s="1">
        <v>99.921798706054688</v>
      </c>
      <c r="BI39" s="1">
        <v>89.728202819824219</v>
      </c>
      <c r="BJ39" s="1">
        <v>159.96600341796875</v>
      </c>
      <c r="BK39" s="1">
        <v>121.10600280761719</v>
      </c>
      <c r="BL39" s="1">
        <v>126.83799743652344</v>
      </c>
      <c r="BM39" s="1">
        <v>159.76600646972656</v>
      </c>
      <c r="BN39" s="1">
        <v>112.19699859619141</v>
      </c>
    </row>
    <row r="40" spans="1:69" x14ac:dyDescent="0.25">
      <c r="A40" s="1">
        <v>2</v>
      </c>
      <c r="B40" s="1">
        <v>8</v>
      </c>
      <c r="C40" s="1">
        <v>2</v>
      </c>
      <c r="D40" s="1">
        <v>2.9</v>
      </c>
      <c r="E40">
        <v>1.63</v>
      </c>
      <c r="G40" t="s">
        <v>54</v>
      </c>
      <c r="H40">
        <v>1</v>
      </c>
      <c r="I40">
        <v>7</v>
      </c>
      <c r="J40">
        <v>7</v>
      </c>
      <c r="K40">
        <v>7</v>
      </c>
      <c r="L40" s="12">
        <v>1</v>
      </c>
      <c r="M40" s="12">
        <v>1</v>
      </c>
      <c r="N40" s="12">
        <f t="shared" si="0"/>
        <v>1</v>
      </c>
      <c r="O40">
        <v>25</v>
      </c>
      <c r="Q40" s="1">
        <v>0</v>
      </c>
      <c r="R40" s="1">
        <v>2</v>
      </c>
      <c r="T40">
        <v>877.0479736328125</v>
      </c>
      <c r="V40">
        <v>18.705499649047852</v>
      </c>
      <c r="W40">
        <v>19.215999603271484</v>
      </c>
      <c r="X40">
        <v>12.286399841308594</v>
      </c>
      <c r="Y40">
        <v>12.168000221252441</v>
      </c>
      <c r="AA40">
        <v>16.940999984741211</v>
      </c>
      <c r="AC40">
        <v>22.468299865722656</v>
      </c>
      <c r="AE40">
        <v>55.964298248291016</v>
      </c>
      <c r="AF40">
        <v>224.31900024414062</v>
      </c>
      <c r="AG40">
        <v>77.402198791503906</v>
      </c>
      <c r="AH40">
        <v>-5.2390299737453461E-2</v>
      </c>
      <c r="AI40">
        <v>-9.1709397733211517E-2</v>
      </c>
      <c r="AJ40">
        <v>0.99440699815750122</v>
      </c>
      <c r="AK40">
        <v>0.70844799280166626</v>
      </c>
      <c r="AL40">
        <v>-0.70521897077560425</v>
      </c>
      <c r="AM40">
        <v>-2.7714399620890617E-2</v>
      </c>
      <c r="AN40">
        <v>-0.7038159966468811</v>
      </c>
      <c r="AO40">
        <v>-0.7030329704284668</v>
      </c>
      <c r="AP40">
        <v>-0.10191799700260162</v>
      </c>
      <c r="AQ40">
        <v>6.2300500869750977</v>
      </c>
      <c r="AS40">
        <v>8.4039697647094727</v>
      </c>
      <c r="AU40">
        <v>10.538800239562988</v>
      </c>
      <c r="AW40">
        <v>0.44527900218963623</v>
      </c>
      <c r="AX40">
        <v>0.35984501242637634</v>
      </c>
      <c r="AY40">
        <v>55.964298248291016</v>
      </c>
      <c r="AZ40">
        <v>224.31900024414062</v>
      </c>
      <c r="BA40">
        <v>77.402198791503906</v>
      </c>
      <c r="BB40">
        <v>0.94718301296234131</v>
      </c>
      <c r="BC40">
        <v>2251.43994140625</v>
      </c>
      <c r="BF40" s="1">
        <v>93.157302856445312</v>
      </c>
      <c r="BG40" s="1">
        <v>106.14700317382812</v>
      </c>
      <c r="BH40" s="1">
        <v>121.81500244140625</v>
      </c>
      <c r="BI40" s="1">
        <v>145.58700561523437</v>
      </c>
      <c r="BJ40" s="1">
        <v>160.1719970703125</v>
      </c>
      <c r="BK40" s="1">
        <v>127.11299896240234</v>
      </c>
      <c r="BL40" s="1">
        <v>117.62699890136719</v>
      </c>
    </row>
    <row r="41" spans="1:69" x14ac:dyDescent="0.25">
      <c r="A41" s="1">
        <v>2</v>
      </c>
      <c r="B41" s="1">
        <v>8</v>
      </c>
      <c r="C41" s="1">
        <v>3</v>
      </c>
      <c r="D41" s="1">
        <v>3.27</v>
      </c>
      <c r="E41">
        <v>2</v>
      </c>
      <c r="G41" t="s">
        <v>53</v>
      </c>
      <c r="H41">
        <v>1</v>
      </c>
      <c r="I41">
        <v>15</v>
      </c>
      <c r="J41">
        <v>15</v>
      </c>
      <c r="K41">
        <v>15</v>
      </c>
      <c r="L41" s="12">
        <v>1</v>
      </c>
      <c r="M41" s="12">
        <v>1</v>
      </c>
      <c r="N41" s="12">
        <f t="shared" si="0"/>
        <v>1</v>
      </c>
      <c r="O41">
        <v>40</v>
      </c>
      <c r="Q41" s="1">
        <v>0</v>
      </c>
      <c r="R41" s="1">
        <v>3</v>
      </c>
      <c r="T41">
        <v>1019.239990234375</v>
      </c>
      <c r="V41">
        <v>26.303600311279297</v>
      </c>
      <c r="W41">
        <v>18.959400177001953</v>
      </c>
      <c r="X41">
        <v>12.744099617004395</v>
      </c>
      <c r="Y41">
        <v>12.440899848937988</v>
      </c>
      <c r="AA41">
        <v>18.60099983215332</v>
      </c>
      <c r="AC41">
        <v>26.305400848388672</v>
      </c>
      <c r="AE41">
        <v>64.194900512695312</v>
      </c>
      <c r="AF41">
        <v>157.39199829101562</v>
      </c>
      <c r="AG41">
        <v>34.843101501464844</v>
      </c>
      <c r="AH41">
        <v>-6.317400187253952E-2</v>
      </c>
      <c r="AI41">
        <v>-0.11865700036287308</v>
      </c>
      <c r="AJ41">
        <v>0.99092400074005127</v>
      </c>
      <c r="AK41">
        <v>-9.6532002091407776E-2</v>
      </c>
      <c r="AL41">
        <v>-0.98752498626708984</v>
      </c>
      <c r="AM41">
        <v>-0.12440399825572968</v>
      </c>
      <c r="AN41">
        <v>0.99332302808761597</v>
      </c>
      <c r="AO41">
        <v>-0.10351499915122986</v>
      </c>
      <c r="AP41">
        <v>5.0931800156831741E-2</v>
      </c>
      <c r="AQ41">
        <v>5.9123201370239258</v>
      </c>
      <c r="AS41">
        <v>9.2739896774291992</v>
      </c>
      <c r="AU41">
        <v>12.013899803161621</v>
      </c>
      <c r="AW41">
        <v>0.52012300491333008</v>
      </c>
      <c r="AX41">
        <v>0.33577200770378113</v>
      </c>
      <c r="AY41">
        <v>64.194900512695312</v>
      </c>
      <c r="AZ41">
        <v>157.39199829101562</v>
      </c>
      <c r="BA41">
        <v>34.843101501464844</v>
      </c>
      <c r="BB41">
        <v>0.90367299318313599</v>
      </c>
      <c r="BC41">
        <v>2628.469970703125</v>
      </c>
      <c r="BF41" s="1">
        <v>61.079700469970703</v>
      </c>
      <c r="BG41" s="1">
        <v>83.277999877929687</v>
      </c>
      <c r="BH41" s="1">
        <v>56.477901458740234</v>
      </c>
      <c r="BI41" s="1">
        <v>65.743896484375</v>
      </c>
      <c r="BJ41" s="1">
        <v>75.611297607421875</v>
      </c>
      <c r="BK41" s="1">
        <v>96.197502136230469</v>
      </c>
      <c r="BL41" s="1">
        <v>113.00099945068359</v>
      </c>
      <c r="BM41" s="1">
        <v>117.05400085449219</v>
      </c>
      <c r="BN41" s="1">
        <v>126.41799926757812</v>
      </c>
      <c r="BO41" s="1">
        <v>137.3489990234375</v>
      </c>
      <c r="BP41" s="1">
        <v>119.73600006103516</v>
      </c>
    </row>
    <row r="42" spans="1:69" x14ac:dyDescent="0.25">
      <c r="A42" s="1">
        <v>2</v>
      </c>
      <c r="B42" s="1">
        <v>8</v>
      </c>
      <c r="C42" s="1">
        <v>4</v>
      </c>
      <c r="D42" s="1">
        <v>3.91</v>
      </c>
      <c r="E42">
        <v>2.99</v>
      </c>
      <c r="G42" t="s">
        <v>54</v>
      </c>
      <c r="H42">
        <v>1</v>
      </c>
      <c r="I42">
        <v>7</v>
      </c>
      <c r="J42">
        <v>7</v>
      </c>
      <c r="K42">
        <v>7</v>
      </c>
      <c r="L42" s="12">
        <v>1</v>
      </c>
      <c r="M42" s="12">
        <v>0</v>
      </c>
      <c r="N42" s="12">
        <f t="shared" si="0"/>
        <v>2</v>
      </c>
      <c r="O42">
        <v>40</v>
      </c>
      <c r="Q42" s="1">
        <v>0</v>
      </c>
      <c r="R42" s="1">
        <v>1</v>
      </c>
      <c r="S42" s="1" t="s">
        <v>57</v>
      </c>
      <c r="T42">
        <v>921.6190185546875</v>
      </c>
      <c r="V42">
        <v>20.470300674438477</v>
      </c>
      <c r="W42">
        <v>20.11199951171875</v>
      </c>
      <c r="X42">
        <v>12.324600219726563</v>
      </c>
      <c r="Y42">
        <v>12.233499526977539</v>
      </c>
      <c r="AA42">
        <v>16.834299087524414</v>
      </c>
      <c r="AC42">
        <v>23.400299072265625</v>
      </c>
      <c r="AE42">
        <v>215.16099548339844</v>
      </c>
      <c r="AF42">
        <v>223.21800231933594</v>
      </c>
      <c r="AG42">
        <v>56.675899505615234</v>
      </c>
      <c r="AH42">
        <v>5.5294200778007507E-2</v>
      </c>
      <c r="AI42">
        <v>-0.10141299664974213</v>
      </c>
      <c r="AJ42">
        <v>0.99330699443817139</v>
      </c>
      <c r="AK42">
        <v>0.72021502256393433</v>
      </c>
      <c r="AL42">
        <v>-0.68497097492218018</v>
      </c>
      <c r="AM42">
        <v>-0.11002500355243683</v>
      </c>
      <c r="AN42">
        <v>0.69154399633407593</v>
      </c>
      <c r="AO42">
        <v>0.72147798538208008</v>
      </c>
      <c r="AP42">
        <v>3.5164400935173035E-2</v>
      </c>
      <c r="AQ42">
        <v>6.1133298873901367</v>
      </c>
      <c r="AS42">
        <v>8.4963302612304687</v>
      </c>
      <c r="AU42">
        <v>11.282999992370605</v>
      </c>
      <c r="AW42">
        <v>0.45255199074745178</v>
      </c>
      <c r="AX42">
        <v>0.38866499066352844</v>
      </c>
      <c r="AY42">
        <v>215.16099548339844</v>
      </c>
      <c r="AZ42">
        <v>223.21800231933594</v>
      </c>
      <c r="BA42">
        <v>56.675899505615234</v>
      </c>
      <c r="BB42">
        <v>0.93424898386001587</v>
      </c>
      <c r="BC42">
        <v>2375.719970703125</v>
      </c>
      <c r="BF42" s="1">
        <v>119.78600311279297</v>
      </c>
      <c r="BG42" s="1">
        <v>159.87699890136719</v>
      </c>
      <c r="BH42" s="1">
        <v>116.49800109863281</v>
      </c>
      <c r="BI42" s="1">
        <v>122.0260009765625</v>
      </c>
      <c r="BJ42" s="1">
        <v>122.26499938964844</v>
      </c>
      <c r="BK42" s="1">
        <v>81.74859619140625</v>
      </c>
    </row>
    <row r="43" spans="1:69" x14ac:dyDescent="0.25">
      <c r="A43" s="1">
        <v>2</v>
      </c>
      <c r="B43" s="1">
        <v>8</v>
      </c>
      <c r="C43" s="1">
        <v>5</v>
      </c>
      <c r="D43" s="1">
        <v>3.76</v>
      </c>
      <c r="E43">
        <v>2.23</v>
      </c>
      <c r="G43" t="s">
        <v>53</v>
      </c>
      <c r="H43">
        <v>1</v>
      </c>
      <c r="I43">
        <v>15</v>
      </c>
      <c r="J43">
        <v>15</v>
      </c>
      <c r="K43">
        <v>15</v>
      </c>
      <c r="L43" s="12">
        <v>1</v>
      </c>
      <c r="M43" s="12">
        <v>1</v>
      </c>
      <c r="N43" s="12">
        <f t="shared" si="0"/>
        <v>1</v>
      </c>
      <c r="O43">
        <v>25</v>
      </c>
      <c r="Q43" s="1">
        <v>1</v>
      </c>
      <c r="R43" s="1">
        <v>1</v>
      </c>
      <c r="T43">
        <v>826.17999267578125</v>
      </c>
      <c r="V43">
        <v>21.18120002746582</v>
      </c>
      <c r="W43">
        <v>18.212299346923828</v>
      </c>
      <c r="X43">
        <v>10.34589958190918</v>
      </c>
      <c r="Y43">
        <v>10.256400108337402</v>
      </c>
      <c r="AA43">
        <v>16.743799209594727</v>
      </c>
      <c r="AC43">
        <v>23.570199966430664</v>
      </c>
      <c r="AE43">
        <v>99.436996459960938</v>
      </c>
      <c r="AF43">
        <v>145.72700500488281</v>
      </c>
      <c r="AG43">
        <v>37.250499725341797</v>
      </c>
      <c r="AH43">
        <v>5.8173399418592453E-2</v>
      </c>
      <c r="AI43">
        <v>-5.7695001363754272E-2</v>
      </c>
      <c r="AJ43">
        <v>0.99663800001144409</v>
      </c>
      <c r="AK43">
        <v>0.56493198871612549</v>
      </c>
      <c r="AL43">
        <v>-0.82120001316070557</v>
      </c>
      <c r="AM43">
        <v>-8.0513902008533478E-2</v>
      </c>
      <c r="AN43">
        <v>0.82308399677276611</v>
      </c>
      <c r="AO43">
        <v>0.56771600246429443</v>
      </c>
      <c r="AP43">
        <v>-1.5178199857473373E-2</v>
      </c>
      <c r="AQ43">
        <v>5.130159854888916</v>
      </c>
      <c r="AS43">
        <v>8.1064996719360352</v>
      </c>
      <c r="AU43">
        <v>11.376199722290039</v>
      </c>
      <c r="AW43">
        <v>0.49185699224472046</v>
      </c>
      <c r="AX43">
        <v>0.36856898665428162</v>
      </c>
      <c r="AY43">
        <v>99.436996459960938</v>
      </c>
      <c r="AZ43">
        <v>145.72700500488281</v>
      </c>
      <c r="BA43">
        <v>37.250499725341797</v>
      </c>
      <c r="BB43">
        <v>0.90925300121307373</v>
      </c>
      <c r="BC43">
        <v>1936.0400390625</v>
      </c>
      <c r="BF43" s="1">
        <v>95.959999084472656</v>
      </c>
      <c r="BG43" s="1">
        <v>101.5989990234375</v>
      </c>
      <c r="BH43" s="1">
        <v>142.42799377441406</v>
      </c>
      <c r="BI43" s="1">
        <v>110.46600341796875</v>
      </c>
      <c r="BJ43" s="1">
        <v>150.00900268554687</v>
      </c>
      <c r="BK43" s="1">
        <v>97.584197998046875</v>
      </c>
      <c r="BL43" s="1">
        <v>124.86699676513672</v>
      </c>
      <c r="BM43" s="1">
        <v>97.515602111816406</v>
      </c>
      <c r="BN43" s="1">
        <v>145.64700317382812</v>
      </c>
    </row>
    <row r="44" spans="1:69" x14ac:dyDescent="0.25">
      <c r="A44" s="1">
        <v>2</v>
      </c>
      <c r="B44" s="1">
        <v>8</v>
      </c>
      <c r="C44" s="1">
        <v>6</v>
      </c>
      <c r="D44" s="1">
        <v>3.05</v>
      </c>
      <c r="E44">
        <v>1.67</v>
      </c>
      <c r="G44" t="s">
        <v>53</v>
      </c>
      <c r="H44">
        <v>1</v>
      </c>
      <c r="I44">
        <v>15</v>
      </c>
      <c r="J44">
        <v>15</v>
      </c>
      <c r="K44">
        <v>15</v>
      </c>
      <c r="L44" s="12">
        <v>1</v>
      </c>
      <c r="M44" s="12">
        <v>1</v>
      </c>
      <c r="N44" s="12">
        <f t="shared" si="0"/>
        <v>1</v>
      </c>
      <c r="O44">
        <v>40</v>
      </c>
      <c r="Q44" s="1">
        <v>1</v>
      </c>
      <c r="R44" s="1">
        <v>1</v>
      </c>
      <c r="S44" s="1" t="s">
        <v>58</v>
      </c>
      <c r="T44">
        <v>909.03802490234375</v>
      </c>
      <c r="V44">
        <v>21.447900772094727</v>
      </c>
      <c r="W44">
        <v>19.77549934387207</v>
      </c>
      <c r="X44">
        <v>11.053600311279297</v>
      </c>
      <c r="Y44">
        <v>11.000399589538574</v>
      </c>
      <c r="AA44">
        <v>18.252899169921875</v>
      </c>
      <c r="AC44">
        <v>22.154499053955078</v>
      </c>
      <c r="AE44">
        <v>96.944099426269531</v>
      </c>
      <c r="AF44">
        <v>106.875</v>
      </c>
      <c r="AG44">
        <v>5.4073901176452637</v>
      </c>
      <c r="AH44">
        <v>3.7099100649356842E-2</v>
      </c>
      <c r="AI44">
        <v>-4.4871900230646133E-2</v>
      </c>
      <c r="AJ44">
        <v>0.99830400943756104</v>
      </c>
      <c r="AK44">
        <v>0.48223000764846802</v>
      </c>
      <c r="AL44">
        <v>-0.87417399883270264</v>
      </c>
      <c r="AM44">
        <v>-5.7213198393583298E-2</v>
      </c>
      <c r="AN44">
        <v>0.87525898218154907</v>
      </c>
      <c r="AO44">
        <v>0.48353400826454163</v>
      </c>
      <c r="AP44">
        <v>-1.0792500339448452E-2</v>
      </c>
      <c r="AQ44">
        <v>5.8003101348876953</v>
      </c>
      <c r="AS44">
        <v>9.2487602233886719</v>
      </c>
      <c r="AU44">
        <v>10.54539966583252</v>
      </c>
      <c r="AW44">
        <v>0.57215899229049683</v>
      </c>
      <c r="AX44">
        <v>0.26203599572181702</v>
      </c>
      <c r="AY44">
        <v>96.944099426269531</v>
      </c>
      <c r="AZ44">
        <v>106.875</v>
      </c>
      <c r="BA44">
        <v>5.4073901176452637</v>
      </c>
      <c r="BB44">
        <v>0.92777502536773682</v>
      </c>
      <c r="BC44">
        <v>2303.090087890625</v>
      </c>
      <c r="BF44" s="1">
        <v>91.951896667480469</v>
      </c>
      <c r="BG44" s="1">
        <v>75.374397277832031</v>
      </c>
      <c r="BH44" s="1">
        <v>130.48399353027344</v>
      </c>
      <c r="BI44" s="1">
        <v>108.55999755859375</v>
      </c>
      <c r="BJ44" s="1">
        <v>107.90399932861328</v>
      </c>
      <c r="BK44" s="1">
        <v>140.27999877929687</v>
      </c>
      <c r="BL44" s="1">
        <v>108.18900299072266</v>
      </c>
    </row>
    <row r="45" spans="1:69" x14ac:dyDescent="0.25">
      <c r="A45" s="1">
        <v>2</v>
      </c>
      <c r="B45" s="1">
        <v>8</v>
      </c>
      <c r="C45" s="1">
        <v>7</v>
      </c>
      <c r="D45" s="1">
        <v>2.67</v>
      </c>
      <c r="E45">
        <v>2.02</v>
      </c>
      <c r="G45" t="s">
        <v>53</v>
      </c>
      <c r="H45">
        <v>1</v>
      </c>
      <c r="I45">
        <v>15</v>
      </c>
      <c r="J45">
        <v>15</v>
      </c>
      <c r="K45">
        <v>15</v>
      </c>
      <c r="L45" s="12">
        <v>1</v>
      </c>
      <c r="M45" s="12">
        <v>1</v>
      </c>
      <c r="N45" s="12">
        <f t="shared" si="0"/>
        <v>1</v>
      </c>
      <c r="O45">
        <v>25</v>
      </c>
      <c r="Q45" s="1">
        <v>0</v>
      </c>
      <c r="R45" s="1">
        <v>1</v>
      </c>
      <c r="T45">
        <v>848.5830078125</v>
      </c>
      <c r="V45">
        <v>22.887699127197266</v>
      </c>
      <c r="W45">
        <v>17.539100646972656</v>
      </c>
      <c r="X45">
        <v>11.353599548339844</v>
      </c>
      <c r="Y45">
        <v>11.155699729919434</v>
      </c>
      <c r="AA45">
        <v>16.325399398803711</v>
      </c>
      <c r="AC45">
        <v>24.289400100708008</v>
      </c>
      <c r="AE45">
        <v>157.91700744628906</v>
      </c>
      <c r="AF45">
        <v>111.53299713134766</v>
      </c>
      <c r="AG45">
        <v>22.009099960327148</v>
      </c>
      <c r="AH45">
        <v>-6.9002099335193634E-2</v>
      </c>
      <c r="AI45">
        <v>3.1504299491643906E-2</v>
      </c>
      <c r="AJ45">
        <v>0.99711900949478149</v>
      </c>
      <c r="AK45">
        <v>0.47287100553512573</v>
      </c>
      <c r="AL45">
        <v>-0.87905198335647583</v>
      </c>
      <c r="AM45">
        <v>6.0497298836708069E-2</v>
      </c>
      <c r="AN45">
        <v>-0.8784250020980835</v>
      </c>
      <c r="AO45">
        <v>-0.47568300366401672</v>
      </c>
      <c r="AP45">
        <v>-4.5758999884128571E-2</v>
      </c>
      <c r="AQ45">
        <v>5.630000114440918</v>
      </c>
      <c r="AS45">
        <v>7.9756498336791992</v>
      </c>
      <c r="AU45">
        <v>11.23390007019043</v>
      </c>
      <c r="AW45">
        <v>0.44640100002288818</v>
      </c>
      <c r="AX45">
        <v>0.41398400068283081</v>
      </c>
      <c r="AY45">
        <v>157.91700744628906</v>
      </c>
      <c r="AZ45">
        <v>111.53299713134766</v>
      </c>
      <c r="BA45">
        <v>22.009099960327148</v>
      </c>
      <c r="BB45">
        <v>0.92336100339889526</v>
      </c>
      <c r="BC45">
        <v>2062.39990234375</v>
      </c>
      <c r="BF45" s="1">
        <v>128.281005859375</v>
      </c>
      <c r="BG45" s="1">
        <v>137.531005859375</v>
      </c>
      <c r="BH45" s="1">
        <v>169.49800109863281</v>
      </c>
      <c r="BI45" s="1">
        <v>90.564201354980469</v>
      </c>
      <c r="BJ45" s="1">
        <v>65.957099914550781</v>
      </c>
      <c r="BK45" s="1">
        <v>100.23100280761719</v>
      </c>
      <c r="BL45" s="1">
        <v>81.656600952148438</v>
      </c>
      <c r="BM45" s="1">
        <v>59.968101501464844</v>
      </c>
    </row>
    <row r="46" spans="1:69" x14ac:dyDescent="0.25">
      <c r="A46" s="1">
        <v>2</v>
      </c>
      <c r="B46" s="1">
        <v>8</v>
      </c>
      <c r="C46" s="1">
        <v>8</v>
      </c>
      <c r="D46" s="1">
        <v>4.3</v>
      </c>
      <c r="E46">
        <v>2</v>
      </c>
      <c r="G46" t="s">
        <v>54</v>
      </c>
      <c r="H46">
        <v>1</v>
      </c>
      <c r="I46">
        <v>7</v>
      </c>
      <c r="J46">
        <v>7</v>
      </c>
      <c r="K46">
        <v>7</v>
      </c>
      <c r="L46" s="12">
        <v>1</v>
      </c>
      <c r="M46" s="12">
        <v>1</v>
      </c>
      <c r="N46" s="12">
        <f t="shared" si="0"/>
        <v>1</v>
      </c>
      <c r="O46">
        <v>25</v>
      </c>
      <c r="Q46" s="1">
        <v>0</v>
      </c>
      <c r="R46" s="1">
        <v>0</v>
      </c>
      <c r="T46">
        <v>792.6820068359375</v>
      </c>
      <c r="V46">
        <v>19.142299652099609</v>
      </c>
      <c r="W46">
        <v>17.923900604248047</v>
      </c>
      <c r="X46">
        <v>11.27910041809082</v>
      </c>
      <c r="Y46">
        <v>11.005000114440918</v>
      </c>
      <c r="AA46">
        <v>15.819000244140625</v>
      </c>
      <c r="AC46">
        <v>22.946199417114258</v>
      </c>
      <c r="AE46">
        <v>127.36799621582031</v>
      </c>
      <c r="AF46">
        <v>99.675399780273437</v>
      </c>
      <c r="AG46">
        <v>101.64099884033203</v>
      </c>
      <c r="AH46">
        <v>0.14584800601005554</v>
      </c>
      <c r="AI46">
        <v>-1.495639979839325E-2</v>
      </c>
      <c r="AJ46">
        <v>-0.98919397592544556</v>
      </c>
      <c r="AK46">
        <v>0.69847601652145386</v>
      </c>
      <c r="AL46">
        <v>-0.70654898881912231</v>
      </c>
      <c r="AM46">
        <v>0.11366699635982513</v>
      </c>
      <c r="AN46">
        <v>-0.70061397552490234</v>
      </c>
      <c r="AO46">
        <v>-0.70750600099563599</v>
      </c>
      <c r="AP46">
        <v>-9.2601902782917023E-2</v>
      </c>
      <c r="AQ46">
        <v>5.5095601081848145</v>
      </c>
      <c r="AS46">
        <v>7.611149787902832</v>
      </c>
      <c r="AU46">
        <v>10.918000221252441</v>
      </c>
      <c r="AW46">
        <v>0.42990100383758545</v>
      </c>
      <c r="AX46">
        <v>0.43301600217819214</v>
      </c>
      <c r="AY46">
        <v>127.36799621582031</v>
      </c>
      <c r="AZ46">
        <v>99.675399780273437</v>
      </c>
      <c r="BA46">
        <v>101.64099884033203</v>
      </c>
      <c r="BB46">
        <v>0.92930197715759277</v>
      </c>
      <c r="BC46">
        <v>1880</v>
      </c>
      <c r="BF46" s="1">
        <v>97.164802551269531</v>
      </c>
      <c r="BG46" s="1">
        <v>78.225196838378906</v>
      </c>
      <c r="BH46" s="1">
        <v>153.44500732421875</v>
      </c>
      <c r="BI46" s="1">
        <v>122.76300048828125</v>
      </c>
      <c r="BJ46" s="1">
        <v>152.81100463867187</v>
      </c>
    </row>
    <row r="47" spans="1:69" x14ac:dyDescent="0.25">
      <c r="A47" s="1">
        <v>2</v>
      </c>
      <c r="B47" s="1">
        <v>8</v>
      </c>
      <c r="C47" s="1">
        <v>9</v>
      </c>
      <c r="D47" s="1">
        <v>4.75</v>
      </c>
      <c r="E47">
        <v>3.96</v>
      </c>
      <c r="G47" t="s">
        <v>53</v>
      </c>
      <c r="H47">
        <v>1</v>
      </c>
      <c r="I47">
        <v>15</v>
      </c>
      <c r="J47">
        <v>15</v>
      </c>
      <c r="K47">
        <v>15</v>
      </c>
      <c r="L47" s="12">
        <v>1</v>
      </c>
      <c r="M47" s="12">
        <v>1</v>
      </c>
      <c r="N47" s="12">
        <f t="shared" si="0"/>
        <v>1</v>
      </c>
      <c r="O47">
        <v>40</v>
      </c>
      <c r="Q47" s="1">
        <v>2</v>
      </c>
      <c r="R47" s="1">
        <v>4</v>
      </c>
      <c r="T47">
        <v>1196.469970703125</v>
      </c>
      <c r="V47">
        <v>26.090299606323242</v>
      </c>
      <c r="W47">
        <v>20.660299301147461</v>
      </c>
      <c r="X47">
        <v>14.133899688720703</v>
      </c>
      <c r="Y47">
        <v>14.281499862670898</v>
      </c>
      <c r="AA47">
        <v>18.658599853515625</v>
      </c>
      <c r="AC47">
        <v>27.337600708007812</v>
      </c>
      <c r="AE47">
        <v>122.875</v>
      </c>
      <c r="AF47">
        <v>31.94059944152832</v>
      </c>
      <c r="AG47">
        <v>18.827299118041992</v>
      </c>
      <c r="AH47">
        <v>0.12993299961090088</v>
      </c>
      <c r="AI47">
        <v>-0.11363899707794189</v>
      </c>
      <c r="AJ47">
        <v>0.9849889874458313</v>
      </c>
      <c r="AK47">
        <v>-0.40799599885940552</v>
      </c>
      <c r="AL47">
        <v>0.89928299188613892</v>
      </c>
      <c r="AM47">
        <v>0.15757100284099579</v>
      </c>
      <c r="AN47">
        <v>0.90369099378585815</v>
      </c>
      <c r="AO47">
        <v>0.42234501242637634</v>
      </c>
      <c r="AP47">
        <v>-7.0482201874256134E-2</v>
      </c>
      <c r="AQ47">
        <v>6.7352299690246582</v>
      </c>
      <c r="AS47">
        <v>9.3468799591064453</v>
      </c>
      <c r="AU47">
        <v>13.318099975585938</v>
      </c>
      <c r="AW47">
        <v>0.43382000923156738</v>
      </c>
      <c r="AX47">
        <v>0.42780399322509766</v>
      </c>
      <c r="AY47">
        <v>122.875</v>
      </c>
      <c r="AZ47">
        <v>31.94059944152832</v>
      </c>
      <c r="BA47">
        <v>18.827299118041992</v>
      </c>
      <c r="BB47">
        <v>0.92233800888061523</v>
      </c>
      <c r="BC47">
        <v>3447.159912109375</v>
      </c>
      <c r="BF47" s="1">
        <v>83.6260986328125</v>
      </c>
      <c r="BG47" s="1">
        <v>114.84200286865234</v>
      </c>
      <c r="BH47" s="1">
        <v>125.67900085449219</v>
      </c>
      <c r="BI47" s="1">
        <v>147.06700134277344</v>
      </c>
      <c r="BJ47" s="1">
        <v>157.77099609375</v>
      </c>
      <c r="BK47" s="1">
        <v>118.56199645996094</v>
      </c>
      <c r="BL47" s="1">
        <v>111.37400054931641</v>
      </c>
      <c r="BM47" s="1">
        <v>131.96800231933594</v>
      </c>
    </row>
    <row r="48" spans="1:69" x14ac:dyDescent="0.25">
      <c r="A48" s="1">
        <v>2</v>
      </c>
      <c r="B48" s="1">
        <v>8</v>
      </c>
      <c r="C48" s="1">
        <v>10</v>
      </c>
      <c r="D48" s="1">
        <v>3.55</v>
      </c>
      <c r="E48">
        <v>3.31</v>
      </c>
      <c r="G48" t="s">
        <v>53</v>
      </c>
      <c r="H48">
        <v>1</v>
      </c>
      <c r="I48">
        <v>15</v>
      </c>
      <c r="J48">
        <v>15</v>
      </c>
      <c r="K48">
        <v>15</v>
      </c>
      <c r="L48" s="12">
        <v>1</v>
      </c>
      <c r="M48" s="12">
        <v>1</v>
      </c>
      <c r="N48" s="12">
        <f t="shared" si="0"/>
        <v>1</v>
      </c>
      <c r="O48">
        <v>40</v>
      </c>
      <c r="Q48" s="1">
        <v>2</v>
      </c>
      <c r="R48" s="1">
        <v>1</v>
      </c>
      <c r="S48" s="1" t="s">
        <v>59</v>
      </c>
      <c r="T48">
        <v>889.16998291015625</v>
      </c>
      <c r="V48">
        <v>26.113199234008789</v>
      </c>
      <c r="W48">
        <v>18.940500259399414</v>
      </c>
      <c r="X48">
        <v>10.198800086975098</v>
      </c>
      <c r="Y48">
        <v>10.267800331115723</v>
      </c>
      <c r="AA48">
        <v>16.857099533081055</v>
      </c>
      <c r="AC48">
        <v>27.595199584960937</v>
      </c>
      <c r="AE48">
        <v>254.60000610351562</v>
      </c>
      <c r="AF48">
        <v>65.394096374511719</v>
      </c>
      <c r="AG48">
        <v>31.115999221801758</v>
      </c>
      <c r="AH48">
        <v>2.5317199528217316E-2</v>
      </c>
      <c r="AI48">
        <v>5.3263798356056213E-2</v>
      </c>
      <c r="AJ48">
        <v>0.99825900793075562</v>
      </c>
      <c r="AK48">
        <v>0.39935401082038879</v>
      </c>
      <c r="AL48">
        <v>-0.91597801446914673</v>
      </c>
      <c r="AM48">
        <v>3.8745298981666565E-2</v>
      </c>
      <c r="AN48">
        <v>-0.9164469838142395</v>
      </c>
      <c r="AO48">
        <v>-0.39767798781394958</v>
      </c>
      <c r="AP48">
        <v>4.4461101293563843E-2</v>
      </c>
      <c r="AQ48">
        <v>5.1661701202392578</v>
      </c>
      <c r="AS48">
        <v>8.3040304183959961</v>
      </c>
      <c r="AU48">
        <v>12.163399696350098</v>
      </c>
      <c r="AW48">
        <v>0.47935301065444946</v>
      </c>
      <c r="AX48">
        <v>0.37768900394439697</v>
      </c>
      <c r="AY48">
        <v>254.60000610351562</v>
      </c>
      <c r="AZ48">
        <v>65.394096374511719</v>
      </c>
      <c r="BA48">
        <v>31.115999221801758</v>
      </c>
      <c r="BB48">
        <v>0.87964099645614624</v>
      </c>
      <c r="BC48">
        <v>2056.8798828125</v>
      </c>
      <c r="BF48" s="1">
        <v>93.193000793457031</v>
      </c>
      <c r="BG48" s="1">
        <v>82.354598999023438</v>
      </c>
      <c r="BH48" s="1">
        <v>165.3070068359375</v>
      </c>
      <c r="BI48" s="1">
        <v>104.60800170898437</v>
      </c>
      <c r="BJ48" s="1">
        <v>128.69400024414062</v>
      </c>
      <c r="BK48" s="1">
        <v>152.89900207519531</v>
      </c>
      <c r="BL48" s="1">
        <v>135.06399536132812</v>
      </c>
      <c r="BM48" s="1">
        <v>101.88500213623047</v>
      </c>
      <c r="BN48" s="1">
        <v>155.52699279785156</v>
      </c>
      <c r="BO48" s="1">
        <v>115.13800048828125</v>
      </c>
    </row>
    <row r="49" spans="1:74" x14ac:dyDescent="0.25">
      <c r="A49" s="1">
        <v>2</v>
      </c>
      <c r="B49" s="1">
        <v>8</v>
      </c>
      <c r="C49" s="1">
        <v>11</v>
      </c>
      <c r="D49" s="1">
        <v>4.0199999999999996</v>
      </c>
      <c r="E49">
        <v>3.11</v>
      </c>
      <c r="G49" t="s">
        <v>53</v>
      </c>
      <c r="H49">
        <v>1</v>
      </c>
      <c r="I49">
        <v>15</v>
      </c>
      <c r="J49">
        <v>15</v>
      </c>
      <c r="K49">
        <v>15</v>
      </c>
      <c r="L49" s="12">
        <v>1</v>
      </c>
      <c r="M49" s="12">
        <v>1</v>
      </c>
      <c r="N49" s="12">
        <f t="shared" si="0"/>
        <v>1</v>
      </c>
      <c r="O49">
        <v>55</v>
      </c>
      <c r="Q49" s="1">
        <v>1</v>
      </c>
      <c r="R49" s="1">
        <v>0</v>
      </c>
      <c r="S49" s="1" t="s">
        <v>60</v>
      </c>
      <c r="T49">
        <v>1369.8800048828125</v>
      </c>
      <c r="V49">
        <v>29.931600570678711</v>
      </c>
      <c r="W49">
        <v>23.691099166870117</v>
      </c>
      <c r="X49">
        <v>14.537500381469727</v>
      </c>
      <c r="Y49">
        <v>13.925700187683105</v>
      </c>
      <c r="AA49">
        <v>19.628599166870117</v>
      </c>
      <c r="AC49">
        <v>30.940299987792969</v>
      </c>
      <c r="AE49">
        <v>286.72601318359375</v>
      </c>
      <c r="AF49">
        <v>34.51409912109375</v>
      </c>
      <c r="AG49">
        <v>8.3969202041625977</v>
      </c>
      <c r="AH49">
        <v>-9.0791597962379456E-2</v>
      </c>
      <c r="AI49">
        <v>4.8328399658203125E-2</v>
      </c>
      <c r="AJ49">
        <v>-0.9946969747543335</v>
      </c>
      <c r="AK49">
        <v>0.57267898321151733</v>
      </c>
      <c r="AL49">
        <v>-0.81461799144744873</v>
      </c>
      <c r="AM49">
        <v>-9.1850697994232178E-2</v>
      </c>
      <c r="AN49">
        <v>0.81473702192306519</v>
      </c>
      <c r="AO49">
        <v>0.57798099517822266</v>
      </c>
      <c r="AP49">
        <v>-4.6283800154924393E-2</v>
      </c>
      <c r="AQ49">
        <v>6.7696499824523926</v>
      </c>
      <c r="AS49">
        <v>9.8181495666503906</v>
      </c>
      <c r="AU49">
        <v>15.046199798583984</v>
      </c>
      <c r="AW49">
        <v>0.42767700552940369</v>
      </c>
      <c r="AX49">
        <v>0.44201898574829102</v>
      </c>
      <c r="AY49">
        <v>286.72601318359375</v>
      </c>
      <c r="AZ49">
        <v>34.51409912109375</v>
      </c>
      <c r="BA49">
        <v>8.3969202041625977</v>
      </c>
      <c r="BB49">
        <v>0.88067501783370972</v>
      </c>
      <c r="BC49">
        <v>3940.219970703125</v>
      </c>
      <c r="BF49" s="1">
        <v>114.7239990234375</v>
      </c>
      <c r="BG49" s="1">
        <v>98.548698425292969</v>
      </c>
      <c r="BH49" s="1">
        <v>156.74099731445312</v>
      </c>
      <c r="BI49" s="1">
        <v>145.80599975585937</v>
      </c>
      <c r="BJ49" s="1">
        <v>132.16999816894531</v>
      </c>
      <c r="BK49" s="1">
        <v>102.64800262451172</v>
      </c>
      <c r="BL49" s="1">
        <v>51.505500793457031</v>
      </c>
      <c r="BM49" s="1">
        <v>133.37399291992187</v>
      </c>
    </row>
    <row r="50" spans="1:74" x14ac:dyDescent="0.25">
      <c r="A50" s="1">
        <v>3</v>
      </c>
      <c r="B50" s="1">
        <v>2</v>
      </c>
      <c r="C50" s="1">
        <v>1</v>
      </c>
      <c r="D50" s="1">
        <v>4.45</v>
      </c>
      <c r="E50">
        <v>3.62</v>
      </c>
      <c r="G50" t="s">
        <v>53</v>
      </c>
      <c r="H50">
        <v>0</v>
      </c>
      <c r="I50">
        <v>15</v>
      </c>
      <c r="J50">
        <v>0</v>
      </c>
      <c r="K50">
        <v>15</v>
      </c>
      <c r="L50" s="12">
        <v>1</v>
      </c>
      <c r="M50" s="12">
        <v>0</v>
      </c>
      <c r="N50" s="12">
        <f t="shared" si="0"/>
        <v>2</v>
      </c>
      <c r="O50">
        <v>30</v>
      </c>
      <c r="Q50" s="1">
        <v>0</v>
      </c>
      <c r="R50" s="1">
        <v>2</v>
      </c>
      <c r="T50">
        <v>992.61700439453125</v>
      </c>
      <c r="V50">
        <v>29.113300323486328</v>
      </c>
      <c r="W50">
        <v>16.675800323486328</v>
      </c>
      <c r="X50">
        <v>10.380200386047363</v>
      </c>
      <c r="Y50">
        <v>10.318599700927734</v>
      </c>
      <c r="AA50">
        <v>16.588899612426758</v>
      </c>
      <c r="AC50">
        <v>29.82390022277832</v>
      </c>
      <c r="AE50">
        <v>113.41000366210937</v>
      </c>
      <c r="AF50">
        <v>330.72100830078125</v>
      </c>
      <c r="AG50">
        <v>32.553298950195312</v>
      </c>
      <c r="AH50">
        <v>-1.5304500237107277E-2</v>
      </c>
      <c r="AI50">
        <v>-3.8148101419210434E-2</v>
      </c>
      <c r="AJ50">
        <v>-0.99915498495101929</v>
      </c>
      <c r="AK50">
        <v>0.24136799573898315</v>
      </c>
      <c r="AL50">
        <v>-0.96986097097396851</v>
      </c>
      <c r="AM50">
        <v>3.3332500606775284E-2</v>
      </c>
      <c r="AN50">
        <v>0.97031301259994507</v>
      </c>
      <c r="AO50">
        <v>0.24065299332141876</v>
      </c>
      <c r="AP50">
        <v>-2.40509994328022E-2</v>
      </c>
      <c r="AQ50">
        <v>5.0447697639465332</v>
      </c>
      <c r="AS50">
        <v>8.2020101547241211</v>
      </c>
      <c r="AU50">
        <v>13.981200218200684</v>
      </c>
      <c r="AW50">
        <v>0.41287499666213989</v>
      </c>
      <c r="AX50">
        <v>0.41874799132347107</v>
      </c>
      <c r="AY50">
        <v>113.41000366210937</v>
      </c>
      <c r="AZ50">
        <v>330.72100830078125</v>
      </c>
      <c r="BA50">
        <v>32.553298950195312</v>
      </c>
      <c r="BB50">
        <v>0.86197900772094727</v>
      </c>
      <c r="BC50">
        <v>2353.3798828125</v>
      </c>
      <c r="BF50" s="1">
        <v>153.19599914550781</v>
      </c>
      <c r="BG50" s="1">
        <v>140.46099853515625</v>
      </c>
      <c r="BH50" s="1">
        <v>157.906005859375</v>
      </c>
      <c r="BI50" s="1">
        <v>141.84800720214844</v>
      </c>
      <c r="BJ50" s="1">
        <v>114.99299621582031</v>
      </c>
      <c r="BK50" s="1">
        <v>91.13800048828125</v>
      </c>
      <c r="BL50" s="1">
        <v>70.233497619628906</v>
      </c>
    </row>
    <row r="51" spans="1:74" x14ac:dyDescent="0.25">
      <c r="A51" s="1">
        <v>3</v>
      </c>
      <c r="B51" s="1">
        <v>2</v>
      </c>
      <c r="C51" s="1">
        <v>2</v>
      </c>
      <c r="D51" s="1">
        <v>3.75</v>
      </c>
      <c r="E51">
        <v>2</v>
      </c>
      <c r="G51" t="s">
        <v>53</v>
      </c>
      <c r="H51">
        <v>1</v>
      </c>
      <c r="I51">
        <v>15</v>
      </c>
      <c r="J51">
        <v>1</v>
      </c>
      <c r="K51">
        <v>15</v>
      </c>
      <c r="L51" s="12">
        <v>1</v>
      </c>
      <c r="M51" s="12">
        <v>1</v>
      </c>
      <c r="N51" s="12">
        <f t="shared" si="0"/>
        <v>1</v>
      </c>
      <c r="O51">
        <v>55</v>
      </c>
      <c r="Q51" s="1">
        <v>0</v>
      </c>
      <c r="R51" s="1">
        <v>0</v>
      </c>
      <c r="T51">
        <v>1052.8599853515625</v>
      </c>
      <c r="V51">
        <v>26.600099563598633</v>
      </c>
      <c r="W51">
        <v>22.155099868774414</v>
      </c>
      <c r="X51">
        <v>9.0681295394897461</v>
      </c>
      <c r="Y51">
        <v>9.0908403396606445</v>
      </c>
      <c r="AA51">
        <v>21.61870002746582</v>
      </c>
      <c r="AC51">
        <v>26.177900314331055</v>
      </c>
      <c r="AE51">
        <v>164.468994140625</v>
      </c>
      <c r="AF51">
        <v>303.65200805664062</v>
      </c>
      <c r="AG51">
        <v>20.138599395751953</v>
      </c>
      <c r="AH51">
        <v>5.0229199230670929E-2</v>
      </c>
      <c r="AI51">
        <v>-4.5167800039052963E-2</v>
      </c>
      <c r="AJ51">
        <v>0.99771600961685181</v>
      </c>
      <c r="AK51">
        <v>0.19973599910736084</v>
      </c>
      <c r="AL51">
        <v>0.97925001382827759</v>
      </c>
      <c r="AM51">
        <v>3.4276198595762253E-2</v>
      </c>
      <c r="AN51">
        <v>0.97856098413467407</v>
      </c>
      <c r="AO51">
        <v>-0.19755800068378448</v>
      </c>
      <c r="AP51">
        <v>-5.820859968662262E-2</v>
      </c>
      <c r="AQ51">
        <v>4.5435099601745605</v>
      </c>
      <c r="AS51">
        <v>10.757699966430664</v>
      </c>
      <c r="AU51">
        <v>12.44890022277832</v>
      </c>
      <c r="AW51">
        <v>0.72460901737213135</v>
      </c>
      <c r="AX51">
        <v>0.16955000162124634</v>
      </c>
      <c r="AY51">
        <v>164.468994140625</v>
      </c>
      <c r="AZ51">
        <v>303.65200805664062</v>
      </c>
      <c r="BA51">
        <v>20.138599395751953</v>
      </c>
      <c r="BB51">
        <v>0.83213597536087036</v>
      </c>
      <c r="BC51">
        <v>2438.47998046875</v>
      </c>
      <c r="BF51" s="1">
        <v>76.569900512695313</v>
      </c>
      <c r="BG51" s="1">
        <v>108.92299652099609</v>
      </c>
      <c r="BH51" s="1">
        <v>157.61399841308594</v>
      </c>
      <c r="BI51" s="1">
        <v>157.18499755859375</v>
      </c>
      <c r="BJ51" s="1">
        <v>111.43399810791016</v>
      </c>
      <c r="BK51" s="1">
        <v>122.81600189208984</v>
      </c>
      <c r="BL51" s="1">
        <v>153.03399658203125</v>
      </c>
    </row>
    <row r="52" spans="1:74" x14ac:dyDescent="0.25">
      <c r="A52" s="1">
        <v>3</v>
      </c>
      <c r="B52" s="1">
        <v>2</v>
      </c>
      <c r="C52" s="1">
        <v>3</v>
      </c>
      <c r="D52" s="1">
        <v>4.08</v>
      </c>
      <c r="E52">
        <v>2.15</v>
      </c>
      <c r="G52" t="s">
        <v>53</v>
      </c>
      <c r="H52">
        <v>1</v>
      </c>
      <c r="I52">
        <v>15</v>
      </c>
      <c r="J52">
        <v>1</v>
      </c>
      <c r="K52">
        <v>15</v>
      </c>
      <c r="L52" s="12">
        <v>1</v>
      </c>
      <c r="M52" s="12">
        <v>1</v>
      </c>
      <c r="N52" s="12">
        <f t="shared" si="0"/>
        <v>1</v>
      </c>
      <c r="O52">
        <v>25</v>
      </c>
      <c r="P52">
        <v>96</v>
      </c>
      <c r="Q52" s="1">
        <v>0</v>
      </c>
      <c r="R52" s="1">
        <v>2</v>
      </c>
      <c r="T52">
        <v>1012.0800170898437</v>
      </c>
      <c r="V52">
        <v>25.778299331665039</v>
      </c>
      <c r="W52">
        <v>18.068000793457031</v>
      </c>
      <c r="X52">
        <v>11.006400108337402</v>
      </c>
      <c r="Y52">
        <v>11.111000061035156</v>
      </c>
      <c r="AA52">
        <v>17.465099334716797</v>
      </c>
      <c r="AC52">
        <v>26.952699661254883</v>
      </c>
      <c r="AE52">
        <v>141.37899780273437</v>
      </c>
      <c r="AF52">
        <v>191.822998046875</v>
      </c>
      <c r="AG52">
        <v>15.003299713134766</v>
      </c>
      <c r="AH52">
        <v>-8.5551097989082336E-2</v>
      </c>
      <c r="AI52">
        <v>-0.10426200181245804</v>
      </c>
      <c r="AJ52">
        <v>-0.99086397886276245</v>
      </c>
      <c r="AK52">
        <v>0.31794899702072144</v>
      </c>
      <c r="AL52">
        <v>-0.94536799192428589</v>
      </c>
      <c r="AM52">
        <v>7.2023101150989532E-2</v>
      </c>
      <c r="AN52">
        <v>0.94423997402191162</v>
      </c>
      <c r="AO52">
        <v>0.30888199806213379</v>
      </c>
      <c r="AP52">
        <v>-0.1140270009636879</v>
      </c>
      <c r="AQ52">
        <v>5.2908401489257812</v>
      </c>
      <c r="AS52">
        <v>8.8416004180908203</v>
      </c>
      <c r="AU52">
        <v>13.262299537658691</v>
      </c>
      <c r="AW52">
        <v>0.47978198528289795</v>
      </c>
      <c r="AX52">
        <v>0.36818701028823853</v>
      </c>
      <c r="AY52">
        <v>141.37899780273437</v>
      </c>
      <c r="AZ52">
        <v>191.822998046875</v>
      </c>
      <c r="BA52">
        <v>15.003299713134766</v>
      </c>
      <c r="BB52">
        <v>0.87616300582885742</v>
      </c>
      <c r="BC52">
        <v>2482.9599609375</v>
      </c>
      <c r="BF52" s="1">
        <v>137.96400451660156</v>
      </c>
      <c r="BG52" s="1">
        <v>164.30900573730469</v>
      </c>
      <c r="BH52" s="1">
        <v>144.88600158691406</v>
      </c>
      <c r="BI52" s="1">
        <v>129.58500671386719</v>
      </c>
      <c r="BJ52" s="1">
        <v>107.50900268554687</v>
      </c>
      <c r="BK52" s="1">
        <v>107.70999908447266</v>
      </c>
      <c r="BL52" s="1">
        <v>138.52499389648437</v>
      </c>
    </row>
    <row r="53" spans="1:74" x14ac:dyDescent="0.25">
      <c r="A53" s="1">
        <v>3</v>
      </c>
      <c r="B53" s="1">
        <v>2</v>
      </c>
      <c r="C53" s="1">
        <v>4</v>
      </c>
      <c r="D53" s="1">
        <v>5.59</v>
      </c>
      <c r="E53">
        <v>3.93</v>
      </c>
      <c r="G53" t="s">
        <v>53</v>
      </c>
      <c r="H53">
        <v>1</v>
      </c>
      <c r="I53">
        <v>15</v>
      </c>
      <c r="J53">
        <v>0</v>
      </c>
      <c r="K53">
        <v>15</v>
      </c>
      <c r="L53" s="12">
        <v>1</v>
      </c>
      <c r="M53" s="12">
        <v>0</v>
      </c>
      <c r="N53" s="12">
        <f t="shared" si="0"/>
        <v>2</v>
      </c>
      <c r="O53">
        <v>60</v>
      </c>
      <c r="Q53" s="1">
        <v>2</v>
      </c>
      <c r="R53" s="1">
        <v>1</v>
      </c>
      <c r="S53" s="1" t="s">
        <v>61</v>
      </c>
      <c r="T53">
        <v>1271.75</v>
      </c>
      <c r="V53">
        <v>31.009700775146484</v>
      </c>
      <c r="W53">
        <v>22.0093994140625</v>
      </c>
      <c r="X53">
        <v>10.97350025177002</v>
      </c>
      <c r="Y53">
        <v>10.997599601745605</v>
      </c>
      <c r="AA53">
        <v>19.947500228881836</v>
      </c>
      <c r="AC53">
        <v>30.374000549316406</v>
      </c>
      <c r="AE53">
        <v>205.197998046875</v>
      </c>
      <c r="AF53">
        <v>139.1199951171875</v>
      </c>
      <c r="AG53">
        <v>13.174200057983398</v>
      </c>
      <c r="AH53">
        <v>-4.4606500305235386E-3</v>
      </c>
      <c r="AI53">
        <v>7.2294101119041443E-2</v>
      </c>
      <c r="AJ53">
        <v>0.99737298488616943</v>
      </c>
      <c r="AK53">
        <v>0.33722800016403198</v>
      </c>
      <c r="AL53">
        <v>-0.93884998559951782</v>
      </c>
      <c r="AM53">
        <v>6.9560199975967407E-2</v>
      </c>
      <c r="AN53">
        <v>0.94141197204589844</v>
      </c>
      <c r="AO53">
        <v>0.336652010679245</v>
      </c>
      <c r="AP53">
        <v>-2.0191699266433716E-2</v>
      </c>
      <c r="AQ53">
        <v>5.573540210723877</v>
      </c>
      <c r="AS53">
        <v>9.9628801345825195</v>
      </c>
      <c r="AU53">
        <v>15.015899658203125</v>
      </c>
      <c r="AW53">
        <v>0.49436300992965698</v>
      </c>
      <c r="AX53">
        <v>0.33895498514175415</v>
      </c>
      <c r="AY53">
        <v>205.197998046875</v>
      </c>
      <c r="AZ53">
        <v>139.1199951171875</v>
      </c>
      <c r="BA53">
        <v>13.174200057983398</v>
      </c>
      <c r="BB53">
        <v>0.86210697889328003</v>
      </c>
      <c r="BC53">
        <v>3413.64990234375</v>
      </c>
      <c r="BF53" s="1">
        <v>120.25299835205078</v>
      </c>
      <c r="BG53" s="1">
        <v>116.02500152587891</v>
      </c>
      <c r="BH53" s="1">
        <v>158.18400573730469</v>
      </c>
      <c r="BI53" s="1">
        <v>138.20399475097656</v>
      </c>
      <c r="BJ53" s="1">
        <v>167.45899963378906</v>
      </c>
      <c r="BK53" s="1">
        <v>104.56800079345703</v>
      </c>
      <c r="BL53" s="1">
        <v>70.041702270507813</v>
      </c>
      <c r="BM53" s="1">
        <v>72.734001159667969</v>
      </c>
    </row>
    <row r="54" spans="1:74" x14ac:dyDescent="0.25">
      <c r="A54" s="1">
        <v>3</v>
      </c>
      <c r="B54" s="1">
        <v>2</v>
      </c>
      <c r="C54" s="1">
        <v>5</v>
      </c>
      <c r="D54" s="1">
        <v>4.4800000000000004</v>
      </c>
      <c r="E54">
        <v>2.44</v>
      </c>
      <c r="G54" t="s">
        <v>53</v>
      </c>
      <c r="H54">
        <v>1</v>
      </c>
      <c r="I54">
        <v>15</v>
      </c>
      <c r="J54">
        <v>1</v>
      </c>
      <c r="K54">
        <v>15</v>
      </c>
      <c r="L54" s="12">
        <v>1</v>
      </c>
      <c r="M54" s="12">
        <v>1</v>
      </c>
      <c r="N54" s="12">
        <f t="shared" si="0"/>
        <v>1</v>
      </c>
      <c r="O54">
        <v>55</v>
      </c>
      <c r="Q54" s="1">
        <v>1</v>
      </c>
      <c r="R54" s="1">
        <v>1</v>
      </c>
      <c r="T54">
        <v>936.64599609375</v>
      </c>
      <c r="V54">
        <v>26.521099090576172</v>
      </c>
      <c r="W54">
        <v>18.578100204467773</v>
      </c>
      <c r="X54">
        <v>11.414699554443359</v>
      </c>
      <c r="Y54">
        <v>11.372099876403809</v>
      </c>
      <c r="AA54">
        <v>18.25670051574707</v>
      </c>
      <c r="AC54">
        <v>26.830799102783203</v>
      </c>
      <c r="AE54">
        <v>71.95880126953125</v>
      </c>
      <c r="AF54">
        <v>79.494499206542969</v>
      </c>
      <c r="AG54">
        <v>22.29170036315918</v>
      </c>
      <c r="AH54">
        <v>8.1424497067928314E-2</v>
      </c>
      <c r="AI54">
        <v>3.1236698850989342E-3</v>
      </c>
      <c r="AJ54">
        <v>0.99667501449584961</v>
      </c>
      <c r="AK54">
        <v>0.1716189980506897</v>
      </c>
      <c r="AL54">
        <v>-0.98510301113128662</v>
      </c>
      <c r="AM54">
        <v>-1.0933199897408485E-2</v>
      </c>
      <c r="AN54">
        <v>-0.98179298639297485</v>
      </c>
      <c r="AO54">
        <v>-0.17193900048732758</v>
      </c>
      <c r="AP54">
        <v>8.0747596919536591E-2</v>
      </c>
      <c r="AQ54">
        <v>5.2664299011230469</v>
      </c>
      <c r="AS54">
        <v>8.6681203842163086</v>
      </c>
      <c r="AU54">
        <v>12.155699729919434</v>
      </c>
      <c r="AW54">
        <v>0.50640100240707397</v>
      </c>
      <c r="AX54">
        <v>0.35151800513267517</v>
      </c>
      <c r="AY54">
        <v>71.95880126953125</v>
      </c>
      <c r="AZ54">
        <v>79.494499206542969</v>
      </c>
      <c r="BA54">
        <v>22.29170036315918</v>
      </c>
      <c r="BB54">
        <v>0.89344501495361328</v>
      </c>
      <c r="BC54">
        <v>2276.35009765625</v>
      </c>
      <c r="BF54" s="1">
        <v>41.379798889160156</v>
      </c>
      <c r="BG54" s="1">
        <v>119.17099761962891</v>
      </c>
      <c r="BH54" s="1">
        <v>75.936203002929688</v>
      </c>
      <c r="BI54" s="1">
        <v>140.53300476074219</v>
      </c>
      <c r="BJ54" s="1">
        <v>165.62399291992187</v>
      </c>
      <c r="BK54" s="1">
        <v>147.2449951171875</v>
      </c>
      <c r="BL54" s="1">
        <v>138.49400329589844</v>
      </c>
      <c r="BM54" s="1">
        <v>72.044700622558594</v>
      </c>
      <c r="BN54" s="1">
        <v>97.650596618652344</v>
      </c>
    </row>
    <row r="55" spans="1:74" x14ac:dyDescent="0.25">
      <c r="A55" s="1">
        <v>3</v>
      </c>
      <c r="B55" s="1">
        <v>2</v>
      </c>
      <c r="C55" s="1">
        <v>6</v>
      </c>
      <c r="D55" s="1">
        <v>3.65</v>
      </c>
      <c r="E55">
        <v>3.73</v>
      </c>
      <c r="G55" t="s">
        <v>53</v>
      </c>
      <c r="H55">
        <v>1</v>
      </c>
      <c r="I55">
        <v>15</v>
      </c>
      <c r="J55">
        <v>1</v>
      </c>
      <c r="K55">
        <v>15</v>
      </c>
      <c r="L55" s="12">
        <v>1</v>
      </c>
      <c r="M55" s="12">
        <v>1</v>
      </c>
      <c r="N55" s="12">
        <f t="shared" si="0"/>
        <v>1</v>
      </c>
      <c r="O55">
        <v>55</v>
      </c>
      <c r="Q55" s="1">
        <v>2</v>
      </c>
      <c r="R55" s="1">
        <v>0</v>
      </c>
      <c r="T55">
        <v>882.10302734375</v>
      </c>
      <c r="V55">
        <v>23.981399536132813</v>
      </c>
      <c r="W55">
        <v>19.168500900268555</v>
      </c>
      <c r="X55">
        <v>8.77532958984375</v>
      </c>
      <c r="Y55">
        <v>8.9689702987670898</v>
      </c>
      <c r="AA55">
        <v>19.137699127197266</v>
      </c>
      <c r="AC55">
        <v>24.906299591064453</v>
      </c>
      <c r="AE55">
        <v>99.028701782226562</v>
      </c>
      <c r="AF55">
        <v>36.840400695800781</v>
      </c>
      <c r="AG55">
        <v>11.344499588012695</v>
      </c>
      <c r="AH55">
        <v>-3.0037300661206245E-2</v>
      </c>
      <c r="AI55">
        <v>4.8352599143981934E-2</v>
      </c>
      <c r="AJ55">
        <v>0.99837899208068848</v>
      </c>
      <c r="AK55">
        <v>0.46025100350379944</v>
      </c>
      <c r="AL55">
        <v>-0.88597297668457031</v>
      </c>
      <c r="AM55">
        <v>5.6755799800157547E-2</v>
      </c>
      <c r="AN55">
        <v>0.88728100061416626</v>
      </c>
      <c r="AO55">
        <v>0.4612089991569519</v>
      </c>
      <c r="AP55">
        <v>4.3578902259469032E-3</v>
      </c>
      <c r="AQ55">
        <v>4.368189811706543</v>
      </c>
      <c r="AS55">
        <v>9.0883703231811523</v>
      </c>
      <c r="AU55">
        <v>12.009900093078613</v>
      </c>
      <c r="AW55">
        <v>0.60574597120285034</v>
      </c>
      <c r="AX55">
        <v>0.24302799999713898</v>
      </c>
      <c r="AY55">
        <v>99.028701782226562</v>
      </c>
      <c r="AZ55">
        <v>36.840400695800781</v>
      </c>
      <c r="BA55">
        <v>11.344499588012695</v>
      </c>
      <c r="BB55">
        <v>0.85374802350997925</v>
      </c>
      <c r="BC55">
        <v>1943.3299560546875</v>
      </c>
      <c r="BF55" s="1">
        <v>111.098999023437</v>
      </c>
      <c r="BG55" s="1">
        <v>116.96299743652344</v>
      </c>
      <c r="BH55" s="1">
        <v>178.46000671386719</v>
      </c>
      <c r="BI55" s="1">
        <v>143.4739990234375</v>
      </c>
    </row>
    <row r="56" spans="1:74" x14ac:dyDescent="0.25">
      <c r="A56" s="1">
        <v>3</v>
      </c>
      <c r="B56" s="1">
        <v>2</v>
      </c>
      <c r="C56" s="1">
        <v>7</v>
      </c>
      <c r="D56" s="1">
        <v>4.2</v>
      </c>
      <c r="E56">
        <v>3.71</v>
      </c>
      <c r="G56" t="s">
        <v>53</v>
      </c>
      <c r="H56">
        <v>1</v>
      </c>
      <c r="I56">
        <v>15</v>
      </c>
      <c r="J56">
        <v>1</v>
      </c>
      <c r="K56">
        <v>15</v>
      </c>
      <c r="L56" s="12">
        <v>1</v>
      </c>
      <c r="M56" s="12">
        <v>1</v>
      </c>
      <c r="N56" s="12">
        <f t="shared" si="0"/>
        <v>1</v>
      </c>
      <c r="O56">
        <v>55</v>
      </c>
      <c r="P56">
        <v>191</v>
      </c>
      <c r="Q56" s="1">
        <v>1</v>
      </c>
      <c r="R56" s="1">
        <v>0</v>
      </c>
      <c r="S56" s="1" t="s">
        <v>61</v>
      </c>
      <c r="T56">
        <v>946.23297119140625</v>
      </c>
      <c r="V56">
        <v>23.597000122070313</v>
      </c>
      <c r="W56">
        <v>17.513700485229492</v>
      </c>
      <c r="X56">
        <v>12.417400360107422</v>
      </c>
      <c r="Y56">
        <v>11.699999809265137</v>
      </c>
      <c r="AA56">
        <v>17.648599624633789</v>
      </c>
      <c r="AC56">
        <v>24.214000701904297</v>
      </c>
      <c r="AE56">
        <v>196.80999755859375</v>
      </c>
      <c r="AF56">
        <v>39.917800903320313</v>
      </c>
      <c r="AG56">
        <v>19.606500625610352</v>
      </c>
      <c r="AH56">
        <v>9.6066802740097046E-2</v>
      </c>
      <c r="AI56">
        <v>0.11325199902057648</v>
      </c>
      <c r="AJ56">
        <v>0.988910973072052</v>
      </c>
      <c r="AK56">
        <v>0.16944000124931335</v>
      </c>
      <c r="AL56">
        <v>-0.98086601495742798</v>
      </c>
      <c r="AM56">
        <v>9.5870502293109894E-2</v>
      </c>
      <c r="AN56">
        <v>-0.98084700107574463</v>
      </c>
      <c r="AO56">
        <v>-0.15835100412368774</v>
      </c>
      <c r="AP56">
        <v>0.11341799795627594</v>
      </c>
      <c r="AQ56">
        <v>5.676149845123291</v>
      </c>
      <c r="AS56">
        <v>8.9482498168945313</v>
      </c>
      <c r="AU56">
        <v>11.521300315856934</v>
      </c>
      <c r="AW56">
        <v>0.52465498447418213</v>
      </c>
      <c r="AX56">
        <v>0.33112901449203491</v>
      </c>
      <c r="AY56">
        <v>196.80999755859375</v>
      </c>
      <c r="AZ56">
        <v>39.917800903320313</v>
      </c>
      <c r="BA56">
        <v>19.606500625610352</v>
      </c>
      <c r="BB56">
        <v>0.92073702812194824</v>
      </c>
      <c r="BC56">
        <v>2418.10009765625</v>
      </c>
      <c r="BF56" s="1">
        <v>50.442600250244141</v>
      </c>
      <c r="BG56" s="1">
        <v>120.76799774169922</v>
      </c>
      <c r="BH56" s="1">
        <v>108.58599853515625</v>
      </c>
      <c r="BI56" s="1">
        <v>151.74800109863281</v>
      </c>
      <c r="BJ56" s="1">
        <v>161.20700073242187</v>
      </c>
      <c r="BK56" s="1">
        <v>176.0989990234375</v>
      </c>
      <c r="BL56" s="1">
        <v>118.13899993896484</v>
      </c>
      <c r="BM56" s="1">
        <v>126.31600189208984</v>
      </c>
      <c r="BN56" s="1">
        <v>134.45799255371094</v>
      </c>
      <c r="BO56" s="1">
        <v>110.62300109863281</v>
      </c>
      <c r="BP56" s="1">
        <v>128.83700561523437</v>
      </c>
      <c r="BQ56" s="1">
        <v>111.04599761962891</v>
      </c>
    </row>
    <row r="57" spans="1:74" x14ac:dyDescent="0.25">
      <c r="A57" s="1">
        <v>3</v>
      </c>
      <c r="B57" s="1">
        <v>3</v>
      </c>
      <c r="C57" s="1">
        <v>1</v>
      </c>
      <c r="D57" s="1">
        <v>3.22</v>
      </c>
      <c r="E57">
        <v>2.76</v>
      </c>
      <c r="G57" t="s">
        <v>53</v>
      </c>
      <c r="H57">
        <v>0</v>
      </c>
      <c r="I57">
        <v>15</v>
      </c>
      <c r="J57">
        <v>0</v>
      </c>
      <c r="K57">
        <v>15</v>
      </c>
      <c r="L57" s="12">
        <v>1</v>
      </c>
      <c r="M57" s="12">
        <v>1</v>
      </c>
      <c r="N57" s="12">
        <f t="shared" si="0"/>
        <v>1</v>
      </c>
      <c r="O57">
        <v>40</v>
      </c>
      <c r="Q57" s="1">
        <v>0</v>
      </c>
      <c r="R57" s="1">
        <v>1</v>
      </c>
      <c r="S57" s="1" t="s">
        <v>65</v>
      </c>
      <c r="T57">
        <v>1056.28002929687</v>
      </c>
      <c r="V57">
        <v>27.591800689697266</v>
      </c>
      <c r="W57">
        <v>21.261499404907227</v>
      </c>
      <c r="X57">
        <v>10.72350025177002</v>
      </c>
      <c r="Y57">
        <v>10.167699813842773</v>
      </c>
      <c r="AA57">
        <v>21.047500610351562</v>
      </c>
      <c r="AC57">
        <v>28.898599624633789</v>
      </c>
      <c r="AE57">
        <v>280.2340087890625</v>
      </c>
      <c r="AF57">
        <v>36.655101776123047</v>
      </c>
      <c r="AG57">
        <v>28.183099746704102</v>
      </c>
      <c r="AH57">
        <v>0.14486199617385864</v>
      </c>
      <c r="AI57">
        <v>1.5895500779151917E-2</v>
      </c>
      <c r="AJ57">
        <v>0.98932397365570068</v>
      </c>
      <c r="AK57">
        <v>0.31865799427032471</v>
      </c>
      <c r="AL57">
        <v>-0.94734799861907959</v>
      </c>
      <c r="AM57">
        <v>-3.1438499689102173E-2</v>
      </c>
      <c r="AN57">
        <v>-0.93673497438430786</v>
      </c>
      <c r="AO57">
        <v>-0.31981098651885986</v>
      </c>
      <c r="AP57">
        <v>0.14229999482631683</v>
      </c>
      <c r="AQ57">
        <v>5.1650300025939941</v>
      </c>
      <c r="AS57">
        <v>9.7304096221923828</v>
      </c>
      <c r="AU57">
        <v>12.839900016784668</v>
      </c>
      <c r="AW57">
        <v>0.57960802316665649</v>
      </c>
      <c r="AX57">
        <v>0.27783399820327759</v>
      </c>
      <c r="AY57">
        <v>280.2340087890625</v>
      </c>
      <c r="AZ57">
        <v>36.655101776123047</v>
      </c>
      <c r="BA57">
        <v>28.183099746704102</v>
      </c>
      <c r="BB57">
        <v>0.87282997369766235</v>
      </c>
      <c r="BC57">
        <v>2632.31005859375</v>
      </c>
      <c r="BF57" s="1">
        <v>104.84400177001953</v>
      </c>
      <c r="BG57" s="1">
        <v>141.85899353027344</v>
      </c>
      <c r="BH57" s="1">
        <v>171.41999816894531</v>
      </c>
      <c r="BI57" s="1">
        <v>101.04499816894531</v>
      </c>
      <c r="BJ57" s="1">
        <v>95.346900939941406</v>
      </c>
      <c r="BK57" s="1">
        <v>88.521896362304688</v>
      </c>
      <c r="BL57" s="1">
        <v>130.18299865722656</v>
      </c>
      <c r="BM57" s="1">
        <v>117.51899719238281</v>
      </c>
      <c r="BN57" s="1">
        <v>145.33200073242187</v>
      </c>
    </row>
    <row r="58" spans="1:74" x14ac:dyDescent="0.25">
      <c r="A58" s="1">
        <v>3</v>
      </c>
      <c r="B58" s="1">
        <v>3</v>
      </c>
      <c r="C58" s="1">
        <v>2</v>
      </c>
      <c r="D58" s="1">
        <v>3.65</v>
      </c>
      <c r="E58">
        <v>2.5499999999999998</v>
      </c>
      <c r="G58" t="s">
        <v>53</v>
      </c>
      <c r="H58">
        <v>1</v>
      </c>
      <c r="I58">
        <v>15</v>
      </c>
      <c r="J58">
        <v>1</v>
      </c>
      <c r="K58">
        <v>15</v>
      </c>
      <c r="L58" s="12">
        <v>1</v>
      </c>
      <c r="M58" s="12">
        <v>1</v>
      </c>
      <c r="N58" s="12">
        <f t="shared" si="0"/>
        <v>1</v>
      </c>
      <c r="O58">
        <v>40</v>
      </c>
      <c r="Q58" s="1">
        <v>2</v>
      </c>
      <c r="R58" s="1">
        <v>0</v>
      </c>
      <c r="T58">
        <v>959.45501708984295</v>
      </c>
      <c r="V58">
        <v>22.832099914550781</v>
      </c>
      <c r="W58">
        <v>20.032100677490234</v>
      </c>
      <c r="X58">
        <v>9.3757801055908203</v>
      </c>
      <c r="Y58">
        <v>9.6939401626586914</v>
      </c>
      <c r="AA58">
        <v>20.263700485229492</v>
      </c>
      <c r="AC58">
        <v>24.032499313354492</v>
      </c>
      <c r="AE58">
        <v>34.806800842285156</v>
      </c>
      <c r="AF58">
        <v>313.83401489257812</v>
      </c>
      <c r="AG58">
        <v>4.216400146484375</v>
      </c>
      <c r="AH58">
        <v>-3.9547398686408997E-2</v>
      </c>
      <c r="AI58">
        <v>6.6220998764038086E-2</v>
      </c>
      <c r="AJ58">
        <v>0.99702101945877075</v>
      </c>
      <c r="AK58">
        <v>0.44620400667190552</v>
      </c>
      <c r="AL58">
        <v>-0.89161902666091919</v>
      </c>
      <c r="AM58">
        <v>7.6919302344322205E-2</v>
      </c>
      <c r="AN58">
        <v>0.89405697584152222</v>
      </c>
      <c r="AO58">
        <v>0.44791701436042786</v>
      </c>
      <c r="AP58">
        <v>5.7131601497530937E-3</v>
      </c>
      <c r="AQ58">
        <v>4.8692998886108398</v>
      </c>
      <c r="AS58">
        <v>9.6687297821044922</v>
      </c>
      <c r="AU58">
        <v>11.946900367736816</v>
      </c>
      <c r="AW58">
        <v>0.63262498378753662</v>
      </c>
      <c r="AX58">
        <v>0.23850800096988678</v>
      </c>
      <c r="AY58">
        <v>34.806800842285156</v>
      </c>
      <c r="AZ58">
        <v>313.83401489257812</v>
      </c>
      <c r="BA58">
        <v>4.216400146484375</v>
      </c>
      <c r="BB58">
        <v>0.86692202091217041</v>
      </c>
      <c r="BC58">
        <v>2255.699951171875</v>
      </c>
      <c r="BF58" s="1">
        <v>107.01399993896484</v>
      </c>
      <c r="BG58" s="1">
        <v>135.89599609375</v>
      </c>
      <c r="BH58" s="1">
        <v>172.4429931640625</v>
      </c>
      <c r="BI58" s="1">
        <v>121.05699920654297</v>
      </c>
      <c r="BJ58" s="1">
        <v>125.83799743652344</v>
      </c>
    </row>
    <row r="59" spans="1:74" x14ac:dyDescent="0.25">
      <c r="A59" s="1">
        <v>3</v>
      </c>
      <c r="B59" s="1">
        <v>3</v>
      </c>
      <c r="C59" s="1">
        <v>3</v>
      </c>
      <c r="D59" s="1">
        <v>4.1100000000000003</v>
      </c>
      <c r="E59">
        <v>2</v>
      </c>
      <c r="G59" t="s">
        <v>53</v>
      </c>
      <c r="H59">
        <v>1</v>
      </c>
      <c r="I59">
        <v>15</v>
      </c>
      <c r="J59">
        <v>1</v>
      </c>
      <c r="K59">
        <v>15</v>
      </c>
      <c r="L59" s="12">
        <v>1</v>
      </c>
      <c r="M59" s="12">
        <v>1</v>
      </c>
      <c r="N59" s="12">
        <f t="shared" si="0"/>
        <v>1</v>
      </c>
      <c r="O59">
        <v>40</v>
      </c>
      <c r="Q59" s="1">
        <v>2</v>
      </c>
      <c r="R59" s="1">
        <v>0</v>
      </c>
      <c r="S59" s="1" t="s">
        <v>55</v>
      </c>
      <c r="T59">
        <v>1132.469970703125</v>
      </c>
      <c r="V59">
        <v>26.684999465942383</v>
      </c>
      <c r="W59">
        <v>18.904600143432617</v>
      </c>
      <c r="X59">
        <v>13.877799987792969</v>
      </c>
      <c r="Y59">
        <v>13.001899719238281</v>
      </c>
      <c r="AA59">
        <v>19.090799331665039</v>
      </c>
      <c r="AC59">
        <v>27.458900451660156</v>
      </c>
      <c r="AE59">
        <v>132.30499267578125</v>
      </c>
      <c r="AF59">
        <v>316.1719970703125</v>
      </c>
      <c r="AG59">
        <v>12.673800468444824</v>
      </c>
      <c r="AH59">
        <v>0.10105600208044052</v>
      </c>
      <c r="AI59">
        <v>0.12628699839115143</v>
      </c>
      <c r="AJ59">
        <v>0.98683297634124756</v>
      </c>
      <c r="AK59">
        <v>0.16828800737857819</v>
      </c>
      <c r="AL59">
        <v>-0.97978699207305908</v>
      </c>
      <c r="AM59">
        <v>0.10815200209617615</v>
      </c>
      <c r="AN59">
        <v>-0.98054397106170654</v>
      </c>
      <c r="AO59">
        <v>-0.15514199435710907</v>
      </c>
      <c r="AP59">
        <v>0.12026599794626236</v>
      </c>
      <c r="AQ59">
        <v>6.2965798377990723</v>
      </c>
      <c r="AS59">
        <v>9.6126899719238281</v>
      </c>
      <c r="AU59">
        <v>12.675200462341309</v>
      </c>
      <c r="AW59">
        <v>0.50145798921585083</v>
      </c>
      <c r="AX59">
        <v>0.35370498895645142</v>
      </c>
      <c r="AY59">
        <v>132.30499267578125</v>
      </c>
      <c r="AZ59">
        <v>316.1719970703125</v>
      </c>
      <c r="BA59">
        <v>12.673800468444824</v>
      </c>
      <c r="BB59">
        <v>0.91704899072647095</v>
      </c>
      <c r="BC59">
        <v>3147.0400390625</v>
      </c>
      <c r="BF59" s="1">
        <v>134.57400512695312</v>
      </c>
      <c r="BG59" s="1">
        <v>168.81300354003906</v>
      </c>
      <c r="BH59" s="1">
        <v>157.91900634765625</v>
      </c>
      <c r="BI59" s="1">
        <v>104.65899658203125</v>
      </c>
      <c r="BJ59" s="1">
        <v>87.736801147460937</v>
      </c>
      <c r="BK59" s="1">
        <v>105.40399932861328</v>
      </c>
      <c r="BL59" s="1">
        <v>99.354499816894531</v>
      </c>
      <c r="BM59" s="1">
        <v>122.03299713134766</v>
      </c>
      <c r="BN59" s="1">
        <v>112.65399932861328</v>
      </c>
      <c r="BO59" s="1">
        <v>107.73200225830078</v>
      </c>
      <c r="BP59" s="1">
        <v>146.34300231933594</v>
      </c>
      <c r="BQ59" s="1">
        <v>149.25399780273437</v>
      </c>
      <c r="BR59" s="1">
        <v>95.012901306152344</v>
      </c>
      <c r="BS59" s="1">
        <v>112.35399627685547</v>
      </c>
    </row>
    <row r="60" spans="1:74" x14ac:dyDescent="0.25">
      <c r="A60" s="1">
        <v>3</v>
      </c>
      <c r="B60" s="1">
        <v>3</v>
      </c>
      <c r="C60" s="1">
        <v>4</v>
      </c>
      <c r="D60" s="1">
        <v>2.29</v>
      </c>
      <c r="E60">
        <v>1.99</v>
      </c>
      <c r="G60" t="s">
        <v>53</v>
      </c>
      <c r="H60">
        <v>1</v>
      </c>
      <c r="I60">
        <v>15</v>
      </c>
      <c r="J60">
        <v>1</v>
      </c>
      <c r="K60">
        <v>15</v>
      </c>
      <c r="L60" s="12">
        <v>1</v>
      </c>
      <c r="M60" s="12">
        <v>1</v>
      </c>
      <c r="N60" s="12">
        <f t="shared" si="0"/>
        <v>1</v>
      </c>
      <c r="O60">
        <v>20</v>
      </c>
      <c r="Q60" s="1">
        <v>0</v>
      </c>
      <c r="R60" s="1">
        <v>1</v>
      </c>
      <c r="T60">
        <v>776.78802490234295</v>
      </c>
      <c r="V60">
        <v>21.97920036315918</v>
      </c>
      <c r="W60">
        <v>16.447700500488281</v>
      </c>
      <c r="X60">
        <v>10.409899711608887</v>
      </c>
      <c r="Y60">
        <v>9.2523603439331055</v>
      </c>
      <c r="AA60">
        <v>15.890999794006348</v>
      </c>
      <c r="AC60">
        <v>23.267499923706055</v>
      </c>
      <c r="AE60">
        <v>65.581199645996094</v>
      </c>
      <c r="AF60">
        <v>284.07901000976562</v>
      </c>
      <c r="AG60">
        <v>30.379199981689453</v>
      </c>
      <c r="AH60">
        <v>-7.3467898182570934E-3</v>
      </c>
      <c r="AI60">
        <v>0.2041500061750412</v>
      </c>
      <c r="AJ60">
        <v>0.97891199588775635</v>
      </c>
      <c r="AK60">
        <v>0.42051699757575989</v>
      </c>
      <c r="AL60">
        <v>-0.88753998279571533</v>
      </c>
      <c r="AM60">
        <v>0.18825100362300873</v>
      </c>
      <c r="AN60">
        <v>-0.90725499391555786</v>
      </c>
      <c r="AO60">
        <v>-0.41303199529647827</v>
      </c>
      <c r="AP60">
        <v>7.9328097403049469E-2</v>
      </c>
      <c r="AQ60">
        <v>4.716400146484375</v>
      </c>
      <c r="AS60">
        <v>7.8888998031616211</v>
      </c>
      <c r="AU60">
        <v>11.343000411987305</v>
      </c>
      <c r="AW60">
        <v>0.50006502866744995</v>
      </c>
      <c r="AX60">
        <v>0.35373800992965698</v>
      </c>
      <c r="AY60">
        <v>65.581199645996094</v>
      </c>
      <c r="AZ60">
        <v>284.07901000976562</v>
      </c>
      <c r="BA60">
        <v>30.379199981689453</v>
      </c>
      <c r="BB60">
        <v>0.89715898036956787</v>
      </c>
      <c r="BC60">
        <v>1729.93994140625</v>
      </c>
      <c r="BF60" s="1">
        <v>47.389801025390625</v>
      </c>
      <c r="BG60" s="1">
        <v>131.23500061035156</v>
      </c>
      <c r="BH60" s="1">
        <v>174.01400756835937</v>
      </c>
      <c r="BI60" s="1">
        <v>155.40899658203125</v>
      </c>
      <c r="BJ60" s="1">
        <v>53.413600921630859</v>
      </c>
      <c r="BK60" s="1">
        <v>60.977699279785156</v>
      </c>
      <c r="BL60" s="1">
        <v>92.3948974609375</v>
      </c>
      <c r="BM60" s="1">
        <v>81.980201721191406</v>
      </c>
      <c r="BN60" s="1">
        <v>94.448196411132812</v>
      </c>
    </row>
    <row r="61" spans="1:74" x14ac:dyDescent="0.25">
      <c r="A61" s="1">
        <v>3</v>
      </c>
      <c r="B61" s="1">
        <v>3</v>
      </c>
      <c r="C61" s="1">
        <v>5</v>
      </c>
      <c r="D61" s="1">
        <v>4.17</v>
      </c>
      <c r="E61">
        <v>2.77</v>
      </c>
      <c r="G61" t="s">
        <v>53</v>
      </c>
      <c r="H61">
        <v>1</v>
      </c>
      <c r="I61">
        <v>15</v>
      </c>
      <c r="J61">
        <v>1</v>
      </c>
      <c r="K61">
        <v>15</v>
      </c>
      <c r="L61" s="12">
        <v>1</v>
      </c>
      <c r="M61" s="12">
        <v>1</v>
      </c>
      <c r="N61" s="12">
        <f t="shared" si="0"/>
        <v>1</v>
      </c>
      <c r="O61">
        <v>20</v>
      </c>
      <c r="Q61" s="1">
        <v>0</v>
      </c>
      <c r="R61" s="1">
        <v>1</v>
      </c>
      <c r="T61">
        <v>841.583984375</v>
      </c>
      <c r="V61">
        <v>21.766899108886719</v>
      </c>
      <c r="W61">
        <v>18.446399688720703</v>
      </c>
      <c r="X61">
        <v>10.169099807739258</v>
      </c>
      <c r="Y61">
        <v>10.097999572753906</v>
      </c>
      <c r="AA61">
        <v>19.340299606323242</v>
      </c>
      <c r="AC61">
        <v>23.096099853515625</v>
      </c>
      <c r="AE61">
        <v>40.136001586914063</v>
      </c>
      <c r="AF61">
        <v>243.8070068359375</v>
      </c>
      <c r="AG61">
        <v>32.714099884033203</v>
      </c>
      <c r="AH61">
        <v>8.0487802624702454E-2</v>
      </c>
      <c r="AI61">
        <v>2.0439399406313896E-2</v>
      </c>
      <c r="AJ61">
        <v>0.99654597043991089</v>
      </c>
      <c r="AK61">
        <v>0.48828500509262085</v>
      </c>
      <c r="AL61">
        <v>-0.87241798639297485</v>
      </c>
      <c r="AM61">
        <v>-2.1543700248003006E-2</v>
      </c>
      <c r="AN61">
        <v>-0.8689650297164917</v>
      </c>
      <c r="AO61">
        <v>-0.48833200335502625</v>
      </c>
      <c r="AP61">
        <v>8.0199301242828369E-2</v>
      </c>
      <c r="AQ61">
        <v>5.0521202087402344</v>
      </c>
      <c r="AS61">
        <v>9.1327800750732422</v>
      </c>
      <c r="AU61">
        <v>10.524600028991699</v>
      </c>
      <c r="AW61">
        <v>0.63324397802352905</v>
      </c>
      <c r="AX61">
        <v>0.23819500207901001</v>
      </c>
      <c r="AY61">
        <v>40.136001586914063</v>
      </c>
      <c r="AZ61">
        <v>243.8070068359375</v>
      </c>
      <c r="BA61">
        <v>32.714099884033203</v>
      </c>
      <c r="BB61">
        <v>0.90501397848129272</v>
      </c>
      <c r="BC61">
        <v>1976.530029296875</v>
      </c>
      <c r="BF61" s="1">
        <v>107.63300323486328</v>
      </c>
      <c r="BG61" s="1">
        <v>86.42559814453125</v>
      </c>
      <c r="BH61" s="1">
        <v>166.97000122070312</v>
      </c>
      <c r="BI61" s="1">
        <v>114.37699890136719</v>
      </c>
      <c r="BJ61" s="1">
        <v>118.77500152587891</v>
      </c>
    </row>
    <row r="62" spans="1:74" x14ac:dyDescent="0.25">
      <c r="A62" s="1">
        <v>3</v>
      </c>
      <c r="B62" s="1">
        <v>3</v>
      </c>
      <c r="C62" s="1">
        <v>6</v>
      </c>
      <c r="D62" s="1">
        <v>3.78</v>
      </c>
      <c r="E62">
        <v>2</v>
      </c>
      <c r="G62" t="s">
        <v>53</v>
      </c>
      <c r="H62">
        <v>1</v>
      </c>
      <c r="I62">
        <v>15</v>
      </c>
      <c r="J62">
        <v>1</v>
      </c>
      <c r="K62">
        <v>15</v>
      </c>
      <c r="L62" s="12">
        <v>1</v>
      </c>
      <c r="M62" s="12">
        <v>1</v>
      </c>
      <c r="N62" s="12">
        <f t="shared" si="0"/>
        <v>1</v>
      </c>
      <c r="O62">
        <v>20</v>
      </c>
      <c r="Q62" s="1">
        <v>0</v>
      </c>
      <c r="R62" s="1">
        <v>1</v>
      </c>
      <c r="T62">
        <v>898.30902099609375</v>
      </c>
      <c r="V62">
        <v>20.670799255371094</v>
      </c>
      <c r="W62">
        <v>19.44420051574707</v>
      </c>
      <c r="X62">
        <v>10.639800071716309</v>
      </c>
      <c r="Y62">
        <v>10.52299976348877</v>
      </c>
      <c r="AA62">
        <v>18.906600952148437</v>
      </c>
      <c r="AC62">
        <v>21.093099594116211</v>
      </c>
      <c r="AE62">
        <v>183.98199462890625</v>
      </c>
      <c r="AF62">
        <v>263.34100341796875</v>
      </c>
      <c r="AG62">
        <v>26.129400253295898</v>
      </c>
      <c r="AH62">
        <v>-1.991879940032959E-2</v>
      </c>
      <c r="AI62">
        <v>6.5617598593235016E-2</v>
      </c>
      <c r="AJ62">
        <v>0.99764597415924072</v>
      </c>
      <c r="AK62">
        <v>0.74232298135757446</v>
      </c>
      <c r="AL62">
        <v>0.66940599679946899</v>
      </c>
      <c r="AM62">
        <v>-2.9207300394773483E-2</v>
      </c>
      <c r="AN62">
        <v>0.66974598169326782</v>
      </c>
      <c r="AO62">
        <v>-0.73999297618865967</v>
      </c>
      <c r="AP62">
        <v>6.2043201178312302E-2</v>
      </c>
      <c r="AQ62">
        <v>5.3594198226928711</v>
      </c>
      <c r="AS62">
        <v>9.505000114440918</v>
      </c>
      <c r="AU62">
        <v>10.600199699401855</v>
      </c>
      <c r="AW62">
        <v>0.63876599073410034</v>
      </c>
      <c r="AX62">
        <v>0.22683900594711304</v>
      </c>
      <c r="AY62">
        <v>183.98199462890625</v>
      </c>
      <c r="AZ62">
        <v>263.34100341796875</v>
      </c>
      <c r="BA62">
        <v>26.129400253295898</v>
      </c>
      <c r="BB62">
        <v>0.91848099231719971</v>
      </c>
      <c r="BC62">
        <v>2228.530029296875</v>
      </c>
      <c r="BF62" s="1">
        <v>118.39600372314453</v>
      </c>
      <c r="BG62" s="1">
        <v>158.14300537109375</v>
      </c>
      <c r="BH62" s="1">
        <v>83.686500549316406</v>
      </c>
      <c r="BI62" s="1">
        <v>97.12359619140625</v>
      </c>
      <c r="BJ62" s="1">
        <v>149.84100341796875</v>
      </c>
      <c r="BK62" s="1">
        <v>147.79600524902344</v>
      </c>
    </row>
    <row r="63" spans="1:74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3">
        <v>3.21</v>
      </c>
      <c r="G63" s="3" t="s">
        <v>54</v>
      </c>
      <c r="H63" s="3">
        <v>1</v>
      </c>
      <c r="I63" s="3">
        <v>15</v>
      </c>
      <c r="J63" s="3">
        <v>1</v>
      </c>
      <c r="K63" s="3">
        <v>15</v>
      </c>
      <c r="L63" s="12">
        <v>1</v>
      </c>
      <c r="M63" s="12">
        <v>1</v>
      </c>
      <c r="N63" s="12">
        <f t="shared" si="0"/>
        <v>1</v>
      </c>
      <c r="O63" s="3">
        <v>20</v>
      </c>
      <c r="Q63" s="1">
        <v>0</v>
      </c>
      <c r="R63" s="1">
        <v>0</v>
      </c>
      <c r="S63" s="1"/>
      <c r="T63" s="3">
        <v>1237.7900390625</v>
      </c>
      <c r="V63" s="3">
        <v>27.735500335693359</v>
      </c>
      <c r="W63" s="3">
        <v>22.586000442504883</v>
      </c>
      <c r="X63" s="3">
        <v>14.513400077819824</v>
      </c>
      <c r="Y63" s="3">
        <v>13.300700187683105</v>
      </c>
      <c r="AA63" s="3">
        <v>22.726999282836914</v>
      </c>
      <c r="AC63" s="3">
        <v>27.776699066162109</v>
      </c>
      <c r="AE63" s="3">
        <v>268.36199951171875</v>
      </c>
      <c r="AF63" s="3">
        <v>276.88101196289062</v>
      </c>
      <c r="AG63" s="3">
        <v>57.834400177001953</v>
      </c>
      <c r="AH63" s="3">
        <v>-2.2182799875736237E-2</v>
      </c>
      <c r="AI63" s="3">
        <v>-0.13265199959278107</v>
      </c>
      <c r="AJ63" s="3">
        <v>0.990913987159729</v>
      </c>
      <c r="AK63" s="3">
        <v>3.3042598515748978E-2</v>
      </c>
      <c r="AL63" s="3">
        <v>-0.99071401357650757</v>
      </c>
      <c r="AM63" s="3">
        <v>-0.13188600540161133</v>
      </c>
      <c r="AN63" s="3">
        <v>0.99920797348022461</v>
      </c>
      <c r="AO63" s="3">
        <v>2.9816800728440285E-2</v>
      </c>
      <c r="AP63" s="3">
        <v>2.6359999552369118E-2</v>
      </c>
      <c r="AQ63" s="3">
        <v>6.4031100273132324</v>
      </c>
      <c r="AS63" s="3">
        <v>10.628600120544434</v>
      </c>
      <c r="AU63" s="3">
        <v>12.859999656677246</v>
      </c>
      <c r="AW63" s="3">
        <v>0.57257598638534546</v>
      </c>
      <c r="AX63" s="3">
        <v>0.28466799855232239</v>
      </c>
      <c r="AY63" s="3">
        <v>268.36199951171875</v>
      </c>
      <c r="AZ63" s="3">
        <v>276.88101196289062</v>
      </c>
      <c r="BA63" s="3">
        <v>57.834400177001953</v>
      </c>
      <c r="BB63" s="3">
        <v>0.91060799360275269</v>
      </c>
      <c r="BC63" s="3">
        <v>3558.300048828125</v>
      </c>
      <c r="BF63" s="8">
        <v>107.36499786376953</v>
      </c>
      <c r="BG63" s="8">
        <v>174.61799621582031</v>
      </c>
      <c r="BH63" s="8">
        <v>128.83099365234375</v>
      </c>
      <c r="BI63" s="8">
        <v>106.45999908447266</v>
      </c>
      <c r="BJ63" s="8">
        <v>88.524398803710938</v>
      </c>
      <c r="BK63" s="8">
        <v>142.81199645996094</v>
      </c>
      <c r="BL63" s="8">
        <v>109.5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x14ac:dyDescent="0.25">
      <c r="A64" s="1">
        <v>3</v>
      </c>
      <c r="B64" s="1">
        <v>3</v>
      </c>
      <c r="C64" s="1">
        <v>8</v>
      </c>
      <c r="D64" s="1">
        <v>4.2</v>
      </c>
      <c r="E64">
        <v>2.96</v>
      </c>
      <c r="G64" t="s">
        <v>53</v>
      </c>
      <c r="H64">
        <v>1</v>
      </c>
      <c r="I64">
        <v>15</v>
      </c>
      <c r="J64">
        <v>1</v>
      </c>
      <c r="K64">
        <v>15</v>
      </c>
      <c r="L64" s="12">
        <v>1</v>
      </c>
      <c r="M64" s="12">
        <v>1</v>
      </c>
      <c r="N64" s="12">
        <f t="shared" si="0"/>
        <v>1</v>
      </c>
      <c r="O64">
        <v>30</v>
      </c>
      <c r="Q64" s="1">
        <v>2</v>
      </c>
      <c r="R64" s="1">
        <v>1</v>
      </c>
      <c r="T64">
        <v>1394.25</v>
      </c>
      <c r="V64">
        <v>28.680700302124023</v>
      </c>
      <c r="W64">
        <v>23.789199829101563</v>
      </c>
      <c r="X64">
        <v>14.647700309753418</v>
      </c>
      <c r="Y64">
        <v>12.385299682617188</v>
      </c>
      <c r="AA64">
        <v>23.268400192260742</v>
      </c>
      <c r="AC64">
        <v>30.465400695800781</v>
      </c>
      <c r="AE64">
        <v>228.38600158691406</v>
      </c>
      <c r="AF64">
        <v>245.75599670410156</v>
      </c>
      <c r="AG64">
        <v>19.849100112915039</v>
      </c>
      <c r="AH64">
        <v>0.13390100002288818</v>
      </c>
      <c r="AI64">
        <v>0.23614199459552765</v>
      </c>
      <c r="AJ64">
        <v>0.96244901418685913</v>
      </c>
      <c r="AK64">
        <v>0.40516600012779236</v>
      </c>
      <c r="AL64">
        <v>-0.89936000108718872</v>
      </c>
      <c r="AM64">
        <v>0.16429400444030762</v>
      </c>
      <c r="AN64">
        <v>-0.90438401699066162</v>
      </c>
      <c r="AO64">
        <v>-0.36795198917388916</v>
      </c>
      <c r="AP64">
        <v>0.2161020040512085</v>
      </c>
      <c r="AQ64">
        <v>6.3238801956176758</v>
      </c>
      <c r="AS64">
        <v>11.271100044250488</v>
      </c>
      <c r="AU64">
        <v>14.124300003051758</v>
      </c>
      <c r="AW64">
        <v>0.58750301599502563</v>
      </c>
      <c r="AX64">
        <v>0.27839699387550354</v>
      </c>
      <c r="AY64">
        <v>228.38600158691406</v>
      </c>
      <c r="AZ64">
        <v>245.75599670410156</v>
      </c>
      <c r="BA64">
        <v>19.849100112915039</v>
      </c>
      <c r="BB64">
        <v>0.89069902896881104</v>
      </c>
      <c r="BC64">
        <v>4115.10986328125</v>
      </c>
      <c r="BF64" s="1">
        <v>76.151901245117102</v>
      </c>
      <c r="BG64" s="1">
        <v>157.20100402832031</v>
      </c>
      <c r="BH64" s="1">
        <v>97.550796508789063</v>
      </c>
      <c r="BI64" s="1">
        <v>111.90299987792969</v>
      </c>
      <c r="BJ64" s="1">
        <v>176.26899719238281</v>
      </c>
      <c r="BK64" s="1">
        <v>138.52799987792969</v>
      </c>
      <c r="BL64" s="1">
        <v>78.252197265625</v>
      </c>
      <c r="BM64" s="1">
        <v>97.987503051757813</v>
      </c>
      <c r="BN64" s="1">
        <v>101.25199890136719</v>
      </c>
      <c r="BO64" s="1">
        <v>102.99500274658203</v>
      </c>
    </row>
    <row r="65" spans="1:74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3">
        <v>2.02</v>
      </c>
      <c r="G65" s="3" t="s">
        <v>53</v>
      </c>
      <c r="H65" s="3">
        <v>1</v>
      </c>
      <c r="I65" s="3">
        <v>15</v>
      </c>
      <c r="J65" s="3">
        <v>1</v>
      </c>
      <c r="K65" s="3">
        <v>15</v>
      </c>
      <c r="L65" s="12">
        <v>1</v>
      </c>
      <c r="M65" s="12">
        <v>1</v>
      </c>
      <c r="N65" s="12">
        <f t="shared" si="0"/>
        <v>1</v>
      </c>
      <c r="O65" s="3">
        <v>30</v>
      </c>
      <c r="Q65" s="1">
        <v>0</v>
      </c>
      <c r="R65" s="1">
        <v>2</v>
      </c>
      <c r="S65" s="1" t="s">
        <v>66</v>
      </c>
      <c r="T65" s="3">
        <v>1201.8499755859375</v>
      </c>
      <c r="V65" s="3">
        <v>26.897199630737305</v>
      </c>
      <c r="W65" s="3">
        <v>21.929500579833984</v>
      </c>
      <c r="X65" s="3">
        <v>10.923600196838379</v>
      </c>
      <c r="Y65" s="3">
        <v>10.958900451660156</v>
      </c>
      <c r="AA65" s="3">
        <v>21.965599060058594</v>
      </c>
      <c r="AC65" s="3">
        <v>27.018199920654297</v>
      </c>
      <c r="AE65" s="3">
        <v>292.98300170898437</v>
      </c>
      <c r="AF65" s="3">
        <v>191.80499267578125</v>
      </c>
      <c r="AG65" s="3">
        <v>29.849700927734375</v>
      </c>
      <c r="AH65" s="3">
        <v>7.0024700835347176E-3</v>
      </c>
      <c r="AI65" s="3">
        <v>2.9847800731658936E-2</v>
      </c>
      <c r="AJ65" s="3">
        <v>0.99953001737594604</v>
      </c>
      <c r="AK65" s="3">
        <v>-4.3332599103450775E-2</v>
      </c>
      <c r="AL65" s="3">
        <v>-0.99860602617263794</v>
      </c>
      <c r="AM65" s="3">
        <v>3.0123800039291382E-2</v>
      </c>
      <c r="AN65" s="3">
        <v>0.99903601408004761</v>
      </c>
      <c r="AO65" s="3">
        <v>-4.3523199856281281E-2</v>
      </c>
      <c r="AP65" s="3">
        <v>-5.6993202306330204E-3</v>
      </c>
      <c r="AQ65" s="3">
        <v>5.539830207824707</v>
      </c>
      <c r="AS65" s="3">
        <v>11.090100288391113</v>
      </c>
      <c r="AU65" s="3">
        <v>12.903200149536133</v>
      </c>
      <c r="AW65" s="3">
        <v>0.66955900192260742</v>
      </c>
      <c r="AX65" s="3">
        <v>0.21506500244140625</v>
      </c>
      <c r="AY65" s="3">
        <v>292.98300170898437</v>
      </c>
      <c r="AZ65" s="3">
        <v>191.80499267578125</v>
      </c>
      <c r="BA65" s="3">
        <v>29.849700927734375</v>
      </c>
      <c r="BB65" s="3">
        <v>0.87989002466201782</v>
      </c>
      <c r="BC65" s="3">
        <v>3233.639892578125</v>
      </c>
      <c r="BF65" s="8">
        <v>110.24500274658203</v>
      </c>
      <c r="BG65" s="8">
        <v>42.491798400878906</v>
      </c>
      <c r="BH65" s="8">
        <v>80.07330322265625</v>
      </c>
      <c r="BI65" s="8">
        <v>103.26000213623047</v>
      </c>
      <c r="BJ65" s="8">
        <v>138.65800476074219</v>
      </c>
      <c r="BK65" s="8">
        <v>146.64500427246094</v>
      </c>
      <c r="BL65" s="8">
        <v>115.59400177001953</v>
      </c>
      <c r="BM65" s="8">
        <v>166.75100708007812</v>
      </c>
      <c r="BN65" s="8">
        <v>116.37599945068359</v>
      </c>
      <c r="BO65" s="1"/>
      <c r="BP65" s="1"/>
      <c r="BQ65" s="1"/>
      <c r="BR65" s="1"/>
      <c r="BS65" s="1"/>
      <c r="BT65" s="1"/>
      <c r="BU65" s="1"/>
      <c r="BV65" s="1"/>
    </row>
    <row r="66" spans="1:74" x14ac:dyDescent="0.25">
      <c r="A66" s="1">
        <v>3</v>
      </c>
      <c r="B66" s="1">
        <v>3</v>
      </c>
      <c r="C66" s="1">
        <v>10</v>
      </c>
      <c r="D66" s="1">
        <v>3.66</v>
      </c>
      <c r="E66">
        <v>3.61</v>
      </c>
      <c r="G66" t="s">
        <v>53</v>
      </c>
      <c r="H66">
        <v>1</v>
      </c>
      <c r="I66">
        <v>15</v>
      </c>
      <c r="J66">
        <v>1</v>
      </c>
      <c r="K66">
        <v>15</v>
      </c>
      <c r="L66" s="12">
        <v>1</v>
      </c>
      <c r="M66" s="12">
        <v>1</v>
      </c>
      <c r="N66" s="12">
        <f t="shared" si="0"/>
        <v>1</v>
      </c>
      <c r="O66">
        <v>40</v>
      </c>
      <c r="Q66" s="1">
        <v>2</v>
      </c>
      <c r="R66" s="1">
        <v>0</v>
      </c>
      <c r="T66">
        <v>1043.3499755859375</v>
      </c>
      <c r="V66">
        <v>26.543899536132813</v>
      </c>
      <c r="W66">
        <v>19.792200088500977</v>
      </c>
      <c r="X66">
        <v>11.16450023651123</v>
      </c>
      <c r="Y66">
        <v>11.038200378417969</v>
      </c>
      <c r="AA66">
        <v>19.708400726318359</v>
      </c>
      <c r="AC66">
        <v>27.248699188232422</v>
      </c>
      <c r="AE66">
        <v>153.07000732421875</v>
      </c>
      <c r="AF66">
        <v>152.72000122070312</v>
      </c>
      <c r="AG66">
        <v>5.1036701202392578</v>
      </c>
      <c r="AH66">
        <v>6.8324699997901917E-2</v>
      </c>
      <c r="AI66">
        <v>6.7275501787662506E-2</v>
      </c>
      <c r="AJ66">
        <v>0.99539202451705933</v>
      </c>
      <c r="AK66">
        <v>0.3281790018081665</v>
      </c>
      <c r="AL66">
        <v>-0.94371402263641357</v>
      </c>
      <c r="AM66">
        <v>4.125630110502243E-2</v>
      </c>
      <c r="AN66">
        <v>-0.94214099645614624</v>
      </c>
      <c r="AO66">
        <v>-0.32384800910949707</v>
      </c>
      <c r="AP66">
        <v>8.6557403206825256E-2</v>
      </c>
      <c r="AQ66">
        <v>5.4838500022888184</v>
      </c>
      <c r="AS66">
        <v>9.4131202697753906</v>
      </c>
      <c r="AU66">
        <v>12.725099563598633</v>
      </c>
      <c r="AW66">
        <v>0.5375329852104187</v>
      </c>
      <c r="AX66">
        <v>0.32107099890708923</v>
      </c>
      <c r="AY66">
        <v>153.07000732421875</v>
      </c>
      <c r="AZ66">
        <v>152.72000122070312</v>
      </c>
      <c r="BA66">
        <v>5.1036701202392578</v>
      </c>
      <c r="BB66">
        <v>0.89078700542449951</v>
      </c>
      <c r="BC66">
        <v>2664.300048828125</v>
      </c>
      <c r="BF66" s="1">
        <v>102.12599945068359</v>
      </c>
      <c r="BG66" s="1">
        <v>173.96400451660156</v>
      </c>
      <c r="BH66" s="1">
        <v>134.60200500488281</v>
      </c>
      <c r="BI66" s="1">
        <v>150.19999694824219</v>
      </c>
      <c r="BJ66" s="1">
        <v>81.446701049804688</v>
      </c>
      <c r="BK66" s="1">
        <v>94.277496337890625</v>
      </c>
    </row>
    <row r="67" spans="1:74" x14ac:dyDescent="0.25">
      <c r="A67" s="1">
        <v>3</v>
      </c>
      <c r="B67" s="1">
        <v>4</v>
      </c>
      <c r="C67" s="1">
        <v>1</v>
      </c>
      <c r="D67" s="1">
        <v>3.79</v>
      </c>
      <c r="E67">
        <v>2.48</v>
      </c>
      <c r="G67" t="s">
        <v>53</v>
      </c>
      <c r="H67">
        <v>0</v>
      </c>
      <c r="I67">
        <v>15</v>
      </c>
      <c r="J67">
        <v>1</v>
      </c>
      <c r="K67">
        <v>15</v>
      </c>
      <c r="L67" s="12">
        <v>1</v>
      </c>
      <c r="M67" s="12">
        <v>0</v>
      </c>
      <c r="N67" s="12">
        <f t="shared" ref="N67:N130" si="2">IF(AND(L67=1,M67=1),1, IF(AND(L67=1,M67=0),2, IF(AND(L67=0,M67=1),3, IF(AND(L67=0,M67=0),4))))</f>
        <v>2</v>
      </c>
      <c r="O67">
        <v>35</v>
      </c>
      <c r="Q67" s="1">
        <v>1</v>
      </c>
      <c r="R67" s="1">
        <v>1</v>
      </c>
      <c r="S67" s="1" t="s">
        <v>67</v>
      </c>
      <c r="T67">
        <v>1545.39001464843</v>
      </c>
      <c r="V67">
        <v>29.942399978637695</v>
      </c>
      <c r="W67">
        <v>23.79010009765625</v>
      </c>
      <c r="X67">
        <v>14.149299621582031</v>
      </c>
      <c r="Y67">
        <v>14.207300186157227</v>
      </c>
      <c r="AA67">
        <v>23.409999847412109</v>
      </c>
      <c r="AC67">
        <v>30.64430046081543</v>
      </c>
      <c r="AE67">
        <v>250.25700378417969</v>
      </c>
      <c r="AF67">
        <v>36.983898162841797</v>
      </c>
      <c r="AG67">
        <v>21.413600921630859</v>
      </c>
      <c r="AH67">
        <v>-2.8435499407351017E-3</v>
      </c>
      <c r="AI67">
        <v>-6.3942797482013702E-2</v>
      </c>
      <c r="AJ67">
        <v>0.99795001745223999</v>
      </c>
      <c r="AK67">
        <v>0.20161600410938263</v>
      </c>
      <c r="AL67">
        <v>-0.97749698162078857</v>
      </c>
      <c r="AM67">
        <v>-6.2057800590991974E-2</v>
      </c>
      <c r="AN67">
        <v>0.97946101427078247</v>
      </c>
      <c r="AO67">
        <v>0.20102599263191223</v>
      </c>
      <c r="AP67">
        <v>1.5671400353312492E-2</v>
      </c>
      <c r="AQ67">
        <v>6.5464601516723633</v>
      </c>
      <c r="AS67">
        <v>11.784099578857422</v>
      </c>
      <c r="AU67">
        <v>15.01609992980957</v>
      </c>
      <c r="AW67">
        <v>0.58294302225112915</v>
      </c>
      <c r="AX67">
        <v>0.28160598874092102</v>
      </c>
      <c r="AY67">
        <v>250.25700378417969</v>
      </c>
      <c r="AZ67">
        <v>36.983898162841797</v>
      </c>
      <c r="BA67">
        <v>21.413600921630859</v>
      </c>
      <c r="BB67">
        <v>0.87919998168945313</v>
      </c>
      <c r="BC67">
        <v>4709.35986328125</v>
      </c>
      <c r="BF67" s="1">
        <v>119.10900115966797</v>
      </c>
      <c r="BG67" s="1">
        <v>140.83500671386719</v>
      </c>
      <c r="BH67" s="1">
        <v>140.77099609375</v>
      </c>
      <c r="BI67" s="1">
        <v>164.03500366210937</v>
      </c>
      <c r="BJ67" s="1">
        <v>144.16900634765625</v>
      </c>
      <c r="BK67" s="1">
        <v>137.14500427246094</v>
      </c>
      <c r="BL67" s="1">
        <v>88.892196655273437</v>
      </c>
      <c r="BM67" s="1">
        <v>79.833099365234375</v>
      </c>
      <c r="BN67" s="1">
        <v>115.57700347900391</v>
      </c>
      <c r="BO67" s="1">
        <v>75.629501342773438</v>
      </c>
    </row>
    <row r="68" spans="1:74" x14ac:dyDescent="0.25">
      <c r="A68" s="1">
        <v>3</v>
      </c>
      <c r="B68" s="1">
        <v>4</v>
      </c>
      <c r="C68" s="1">
        <v>2</v>
      </c>
      <c r="D68" s="1">
        <v>4.5199999999999996</v>
      </c>
      <c r="E68">
        <v>2.41</v>
      </c>
      <c r="G68" t="s">
        <v>53</v>
      </c>
      <c r="H68">
        <v>0</v>
      </c>
      <c r="I68">
        <v>15</v>
      </c>
      <c r="J68">
        <v>1</v>
      </c>
      <c r="K68">
        <v>15</v>
      </c>
      <c r="L68" s="12">
        <v>1</v>
      </c>
      <c r="M68" s="12">
        <v>0</v>
      </c>
      <c r="N68" s="12">
        <f t="shared" si="2"/>
        <v>2</v>
      </c>
      <c r="O68">
        <v>35</v>
      </c>
      <c r="Q68" s="1">
        <v>1</v>
      </c>
      <c r="R68" s="1">
        <v>0</v>
      </c>
      <c r="S68" s="1" t="s">
        <v>68</v>
      </c>
      <c r="T68">
        <v>1366.5999755859375</v>
      </c>
      <c r="V68">
        <v>28.807699203491211</v>
      </c>
      <c r="W68">
        <v>23.16510009765625</v>
      </c>
      <c r="X68">
        <v>13.741999626159668</v>
      </c>
      <c r="Y68">
        <v>14.129899978637695</v>
      </c>
      <c r="AA68">
        <v>23.36359977722168</v>
      </c>
      <c r="AC68">
        <v>29.098400115966797</v>
      </c>
      <c r="AE68">
        <v>155.11500549316406</v>
      </c>
      <c r="AF68">
        <v>79.487602233886719</v>
      </c>
      <c r="AG68">
        <v>29.93549919128418</v>
      </c>
      <c r="AH68">
        <v>8.1590600311756134E-2</v>
      </c>
      <c r="AI68">
        <v>3.9573200047016144E-2</v>
      </c>
      <c r="AJ68">
        <v>0.99588000774383545</v>
      </c>
      <c r="AK68">
        <v>8.8394202291965485E-2</v>
      </c>
      <c r="AL68">
        <v>-0.99556100368499756</v>
      </c>
      <c r="AM68">
        <v>3.23185995221138E-2</v>
      </c>
      <c r="AN68">
        <v>-0.99273800849914551</v>
      </c>
      <c r="AO68">
        <v>-8.539310097694397E-2</v>
      </c>
      <c r="AP68">
        <v>8.4726497530937195E-2</v>
      </c>
      <c r="AQ68">
        <v>6.1598701477050781</v>
      </c>
      <c r="AS68">
        <v>11.662799835205078</v>
      </c>
      <c r="AU68">
        <v>13.45930004119873</v>
      </c>
      <c r="AW68">
        <v>0.65248501300811768</v>
      </c>
      <c r="AX68">
        <v>0.22676999866962433</v>
      </c>
      <c r="AY68">
        <v>155.11500549316406</v>
      </c>
      <c r="AZ68">
        <v>79.487602233886719</v>
      </c>
      <c r="BA68">
        <v>29.93549919128418</v>
      </c>
      <c r="BB68">
        <v>0.88711702823638916</v>
      </c>
      <c r="BC68">
        <v>3969.219970703125</v>
      </c>
      <c r="BF68" s="1">
        <v>160.13299560546875</v>
      </c>
      <c r="BG68" s="1">
        <v>119.22299957275391</v>
      </c>
      <c r="BH68" s="1">
        <v>119.58699798583984</v>
      </c>
      <c r="BI68" s="1">
        <v>106.55899810791016</v>
      </c>
      <c r="BJ68" s="1">
        <v>108.8280029296875</v>
      </c>
      <c r="BK68" s="1">
        <v>92.418800354003906</v>
      </c>
      <c r="BL68" s="1">
        <v>84.692298889160156</v>
      </c>
      <c r="BM68" s="1">
        <v>97.150596618652344</v>
      </c>
      <c r="BN68" s="1">
        <v>80.432502746582031</v>
      </c>
    </row>
    <row r="69" spans="1:74" x14ac:dyDescent="0.25">
      <c r="A69" s="1">
        <v>3</v>
      </c>
      <c r="B69" s="1">
        <v>4</v>
      </c>
      <c r="C69" s="1">
        <v>3</v>
      </c>
      <c r="D69" s="1">
        <v>3.23</v>
      </c>
      <c r="E69">
        <v>2.79</v>
      </c>
      <c r="G69" t="s">
        <v>53</v>
      </c>
      <c r="H69">
        <v>1</v>
      </c>
      <c r="I69">
        <v>15</v>
      </c>
      <c r="J69">
        <v>1</v>
      </c>
      <c r="K69">
        <v>15</v>
      </c>
      <c r="L69" s="12">
        <v>1</v>
      </c>
      <c r="M69" s="12">
        <v>0</v>
      </c>
      <c r="N69" s="12">
        <f t="shared" si="2"/>
        <v>2</v>
      </c>
      <c r="O69">
        <v>35</v>
      </c>
      <c r="Q69" s="1">
        <v>1</v>
      </c>
      <c r="R69" s="1">
        <v>0</v>
      </c>
      <c r="S69" s="1" t="s">
        <v>61</v>
      </c>
      <c r="T69">
        <v>1221.0400390625</v>
      </c>
      <c r="V69">
        <v>28.470100402832031</v>
      </c>
      <c r="W69">
        <v>22.200899124145508</v>
      </c>
      <c r="X69">
        <v>10.977700233459473</v>
      </c>
      <c r="Y69">
        <v>10.512200355529785</v>
      </c>
      <c r="AA69">
        <v>21.268600463867188</v>
      </c>
      <c r="AC69">
        <v>29.77079963684082</v>
      </c>
      <c r="AE69">
        <v>209.03799438476562</v>
      </c>
      <c r="AF69">
        <v>128.97900390625</v>
      </c>
      <c r="AG69">
        <v>8.7848300933837891</v>
      </c>
      <c r="AH69">
        <v>0.11187300086021423</v>
      </c>
      <c r="AI69">
        <v>-2.8072699904441833E-2</v>
      </c>
      <c r="AJ69">
        <v>0.99332600831985474</v>
      </c>
      <c r="AK69">
        <v>0.25398200750350952</v>
      </c>
      <c r="AL69">
        <v>-0.96559298038482666</v>
      </c>
      <c r="AM69">
        <v>-5.5893398821353912E-2</v>
      </c>
      <c r="AN69">
        <v>-0.96071702241897583</v>
      </c>
      <c r="AO69">
        <v>-0.25854000449180603</v>
      </c>
      <c r="AP69">
        <v>0.10089299827814102</v>
      </c>
      <c r="AQ69">
        <v>5.3312602043151855</v>
      </c>
      <c r="AS69">
        <v>10.524600028991699</v>
      </c>
      <c r="AU69">
        <v>14.197199821472168</v>
      </c>
      <c r="AW69">
        <v>0.58020597696304321</v>
      </c>
      <c r="AX69">
        <v>0.26738700270652771</v>
      </c>
      <c r="AY69">
        <v>209.03799438476562</v>
      </c>
      <c r="AZ69">
        <v>128.97900390625</v>
      </c>
      <c r="BA69">
        <v>8.7848300933837891</v>
      </c>
      <c r="BB69">
        <v>0.85643500089645386</v>
      </c>
      <c r="BC69">
        <v>3179.889892578125</v>
      </c>
      <c r="BF69" s="1">
        <v>83.57330322265625</v>
      </c>
      <c r="BG69" s="1">
        <v>93.816299438476562</v>
      </c>
      <c r="BH69" s="1">
        <v>113.15299987792969</v>
      </c>
      <c r="BI69" s="1">
        <v>88.666702270507813</v>
      </c>
      <c r="BJ69" s="1">
        <v>154.67799377441406</v>
      </c>
      <c r="BK69" s="1">
        <v>167.42900085449219</v>
      </c>
      <c r="BL69" s="1">
        <v>100.78900146484375</v>
      </c>
      <c r="BM69" s="1">
        <v>146.76300048828125</v>
      </c>
    </row>
    <row r="70" spans="1:74" x14ac:dyDescent="0.25">
      <c r="A70" s="1">
        <v>3</v>
      </c>
      <c r="B70" s="1">
        <v>4</v>
      </c>
      <c r="C70" s="1">
        <v>4</v>
      </c>
      <c r="D70" s="1">
        <v>4.05</v>
      </c>
      <c r="E70">
        <v>2.06</v>
      </c>
      <c r="G70" t="s">
        <v>53</v>
      </c>
      <c r="H70">
        <v>1</v>
      </c>
      <c r="I70">
        <v>15</v>
      </c>
      <c r="J70">
        <v>1</v>
      </c>
      <c r="K70">
        <v>15</v>
      </c>
      <c r="L70" s="12">
        <v>1</v>
      </c>
      <c r="M70" s="12">
        <v>1</v>
      </c>
      <c r="N70" s="12">
        <f t="shared" si="2"/>
        <v>1</v>
      </c>
      <c r="O70">
        <v>38</v>
      </c>
      <c r="Q70" s="1">
        <v>0</v>
      </c>
      <c r="R70" s="1">
        <v>1</v>
      </c>
      <c r="S70" s="1" t="s">
        <v>61</v>
      </c>
      <c r="T70">
        <v>1489.43994140625</v>
      </c>
      <c r="V70">
        <v>25.927799224853516</v>
      </c>
      <c r="W70">
        <v>26.270700454711914</v>
      </c>
      <c r="X70">
        <v>14.500399589538574</v>
      </c>
      <c r="Y70">
        <v>14.612700462341309</v>
      </c>
      <c r="AA70">
        <v>23.561000823974609</v>
      </c>
      <c r="AC70">
        <v>28.051300048828125</v>
      </c>
      <c r="AE70">
        <v>175.04299926757813</v>
      </c>
      <c r="AF70">
        <v>161.63499450683594</v>
      </c>
      <c r="AG70">
        <v>18.078100204467773</v>
      </c>
      <c r="AH70">
        <v>0.10467399656772614</v>
      </c>
      <c r="AI70">
        <v>-3.5417299717664719E-2</v>
      </c>
      <c r="AJ70">
        <v>0.99387598037719727</v>
      </c>
      <c r="AK70">
        <v>0.86947399377822876</v>
      </c>
      <c r="AL70">
        <v>-0.48186099529266357</v>
      </c>
      <c r="AM70">
        <v>-0.10874400287866592</v>
      </c>
      <c r="AN70">
        <v>0.48276099562644958</v>
      </c>
      <c r="AO70">
        <v>0.87553197145462036</v>
      </c>
      <c r="AP70">
        <v>-1.9644100219011307E-2</v>
      </c>
      <c r="AQ70">
        <v>6.9241299629211426</v>
      </c>
      <c r="AS70">
        <v>11.97029972076416</v>
      </c>
      <c r="AU70">
        <v>13.694199562072754</v>
      </c>
      <c r="AW70">
        <v>0.61517602205276489</v>
      </c>
      <c r="AX70">
        <v>0.24576400220394135</v>
      </c>
      <c r="AY70">
        <v>175.04299926757813</v>
      </c>
      <c r="AZ70">
        <v>161.63499450683594</v>
      </c>
      <c r="BA70">
        <v>18.078100204467773</v>
      </c>
      <c r="BB70">
        <v>0.89278501272201538</v>
      </c>
      <c r="BC70">
        <v>4559.60009765625</v>
      </c>
      <c r="BF70" s="1">
        <v>44.99169921875</v>
      </c>
      <c r="BG70" s="1">
        <v>81.686599731445312</v>
      </c>
      <c r="BH70" s="1">
        <v>153.91200256347656</v>
      </c>
      <c r="BI70" s="1">
        <v>130.36700439453125</v>
      </c>
      <c r="BJ70" s="1">
        <v>140.56300354003906</v>
      </c>
      <c r="BK70" s="1">
        <v>109.82599639892578</v>
      </c>
      <c r="BL70" s="1">
        <v>97.24530029296875</v>
      </c>
      <c r="BM70" s="1">
        <v>81.445198059082031</v>
      </c>
      <c r="BN70" s="1">
        <v>91.425201416015625</v>
      </c>
      <c r="BO70" s="1">
        <v>130.44999694824219</v>
      </c>
      <c r="BP70" s="1">
        <v>146.35099792480469</v>
      </c>
      <c r="BQ70" s="1">
        <v>95.700202941894531</v>
      </c>
    </row>
    <row r="71" spans="1:74" x14ac:dyDescent="0.25">
      <c r="A71" s="1">
        <v>3</v>
      </c>
      <c r="B71" s="1">
        <v>4</v>
      </c>
      <c r="C71" s="1">
        <v>5</v>
      </c>
      <c r="D71" s="1">
        <v>3.39</v>
      </c>
      <c r="E71">
        <v>2.62</v>
      </c>
      <c r="G71" t="s">
        <v>53</v>
      </c>
      <c r="H71">
        <v>0</v>
      </c>
      <c r="I71">
        <v>15</v>
      </c>
      <c r="J71">
        <v>1</v>
      </c>
      <c r="K71">
        <v>15</v>
      </c>
      <c r="L71" s="12">
        <v>1</v>
      </c>
      <c r="M71" s="12">
        <v>0</v>
      </c>
      <c r="N71" s="12">
        <f t="shared" si="2"/>
        <v>2</v>
      </c>
      <c r="O71">
        <v>25</v>
      </c>
      <c r="Q71" s="1">
        <v>0</v>
      </c>
      <c r="R71" s="1">
        <v>1</v>
      </c>
      <c r="S71" s="1" t="s">
        <v>61</v>
      </c>
      <c r="T71">
        <v>1208.800048828125</v>
      </c>
      <c r="V71">
        <v>28.224899291992187</v>
      </c>
      <c r="W71">
        <v>19.674299240112305</v>
      </c>
      <c r="X71">
        <v>12.418899536132813</v>
      </c>
      <c r="Y71">
        <v>11.555399894714355</v>
      </c>
      <c r="AA71">
        <v>19.306100845336914</v>
      </c>
      <c r="AC71">
        <v>27.652099609375</v>
      </c>
      <c r="AE71">
        <v>158.42900085449219</v>
      </c>
      <c r="AF71">
        <v>267.74700927734375</v>
      </c>
      <c r="AG71">
        <v>15.537500381469727</v>
      </c>
      <c r="AH71">
        <v>5.9086300432682037E-2</v>
      </c>
      <c r="AI71">
        <v>0.16159200668334961</v>
      </c>
      <c r="AJ71">
        <v>0.98508697748184204</v>
      </c>
      <c r="AK71">
        <v>0.10737799853086472</v>
      </c>
      <c r="AL71">
        <v>-0.98211497068405151</v>
      </c>
      <c r="AM71">
        <v>0.15466399490833282</v>
      </c>
      <c r="AN71">
        <v>-0.99246102571487427</v>
      </c>
      <c r="AO71">
        <v>-9.6638597548007965E-2</v>
      </c>
      <c r="AP71">
        <v>7.5381100177764893E-2</v>
      </c>
      <c r="AQ71">
        <v>5.7125000953674316</v>
      </c>
      <c r="AS71">
        <v>9.895359992980957</v>
      </c>
      <c r="AU71">
        <v>13.998299598693848</v>
      </c>
      <c r="AW71">
        <v>0.51840102672576904</v>
      </c>
      <c r="AX71">
        <v>0.3333899974822998</v>
      </c>
      <c r="AY71">
        <v>158.42900085449219</v>
      </c>
      <c r="AZ71">
        <v>267.74700927734375</v>
      </c>
      <c r="BA71">
        <v>15.537500381469727</v>
      </c>
      <c r="BB71">
        <v>0.86979997158050537</v>
      </c>
      <c r="BC71">
        <v>3205.7900390625</v>
      </c>
      <c r="BF71" s="1">
        <v>66.56390380859375</v>
      </c>
      <c r="BG71" s="1">
        <v>132.07099914550781</v>
      </c>
      <c r="BH71" s="1">
        <v>153.92500305175781</v>
      </c>
      <c r="BI71" s="1">
        <v>119.30999755859375</v>
      </c>
      <c r="BJ71" s="1">
        <v>136.67399597167969</v>
      </c>
      <c r="BK71" s="1">
        <v>136.197998046875</v>
      </c>
      <c r="BL71" s="1">
        <v>85.369697570800781</v>
      </c>
    </row>
    <row r="72" spans="1:74" x14ac:dyDescent="0.25">
      <c r="A72" s="1">
        <v>3</v>
      </c>
      <c r="B72" s="1">
        <v>4</v>
      </c>
      <c r="C72" s="1">
        <v>6</v>
      </c>
      <c r="D72" s="1">
        <v>2.4900000000000002</v>
      </c>
      <c r="E72">
        <v>2.66</v>
      </c>
      <c r="G72" t="s">
        <v>53</v>
      </c>
      <c r="H72">
        <v>1</v>
      </c>
      <c r="I72">
        <v>15</v>
      </c>
      <c r="J72">
        <v>1</v>
      </c>
      <c r="K72">
        <v>15</v>
      </c>
      <c r="L72" s="12">
        <v>1</v>
      </c>
      <c r="M72" s="12">
        <v>1</v>
      </c>
      <c r="N72" s="12">
        <f t="shared" si="2"/>
        <v>1</v>
      </c>
      <c r="O72">
        <v>35</v>
      </c>
      <c r="Q72" s="1">
        <v>0</v>
      </c>
      <c r="R72" s="1">
        <v>1</v>
      </c>
      <c r="T72">
        <v>1121.0799560546875</v>
      </c>
      <c r="V72">
        <v>26.199100494384766</v>
      </c>
      <c r="W72">
        <v>22.238800048828125</v>
      </c>
      <c r="X72">
        <v>11.21049976348877</v>
      </c>
      <c r="Y72">
        <v>10.583999633789063</v>
      </c>
      <c r="AA72">
        <v>21.847200393676758</v>
      </c>
      <c r="AC72">
        <v>27.332599639892578</v>
      </c>
      <c r="AE72">
        <v>91.76519775390625</v>
      </c>
      <c r="AF72">
        <v>306.82000732421875</v>
      </c>
      <c r="AG72">
        <v>35.217300415039062</v>
      </c>
      <c r="AH72">
        <v>0.14721199870109558</v>
      </c>
      <c r="AI72">
        <v>2.1629100665450096E-2</v>
      </c>
      <c r="AJ72">
        <v>0.98886799812316895</v>
      </c>
      <c r="AK72">
        <v>0.34933599829673767</v>
      </c>
      <c r="AL72">
        <v>-0.93646699190139771</v>
      </c>
      <c r="AM72">
        <v>-3.1522300094366074E-2</v>
      </c>
      <c r="AN72">
        <v>-0.92536097764968872</v>
      </c>
      <c r="AO72">
        <v>-0.35008800029754639</v>
      </c>
      <c r="AP72">
        <v>0.14541499316692352</v>
      </c>
      <c r="AQ72">
        <v>5.3711800575256348</v>
      </c>
      <c r="AS72">
        <v>10.151200294494629</v>
      </c>
      <c r="AU72">
        <v>13.020299911499023</v>
      </c>
      <c r="AW72">
        <v>0.59604299068450928</v>
      </c>
      <c r="AX72">
        <v>0.26728498935699463</v>
      </c>
      <c r="AY72">
        <v>91.76519775390625</v>
      </c>
      <c r="AZ72">
        <v>306.82000732421875</v>
      </c>
      <c r="BA72">
        <v>35.217300415039062</v>
      </c>
      <c r="BB72">
        <v>0.87951201200485229</v>
      </c>
      <c r="BC72">
        <v>2911.330078125</v>
      </c>
      <c r="BF72" s="1">
        <v>106.03299713134766</v>
      </c>
      <c r="BG72" s="1">
        <v>145.57200622558594</v>
      </c>
      <c r="BH72" s="1">
        <v>171.14799499511719</v>
      </c>
      <c r="BI72" s="1">
        <v>88.470901489257813</v>
      </c>
      <c r="BJ72" s="1">
        <v>94.807098388671875</v>
      </c>
      <c r="BK72" s="1">
        <v>134.43899536132812</v>
      </c>
      <c r="BL72" s="1">
        <v>66.402702331542969</v>
      </c>
      <c r="BM72" s="1">
        <v>138.01499938964844</v>
      </c>
    </row>
    <row r="73" spans="1:74" x14ac:dyDescent="0.25">
      <c r="A73" s="1">
        <v>3</v>
      </c>
      <c r="B73" s="1">
        <v>4</v>
      </c>
      <c r="C73" s="1">
        <v>7</v>
      </c>
      <c r="D73" s="1">
        <v>4.4400000000000004</v>
      </c>
      <c r="E73">
        <v>4.08</v>
      </c>
      <c r="G73" t="s">
        <v>53</v>
      </c>
      <c r="H73">
        <v>0</v>
      </c>
      <c r="I73">
        <v>15</v>
      </c>
      <c r="J73">
        <v>1</v>
      </c>
      <c r="K73">
        <v>15</v>
      </c>
      <c r="L73" s="12">
        <v>1</v>
      </c>
      <c r="M73" s="12">
        <v>0</v>
      </c>
      <c r="N73" s="12">
        <f t="shared" si="2"/>
        <v>2</v>
      </c>
      <c r="O73">
        <v>38</v>
      </c>
      <c r="Q73" s="1">
        <v>2</v>
      </c>
      <c r="R73" s="1">
        <v>0</v>
      </c>
      <c r="T73">
        <v>1599.1700439453125</v>
      </c>
      <c r="V73">
        <v>35.073001861572266</v>
      </c>
      <c r="W73">
        <v>22.738300323486328</v>
      </c>
      <c r="X73">
        <v>12.394700050354004</v>
      </c>
      <c r="Y73">
        <v>12.346699714660645</v>
      </c>
      <c r="AA73">
        <v>21.827999114990234</v>
      </c>
      <c r="AC73">
        <v>35.006900787353516</v>
      </c>
      <c r="AE73">
        <v>132.37300109863281</v>
      </c>
      <c r="AF73">
        <v>329.4639892578125</v>
      </c>
      <c r="AG73">
        <v>52.713100433349609</v>
      </c>
      <c r="AH73">
        <v>-6.5339900553226471E-2</v>
      </c>
      <c r="AI73">
        <v>-6.9801196455955505E-2</v>
      </c>
      <c r="AJ73">
        <v>-0.99541902542114258</v>
      </c>
      <c r="AK73">
        <v>-0.16253599524497986</v>
      </c>
      <c r="AL73">
        <v>-0.98348402976989746</v>
      </c>
      <c r="AM73">
        <v>7.9633302986621857E-2</v>
      </c>
      <c r="AN73">
        <v>0.98453700542449951</v>
      </c>
      <c r="AO73">
        <v>-0.16699500381946564</v>
      </c>
      <c r="AP73">
        <v>-5.2915498614311218E-2</v>
      </c>
      <c r="AQ73">
        <v>5.8285999298095703</v>
      </c>
      <c r="AS73">
        <v>10.955599784851074</v>
      </c>
      <c r="AU73">
        <v>17.798799514770508</v>
      </c>
      <c r="AW73">
        <v>0.46405801177024841</v>
      </c>
      <c r="AX73">
        <v>0.33397400379180908</v>
      </c>
      <c r="AY73">
        <v>132.37300109863281</v>
      </c>
      <c r="AZ73">
        <v>329.4639892578125</v>
      </c>
      <c r="BA73">
        <v>52.713100433349609</v>
      </c>
      <c r="BB73">
        <v>0.83431398868560791</v>
      </c>
      <c r="BC73">
        <v>4582.56005859375</v>
      </c>
      <c r="BF73" s="1">
        <v>99.200103759765625</v>
      </c>
      <c r="BG73" s="1">
        <v>120.62599945068359</v>
      </c>
      <c r="BH73" s="1">
        <v>136.64799499511719</v>
      </c>
      <c r="BI73" s="1">
        <v>84.718696594238281</v>
      </c>
      <c r="BJ73" s="1">
        <v>133.52799987792969</v>
      </c>
      <c r="BK73" s="1">
        <v>166.63699340820312</v>
      </c>
      <c r="BL73" s="1">
        <v>140.10000610351562</v>
      </c>
      <c r="BM73" s="1">
        <v>124.7760009765625</v>
      </c>
      <c r="BN73" s="1">
        <v>138.66600036621094</v>
      </c>
    </row>
    <row r="74" spans="1:74" x14ac:dyDescent="0.25">
      <c r="A74" s="1">
        <v>3</v>
      </c>
      <c r="B74" s="1">
        <v>5</v>
      </c>
      <c r="C74" s="1">
        <v>1</v>
      </c>
      <c r="D74" s="1">
        <v>2.2400000000000002</v>
      </c>
      <c r="E74">
        <v>1.5</v>
      </c>
      <c r="G74" t="s">
        <v>53</v>
      </c>
      <c r="H74">
        <v>0</v>
      </c>
      <c r="I74">
        <v>15</v>
      </c>
      <c r="J74">
        <v>1</v>
      </c>
      <c r="K74">
        <v>15</v>
      </c>
      <c r="L74" s="12">
        <v>0</v>
      </c>
      <c r="M74" s="12">
        <v>0</v>
      </c>
      <c r="N74" s="12">
        <f t="shared" si="2"/>
        <v>4</v>
      </c>
      <c r="O74">
        <v>35</v>
      </c>
      <c r="Q74" s="1">
        <v>0</v>
      </c>
      <c r="R74" s="1">
        <v>0</v>
      </c>
      <c r="T74">
        <v>920.0250244140625</v>
      </c>
      <c r="V74">
        <v>22.790300369262695</v>
      </c>
      <c r="W74">
        <v>17.516300201416016</v>
      </c>
      <c r="X74">
        <v>11.619000434875488</v>
      </c>
      <c r="Y74">
        <v>11.493900299072266</v>
      </c>
      <c r="AA74">
        <v>17.508199691772461</v>
      </c>
      <c r="AC74">
        <v>23.082700729370117</v>
      </c>
      <c r="AE74">
        <v>159.60099792480469</v>
      </c>
      <c r="AF74">
        <v>128.61399841308594</v>
      </c>
      <c r="AG74">
        <v>39.86309814453125</v>
      </c>
      <c r="AH74">
        <v>1.8177900463342667E-2</v>
      </c>
      <c r="AI74">
        <v>-9.6624903380870819E-2</v>
      </c>
      <c r="AJ74">
        <v>0.9951549768447876</v>
      </c>
      <c r="AK74">
        <v>0.24172699451446533</v>
      </c>
      <c r="AL74">
        <v>-0.96536797285079956</v>
      </c>
      <c r="AM74">
        <v>-9.8148301243782043E-2</v>
      </c>
      <c r="AN74">
        <v>0.97017401456832886</v>
      </c>
      <c r="AO74">
        <v>0.24233999848365784</v>
      </c>
      <c r="AP74">
        <v>5.8084600605070591E-3</v>
      </c>
      <c r="AQ74">
        <v>5.8098101615905762</v>
      </c>
      <c r="AS74">
        <v>8.7113504409790039</v>
      </c>
      <c r="AU74">
        <v>11.290599822998047</v>
      </c>
      <c r="AW74">
        <v>0.49857398867607117</v>
      </c>
      <c r="AX74">
        <v>0.35093200206756592</v>
      </c>
      <c r="AY74">
        <v>159.60099792480469</v>
      </c>
      <c r="AZ74">
        <v>128.61399841308594</v>
      </c>
      <c r="BA74">
        <v>39.86309814453125</v>
      </c>
      <c r="BB74">
        <v>0.93612802028656006</v>
      </c>
      <c r="BC74">
        <v>2376.7099609375</v>
      </c>
      <c r="BF74" s="1">
        <v>62.658298492431641</v>
      </c>
      <c r="BG74" s="1">
        <v>138.14199829101562</v>
      </c>
      <c r="BH74" s="1">
        <v>127.33200073242187</v>
      </c>
      <c r="BI74" s="1">
        <v>168.79200744628906</v>
      </c>
      <c r="BJ74" s="1">
        <v>80.160598754882813</v>
      </c>
      <c r="BK74" s="1">
        <v>144.32499694824219</v>
      </c>
    </row>
    <row r="75" spans="1:74" x14ac:dyDescent="0.25">
      <c r="A75" s="1">
        <v>3</v>
      </c>
      <c r="B75" s="1">
        <v>5</v>
      </c>
      <c r="C75" s="1">
        <v>2</v>
      </c>
      <c r="D75" s="1">
        <v>3.93</v>
      </c>
      <c r="E75">
        <v>2.19</v>
      </c>
      <c r="G75" t="s">
        <v>53</v>
      </c>
      <c r="H75">
        <v>1</v>
      </c>
      <c r="I75">
        <v>15</v>
      </c>
      <c r="J75">
        <v>1</v>
      </c>
      <c r="K75">
        <v>15</v>
      </c>
      <c r="L75" s="12">
        <v>1</v>
      </c>
      <c r="M75" s="12">
        <v>1</v>
      </c>
      <c r="N75" s="12">
        <f t="shared" si="2"/>
        <v>1</v>
      </c>
      <c r="O75">
        <v>15</v>
      </c>
      <c r="Q75" s="1">
        <v>0</v>
      </c>
      <c r="R75" s="1">
        <v>1</v>
      </c>
      <c r="T75">
        <v>1262.68994140625</v>
      </c>
      <c r="V75">
        <v>27.03380012512207</v>
      </c>
      <c r="W75">
        <v>24.391399383544922</v>
      </c>
      <c r="X75">
        <v>12.375</v>
      </c>
      <c r="Y75">
        <v>12.804699897766113</v>
      </c>
      <c r="AA75">
        <v>23.99370002746582</v>
      </c>
      <c r="AC75">
        <v>26.515300750732422</v>
      </c>
      <c r="AE75">
        <v>235.60299682617187</v>
      </c>
      <c r="AF75">
        <v>140.5260009765625</v>
      </c>
      <c r="AG75">
        <v>15.815500259399414</v>
      </c>
      <c r="AH75">
        <v>0.14700600504875183</v>
      </c>
      <c r="AI75">
        <v>-7.0798598229885101E-2</v>
      </c>
      <c r="AJ75">
        <v>0.98659902811050415</v>
      </c>
      <c r="AK75">
        <v>0.58335202932357788</v>
      </c>
      <c r="AL75">
        <v>0.81171298027038574</v>
      </c>
      <c r="AM75">
        <v>-2.867249958217144E-2</v>
      </c>
      <c r="AN75">
        <v>0.79880499839782715</v>
      </c>
      <c r="AO75">
        <v>-0.57974898815155029</v>
      </c>
      <c r="AP75">
        <v>-0.16062699258327484</v>
      </c>
      <c r="AQ75">
        <v>6.1778497695922852</v>
      </c>
      <c r="AS75">
        <v>11.852800369262695</v>
      </c>
      <c r="AU75">
        <v>12.110400199890137</v>
      </c>
      <c r="AW75">
        <v>0.71839499473571777</v>
      </c>
      <c r="AX75">
        <v>0.16702699661254883</v>
      </c>
      <c r="AY75">
        <v>235.60299682617187</v>
      </c>
      <c r="AZ75">
        <v>140.5260009765625</v>
      </c>
      <c r="BA75">
        <v>15.815500259399414</v>
      </c>
      <c r="BB75">
        <v>0.89590400457382202</v>
      </c>
      <c r="BC75">
        <v>3577.739990234375</v>
      </c>
      <c r="BF75" s="1">
        <v>90.819999694824219</v>
      </c>
      <c r="BG75" s="1">
        <v>80.515800476074219</v>
      </c>
      <c r="BH75" s="1">
        <v>122.79499816894531</v>
      </c>
      <c r="BI75" s="1">
        <v>145.52699279785156</v>
      </c>
      <c r="BJ75" s="1">
        <v>117.65699768066406</v>
      </c>
      <c r="BK75" s="1">
        <v>135.67900085449219</v>
      </c>
      <c r="BL75" s="1">
        <v>159.64900207519531</v>
      </c>
      <c r="BM75" s="1">
        <v>81.046699523925781</v>
      </c>
      <c r="BN75" s="1">
        <v>113.03500366210937</v>
      </c>
    </row>
    <row r="76" spans="1:74" x14ac:dyDescent="0.25">
      <c r="A76" s="1">
        <v>3</v>
      </c>
      <c r="B76" s="1">
        <v>5</v>
      </c>
      <c r="C76" s="1">
        <v>3</v>
      </c>
      <c r="D76" s="1">
        <v>3.61</v>
      </c>
      <c r="E76">
        <v>2.88</v>
      </c>
      <c r="G76" t="s">
        <v>53</v>
      </c>
      <c r="H76">
        <v>1</v>
      </c>
      <c r="I76">
        <v>15</v>
      </c>
      <c r="J76">
        <v>1</v>
      </c>
      <c r="K76">
        <v>15</v>
      </c>
      <c r="L76" s="12">
        <v>1</v>
      </c>
      <c r="M76" s="12">
        <v>1</v>
      </c>
      <c r="N76" s="12">
        <f t="shared" si="2"/>
        <v>1</v>
      </c>
      <c r="O76">
        <v>35</v>
      </c>
      <c r="Q76" s="1">
        <v>1</v>
      </c>
      <c r="R76" s="1">
        <v>1</v>
      </c>
      <c r="S76" s="1" t="s">
        <v>69</v>
      </c>
      <c r="T76">
        <v>915.6920166015625</v>
      </c>
      <c r="V76">
        <v>20.945199966430664</v>
      </c>
      <c r="W76">
        <v>17.125799179077148</v>
      </c>
      <c r="X76">
        <v>13.247799873352051</v>
      </c>
      <c r="Y76">
        <v>13.329099655151367</v>
      </c>
      <c r="AA76">
        <v>16.820199966430664</v>
      </c>
      <c r="AC76">
        <v>22.115499496459961</v>
      </c>
      <c r="AE76">
        <v>164.83500671386719</v>
      </c>
      <c r="AF76">
        <v>191.95199584960937</v>
      </c>
      <c r="AG76">
        <v>31.10930061340332</v>
      </c>
      <c r="AH76">
        <v>0.19032500684261322</v>
      </c>
      <c r="AI76">
        <v>-0.10604599863290787</v>
      </c>
      <c r="AJ76">
        <v>0.97597700357437134</v>
      </c>
      <c r="AK76">
        <v>0.35722500085830688</v>
      </c>
      <c r="AL76">
        <v>0.93347799777984619</v>
      </c>
      <c r="AM76">
        <v>3.1765799969434738E-2</v>
      </c>
      <c r="AN76">
        <v>-0.91442197561264038</v>
      </c>
      <c r="AO76">
        <v>0.34259700775146484</v>
      </c>
      <c r="AP76">
        <v>0.21554599702358246</v>
      </c>
      <c r="AQ76">
        <v>6.4825100898742676</v>
      </c>
      <c r="AS76">
        <v>8.2481002807617188</v>
      </c>
      <c r="AU76">
        <v>10.909899711608887</v>
      </c>
      <c r="AW76">
        <v>0.40056699514389038</v>
      </c>
      <c r="AX76">
        <v>0.41061699390411377</v>
      </c>
      <c r="AY76">
        <v>164.83500671386719</v>
      </c>
      <c r="AZ76">
        <v>191.95199584960937</v>
      </c>
      <c r="BA76">
        <v>31.10930061340332</v>
      </c>
      <c r="BB76">
        <v>0.95290201902389526</v>
      </c>
      <c r="BC76">
        <v>2423.64990234375</v>
      </c>
      <c r="BF76" s="1">
        <v>105.78199768066406</v>
      </c>
      <c r="BG76" s="1">
        <v>111.0989990234375</v>
      </c>
      <c r="BH76" s="1">
        <v>124.20600128173828</v>
      </c>
      <c r="BI76" s="1">
        <v>145.33099365234375</v>
      </c>
      <c r="BJ76" s="1">
        <v>166.28199768066406</v>
      </c>
      <c r="BK76" s="1">
        <v>142.4219970703125</v>
      </c>
      <c r="BL76" s="1">
        <v>87.959701538085938</v>
      </c>
      <c r="BM76" s="1">
        <v>49.332698822021484</v>
      </c>
    </row>
    <row r="77" spans="1:74" x14ac:dyDescent="0.25">
      <c r="A77" s="1">
        <v>3</v>
      </c>
      <c r="B77" s="1">
        <v>5</v>
      </c>
      <c r="C77" s="1">
        <v>4</v>
      </c>
      <c r="D77" s="1">
        <v>3.74</v>
      </c>
      <c r="E77">
        <v>2.2400000000000002</v>
      </c>
      <c r="G77" t="s">
        <v>53</v>
      </c>
      <c r="H77">
        <v>0</v>
      </c>
      <c r="I77">
        <v>15</v>
      </c>
      <c r="J77">
        <v>1</v>
      </c>
      <c r="K77">
        <v>15</v>
      </c>
      <c r="L77" s="12">
        <v>1</v>
      </c>
      <c r="M77" s="12">
        <v>0</v>
      </c>
      <c r="N77" s="12">
        <f t="shared" si="2"/>
        <v>2</v>
      </c>
      <c r="O77">
        <v>25</v>
      </c>
      <c r="Q77" s="1">
        <v>0</v>
      </c>
      <c r="R77" s="1">
        <v>2</v>
      </c>
      <c r="S77" s="1" t="s">
        <v>69</v>
      </c>
      <c r="T77">
        <v>1444.8499755859375</v>
      </c>
      <c r="V77">
        <v>28.503900527954102</v>
      </c>
      <c r="W77">
        <v>23.215299606323242</v>
      </c>
      <c r="X77">
        <v>13.424099922180176</v>
      </c>
      <c r="Y77">
        <v>13.486100196838379</v>
      </c>
      <c r="AA77">
        <v>22.772699356079102</v>
      </c>
      <c r="AC77">
        <v>29.578100204467773</v>
      </c>
      <c r="AE77">
        <v>191.29499816894531</v>
      </c>
      <c r="AF77">
        <v>265.51800537109375</v>
      </c>
      <c r="AG77">
        <v>24.291599273681641</v>
      </c>
      <c r="AH77">
        <v>1.0088400449603796E-3</v>
      </c>
      <c r="AI77">
        <v>-7.3784999549388885E-2</v>
      </c>
      <c r="AJ77">
        <v>0.99727398157119751</v>
      </c>
      <c r="AK77">
        <v>0.24820399284362793</v>
      </c>
      <c r="AL77">
        <v>-0.96604901552200317</v>
      </c>
      <c r="AM77">
        <v>-7.1725897490978241E-2</v>
      </c>
      <c r="AN77">
        <v>0.96870702505111694</v>
      </c>
      <c r="AO77">
        <v>0.2476000040769577</v>
      </c>
      <c r="AP77">
        <v>1.7339199781417847E-2</v>
      </c>
      <c r="AQ77">
        <v>6.2504100799560547</v>
      </c>
      <c r="AS77">
        <v>11.419599533081055</v>
      </c>
      <c r="AU77">
        <v>14.58899974822998</v>
      </c>
      <c r="AW77">
        <v>0.58688002824783325</v>
      </c>
      <c r="AX77">
        <v>0.27748700976371765</v>
      </c>
      <c r="AY77">
        <v>191.29499816894531</v>
      </c>
      <c r="AZ77">
        <v>265.51800537109375</v>
      </c>
      <c r="BA77">
        <v>24.291599273681641</v>
      </c>
      <c r="BB77">
        <v>0.87955302000045776</v>
      </c>
      <c r="BC77">
        <v>4259.919921875</v>
      </c>
      <c r="BF77" s="1">
        <v>80.079299926757812</v>
      </c>
      <c r="BG77" s="1">
        <v>114.97299957275391</v>
      </c>
      <c r="BH77" s="1">
        <v>130.55499267578125</v>
      </c>
      <c r="BI77" s="1">
        <v>158.35899353027344</v>
      </c>
      <c r="BJ77" s="1">
        <v>134.28999328613281</v>
      </c>
      <c r="BK77" s="1">
        <v>135.50100708007812</v>
      </c>
      <c r="BL77" s="1">
        <v>77.7947998046875</v>
      </c>
      <c r="BM77" s="1">
        <v>128.56700134277344</v>
      </c>
      <c r="BN77" s="1">
        <v>81.147003173828125</v>
      </c>
      <c r="BO77" s="1">
        <v>101.10199737548828</v>
      </c>
    </row>
    <row r="78" spans="1:74" x14ac:dyDescent="0.25">
      <c r="A78" s="1">
        <v>4</v>
      </c>
      <c r="B78" s="1">
        <v>2</v>
      </c>
      <c r="C78" s="1">
        <v>1</v>
      </c>
      <c r="D78" s="1">
        <v>4.1500000000000004</v>
      </c>
      <c r="E78">
        <v>3.27</v>
      </c>
      <c r="G78" t="s">
        <v>53</v>
      </c>
      <c r="H78">
        <v>0</v>
      </c>
      <c r="I78">
        <v>15</v>
      </c>
      <c r="J78">
        <v>1</v>
      </c>
      <c r="K78">
        <v>15</v>
      </c>
      <c r="L78" s="12">
        <v>1</v>
      </c>
      <c r="M78" s="12">
        <v>0</v>
      </c>
      <c r="N78" s="12">
        <f t="shared" si="2"/>
        <v>2</v>
      </c>
      <c r="O78">
        <v>30</v>
      </c>
      <c r="Q78" s="1">
        <v>0</v>
      </c>
      <c r="R78" s="1">
        <v>2</v>
      </c>
      <c r="T78">
        <v>1527.85998535156</v>
      </c>
      <c r="V78">
        <v>33.226398468017578</v>
      </c>
      <c r="W78">
        <v>26.187200546264648</v>
      </c>
      <c r="X78">
        <v>12.256400108337402</v>
      </c>
      <c r="Y78">
        <v>12.070300102233887</v>
      </c>
      <c r="AA78">
        <v>22.173999786376953</v>
      </c>
      <c r="AC78">
        <v>34.085899353027344</v>
      </c>
      <c r="AE78">
        <v>78.851799011230469</v>
      </c>
      <c r="AF78">
        <v>36.462699890136719</v>
      </c>
      <c r="AG78">
        <v>24.712600708007813</v>
      </c>
      <c r="AH78">
        <v>-6.3919998705387115E-2</v>
      </c>
      <c r="AI78">
        <v>7.7928200364112854E-2</v>
      </c>
      <c r="AJ78">
        <v>-0.99490797519683838</v>
      </c>
      <c r="AK78">
        <v>0.54624998569488525</v>
      </c>
      <c r="AL78">
        <v>0.83706802129745483</v>
      </c>
      <c r="AM78">
        <v>3.0470099300146103E-2</v>
      </c>
      <c r="AN78">
        <v>0.83517998456954956</v>
      </c>
      <c r="AO78">
        <v>-0.54152101278305054</v>
      </c>
      <c r="AP78">
        <v>-9.6073701977729797E-2</v>
      </c>
      <c r="AQ78">
        <v>6.0425100326538086</v>
      </c>
      <c r="AS78">
        <v>10.692999839782715</v>
      </c>
      <c r="AU78">
        <v>17.155799865722656</v>
      </c>
      <c r="AW78">
        <v>0.45959299802780151</v>
      </c>
      <c r="AX78">
        <v>0.36002099514007568</v>
      </c>
      <c r="AY78">
        <v>78.851799011230469</v>
      </c>
      <c r="AZ78">
        <v>36.462699890136719</v>
      </c>
      <c r="BA78">
        <v>24.712600708007813</v>
      </c>
      <c r="BB78">
        <v>0.85262900590896606</v>
      </c>
      <c r="BC78">
        <v>4421.2001953125</v>
      </c>
      <c r="BF78" s="1">
        <v>96.170700073242188</v>
      </c>
      <c r="BG78" s="1">
        <v>71.467796325683594</v>
      </c>
      <c r="BH78" s="1">
        <v>94.601097106933594</v>
      </c>
      <c r="BI78" s="1">
        <v>107.74400329589844</v>
      </c>
      <c r="BJ78" s="1">
        <v>141.42399597167969</v>
      </c>
      <c r="BK78" s="1">
        <v>144.82899475097656</v>
      </c>
      <c r="BL78" s="1">
        <v>91.821800231933594</v>
      </c>
      <c r="BM78" s="1">
        <v>35.631000518798828</v>
      </c>
      <c r="BN78" s="1">
        <v>119.28399658203125</v>
      </c>
      <c r="BO78" s="1">
        <v>105.01699829101562</v>
      </c>
      <c r="BP78" s="1">
        <v>172.83000183105469</v>
      </c>
      <c r="BQ78" s="1">
        <v>72.935096740722656</v>
      </c>
    </row>
    <row r="79" spans="1:74" s="3" customFormat="1" x14ac:dyDescent="0.25">
      <c r="A79" s="1">
        <v>4</v>
      </c>
      <c r="B79" s="1">
        <v>2</v>
      </c>
      <c r="C79" s="1">
        <v>2</v>
      </c>
      <c r="D79" s="1">
        <v>4.93</v>
      </c>
      <c r="E79" s="3">
        <v>3.93</v>
      </c>
      <c r="G79" s="3" t="s">
        <v>53</v>
      </c>
      <c r="H79" s="3">
        <v>0</v>
      </c>
      <c r="I79" s="3">
        <v>15</v>
      </c>
      <c r="J79" s="3">
        <v>1</v>
      </c>
      <c r="K79" s="3">
        <v>15</v>
      </c>
      <c r="L79" s="12">
        <v>1</v>
      </c>
      <c r="M79" s="12">
        <v>0</v>
      </c>
      <c r="N79" s="12">
        <f t="shared" si="2"/>
        <v>2</v>
      </c>
      <c r="O79" s="3">
        <v>35</v>
      </c>
      <c r="Q79" s="1">
        <v>1</v>
      </c>
      <c r="R79" s="1">
        <v>1</v>
      </c>
      <c r="S79" s="1" t="s">
        <v>69</v>
      </c>
      <c r="T79" s="3">
        <v>1573.1700439453125</v>
      </c>
      <c r="V79" s="3">
        <v>29.360700607299805</v>
      </c>
      <c r="W79" s="3">
        <v>25.232500076293945</v>
      </c>
      <c r="X79" s="3">
        <v>15.034600257873535</v>
      </c>
      <c r="Y79" s="3">
        <v>14.627300262451172</v>
      </c>
      <c r="AA79" s="3">
        <v>23.282400131225586</v>
      </c>
      <c r="AC79" s="3">
        <v>29.531099319458008</v>
      </c>
      <c r="AE79" s="3">
        <v>115.15899658203125</v>
      </c>
      <c r="AF79" s="3">
        <v>62.225601196289063</v>
      </c>
      <c r="AG79" s="3">
        <v>31.657400131225586</v>
      </c>
      <c r="AH79" s="3">
        <v>-6.1251599341630936E-2</v>
      </c>
      <c r="AI79" s="3">
        <v>-8.7404601275920868E-2</v>
      </c>
      <c r="AJ79" s="3">
        <v>0.99428802728652954</v>
      </c>
      <c r="AK79" s="3">
        <v>0.26432600617408752</v>
      </c>
      <c r="AL79" s="3">
        <v>-0.96201300621032715</v>
      </c>
      <c r="AM79" s="3">
        <v>-6.8283997476100922E-2</v>
      </c>
      <c r="AN79" s="3">
        <v>-0.96248602867126465</v>
      </c>
      <c r="AO79" s="3">
        <v>-0.25863400101661682</v>
      </c>
      <c r="AP79" s="3">
        <v>-8.2028202712535858E-2</v>
      </c>
      <c r="AQ79" s="3">
        <v>6.9263801574707031</v>
      </c>
      <c r="AS79" s="3">
        <v>12.115699768066406</v>
      </c>
      <c r="AU79" s="3">
        <v>14.683500289916992</v>
      </c>
      <c r="AW79" s="3">
        <v>0.59561997652053833</v>
      </c>
      <c r="AX79" s="3">
        <v>0.27013200521469116</v>
      </c>
      <c r="AY79" s="3">
        <v>115.15899658203125</v>
      </c>
      <c r="AZ79" s="3">
        <v>62.225601196289063</v>
      </c>
      <c r="BA79" s="3">
        <v>31.657400131225586</v>
      </c>
      <c r="BB79" s="3">
        <v>0.89545202255249023</v>
      </c>
      <c r="BC79" s="3">
        <v>4971.66015625</v>
      </c>
      <c r="BF79" s="8">
        <v>78.6781005859375</v>
      </c>
      <c r="BG79" s="8">
        <v>51.8583984375</v>
      </c>
      <c r="BH79" s="8">
        <v>175.95500183105469</v>
      </c>
      <c r="BI79" s="8">
        <v>146.87199401855469</v>
      </c>
      <c r="BJ79" s="8">
        <v>123.08300018310547</v>
      </c>
      <c r="BK79" s="8">
        <v>118.65899658203125</v>
      </c>
      <c r="BL79" s="8">
        <v>134.35099792480469</v>
      </c>
      <c r="BM79" s="8">
        <v>67.881401062011719</v>
      </c>
      <c r="BN79" s="8">
        <v>114.38300323486328</v>
      </c>
      <c r="BO79" s="8">
        <v>107.92900085449219</v>
      </c>
      <c r="BP79" s="8">
        <v>109.08200073242187</v>
      </c>
      <c r="BQ79" s="1"/>
      <c r="BR79" s="1"/>
      <c r="BS79" s="1"/>
      <c r="BT79" s="1"/>
      <c r="BU79" s="1"/>
      <c r="BV79" s="1"/>
    </row>
    <row r="80" spans="1:74" x14ac:dyDescent="0.25">
      <c r="A80" s="1">
        <v>4</v>
      </c>
      <c r="B80" s="1">
        <v>2</v>
      </c>
      <c r="C80" s="1">
        <v>3</v>
      </c>
      <c r="D80" s="1">
        <v>5.05</v>
      </c>
      <c r="E80">
        <v>3.34</v>
      </c>
      <c r="G80" t="s">
        <v>53</v>
      </c>
      <c r="H80">
        <v>0</v>
      </c>
      <c r="I80">
        <v>15</v>
      </c>
      <c r="J80">
        <v>1</v>
      </c>
      <c r="K80">
        <v>15</v>
      </c>
      <c r="L80" s="12">
        <v>1</v>
      </c>
      <c r="M80" s="12">
        <v>0</v>
      </c>
      <c r="N80" s="12">
        <f t="shared" si="2"/>
        <v>2</v>
      </c>
      <c r="O80">
        <v>30</v>
      </c>
      <c r="Q80" s="1">
        <v>0</v>
      </c>
      <c r="R80" s="1">
        <v>0</v>
      </c>
      <c r="T80">
        <v>1407.8599853515625</v>
      </c>
      <c r="V80">
        <v>28.708000183105469</v>
      </c>
      <c r="W80">
        <v>21.081399917602539</v>
      </c>
      <c r="X80">
        <v>14.838600158691406</v>
      </c>
      <c r="Y80">
        <v>14.137200355529785</v>
      </c>
      <c r="AA80">
        <v>21.974100112915039</v>
      </c>
      <c r="AC80">
        <v>29.420000076293945</v>
      </c>
      <c r="AE80">
        <v>151.25799560546875</v>
      </c>
      <c r="AF80">
        <v>185.75799560546875</v>
      </c>
      <c r="AG80">
        <v>36.828300476074219</v>
      </c>
      <c r="AH80">
        <v>5.6041501462459564E-2</v>
      </c>
      <c r="AI80">
        <v>-0.19410200417041779</v>
      </c>
      <c r="AJ80">
        <v>0.97937899827957153</v>
      </c>
      <c r="AK80">
        <v>0.21005600690841675</v>
      </c>
      <c r="AL80">
        <v>0.96125799417495728</v>
      </c>
      <c r="AM80">
        <v>0.17849099636077881</v>
      </c>
      <c r="AN80">
        <v>0.97608202695846558</v>
      </c>
      <c r="AO80">
        <v>-0.19572100043296814</v>
      </c>
      <c r="AP80">
        <v>-9.4642601907253265E-2</v>
      </c>
      <c r="AQ80">
        <v>7.0823898315429687</v>
      </c>
      <c r="AS80">
        <v>10.446599960327148</v>
      </c>
      <c r="AU80">
        <v>14.358499526977539</v>
      </c>
      <c r="AW80">
        <v>0.47198599576950073</v>
      </c>
      <c r="AX80">
        <v>0.38649299740791321</v>
      </c>
      <c r="AY80">
        <v>151.25799560546875</v>
      </c>
      <c r="AZ80">
        <v>185.75799560546875</v>
      </c>
      <c r="BA80">
        <v>36.828300476074219</v>
      </c>
      <c r="BB80">
        <v>0.91654402017593384</v>
      </c>
      <c r="BC80">
        <v>4358.56005859375</v>
      </c>
      <c r="BF80" s="1">
        <v>104.86900329589844</v>
      </c>
      <c r="BG80" s="1">
        <v>136.7969970703125</v>
      </c>
      <c r="BH80" s="1">
        <v>139.406005859375</v>
      </c>
      <c r="BI80" s="1">
        <v>72.364097595214844</v>
      </c>
      <c r="BJ80" s="1">
        <v>166.18499755859375</v>
      </c>
      <c r="BK80" s="1">
        <v>89.365196228027344</v>
      </c>
      <c r="BL80" s="1">
        <v>136.07499694824219</v>
      </c>
      <c r="BM80" s="1">
        <v>105.83699798583984</v>
      </c>
    </row>
    <row r="81" spans="1:74" x14ac:dyDescent="0.25">
      <c r="A81" s="1">
        <v>4</v>
      </c>
      <c r="B81" s="1">
        <v>2</v>
      </c>
      <c r="C81" s="1">
        <v>4</v>
      </c>
      <c r="D81" s="1">
        <v>2.92</v>
      </c>
      <c r="E81">
        <v>2</v>
      </c>
      <c r="G81" t="s">
        <v>53</v>
      </c>
      <c r="H81">
        <v>0</v>
      </c>
      <c r="I81">
        <v>15</v>
      </c>
      <c r="J81">
        <v>1</v>
      </c>
      <c r="K81">
        <v>15</v>
      </c>
      <c r="L81" s="12">
        <v>0</v>
      </c>
      <c r="M81" s="12">
        <v>1</v>
      </c>
      <c r="N81" s="12">
        <f t="shared" si="2"/>
        <v>3</v>
      </c>
      <c r="O81">
        <v>20</v>
      </c>
      <c r="Q81" s="1">
        <v>0</v>
      </c>
      <c r="R81" s="1">
        <v>1</v>
      </c>
      <c r="T81">
        <v>871.80700683593705</v>
      </c>
      <c r="V81">
        <v>20.024499893188477</v>
      </c>
      <c r="W81">
        <v>18.523099899291992</v>
      </c>
      <c r="X81">
        <v>11.98490047454834</v>
      </c>
      <c r="Y81">
        <v>11.432399749755859</v>
      </c>
      <c r="AA81">
        <v>19.202499389648437</v>
      </c>
      <c r="AC81">
        <v>21.067600250244141</v>
      </c>
      <c r="AE81">
        <v>186.843994140625</v>
      </c>
      <c r="AF81">
        <v>256.64999389648438</v>
      </c>
      <c r="AG81">
        <v>13.572999954223633</v>
      </c>
      <c r="AH81">
        <v>4.0573298931121826E-2</v>
      </c>
      <c r="AI81">
        <v>-0.16280999779701233</v>
      </c>
      <c r="AJ81">
        <v>0.98582297563552856</v>
      </c>
      <c r="AK81">
        <v>0.6968960165977478</v>
      </c>
      <c r="AL81">
        <v>0.71164697408676147</v>
      </c>
      <c r="AM81">
        <v>8.8847801089286804E-2</v>
      </c>
      <c r="AN81">
        <v>0.7160230278968811</v>
      </c>
      <c r="AO81">
        <v>-0.68341100215911865</v>
      </c>
      <c r="AP81">
        <v>-0.14233599603176117</v>
      </c>
      <c r="AQ81">
        <v>5.6051201820373535</v>
      </c>
      <c r="AS81">
        <v>9.2397499084472656</v>
      </c>
      <c r="AU81">
        <v>10.176300048828125</v>
      </c>
      <c r="AW81">
        <v>0.60318100452423096</v>
      </c>
      <c r="AX81">
        <v>0.23463000357151031</v>
      </c>
      <c r="AY81">
        <v>186.843994140625</v>
      </c>
      <c r="AZ81">
        <v>256.64999389648438</v>
      </c>
      <c r="BA81">
        <v>13.572999954223633</v>
      </c>
      <c r="BB81">
        <v>0.92628300189971924</v>
      </c>
      <c r="BC81">
        <v>2157.840087890625</v>
      </c>
      <c r="BF81" s="1">
        <v>142.94000244140625</v>
      </c>
      <c r="BG81" s="1">
        <v>165.81300354003906</v>
      </c>
      <c r="BH81" s="1">
        <v>139.18400573730469</v>
      </c>
      <c r="BI81" s="1">
        <v>59.209499359130859</v>
      </c>
      <c r="BJ81" s="1">
        <v>112.50199890136719</v>
      </c>
    </row>
    <row r="82" spans="1:74" x14ac:dyDescent="0.25">
      <c r="A82" s="1">
        <v>4</v>
      </c>
      <c r="B82" s="1">
        <v>2</v>
      </c>
      <c r="C82" s="1">
        <v>5</v>
      </c>
      <c r="D82" s="1">
        <v>4.07</v>
      </c>
      <c r="E82">
        <v>3.14</v>
      </c>
      <c r="G82" t="s">
        <v>53</v>
      </c>
      <c r="H82">
        <v>1</v>
      </c>
      <c r="I82">
        <v>15</v>
      </c>
      <c r="J82">
        <v>1</v>
      </c>
      <c r="K82">
        <v>15</v>
      </c>
      <c r="L82" s="12">
        <v>1</v>
      </c>
      <c r="M82" s="12">
        <v>1</v>
      </c>
      <c r="N82" s="12">
        <f t="shared" si="2"/>
        <v>1</v>
      </c>
      <c r="O82">
        <v>20</v>
      </c>
      <c r="Q82" s="1">
        <v>0</v>
      </c>
      <c r="R82" s="1">
        <v>1</v>
      </c>
      <c r="T82">
        <v>914.114990234375</v>
      </c>
      <c r="V82">
        <v>22.641700744628906</v>
      </c>
      <c r="W82">
        <v>17.499300003051758</v>
      </c>
      <c r="X82">
        <v>11.917499542236328</v>
      </c>
      <c r="Y82">
        <v>11.898300170898438</v>
      </c>
      <c r="AA82">
        <v>17.763999938964844</v>
      </c>
      <c r="AC82">
        <v>22.965999603271484</v>
      </c>
      <c r="AE82">
        <v>112.55899810791016</v>
      </c>
      <c r="AF82">
        <v>295.61898803710937</v>
      </c>
      <c r="AG82">
        <v>7.5072197914123535</v>
      </c>
      <c r="AH82">
        <v>0.11642500013113022</v>
      </c>
      <c r="AI82">
        <v>-2.4153800681233406E-2</v>
      </c>
      <c r="AJ82">
        <v>0.99290597438812256</v>
      </c>
      <c r="AK82">
        <v>-3.9903901517391205E-2</v>
      </c>
      <c r="AL82">
        <v>0.99878299236297607</v>
      </c>
      <c r="AM82">
        <v>2.8975799679756165E-2</v>
      </c>
      <c r="AN82">
        <v>0.99239802360534668</v>
      </c>
      <c r="AO82">
        <v>4.299430176615715E-2</v>
      </c>
      <c r="AP82">
        <v>-0.11531999707221985</v>
      </c>
      <c r="AQ82">
        <v>5.6982097625732422</v>
      </c>
      <c r="AS82">
        <v>8.9994602203369141</v>
      </c>
      <c r="AU82">
        <v>11.000300407409668</v>
      </c>
      <c r="AW82">
        <v>0.54409801959991455</v>
      </c>
      <c r="AX82">
        <v>0.30402499437332153</v>
      </c>
      <c r="AY82">
        <v>112.55899810791016</v>
      </c>
      <c r="AZ82">
        <v>295.61898803710937</v>
      </c>
      <c r="BA82">
        <v>7.5072197914123535</v>
      </c>
      <c r="BB82">
        <v>0.91517597436904907</v>
      </c>
      <c r="BC82">
        <v>2275.27001953125</v>
      </c>
      <c r="BF82" s="1">
        <v>103.56300354003901</v>
      </c>
      <c r="BG82" s="1">
        <v>142.98500061035156</v>
      </c>
      <c r="BH82" s="1">
        <v>143.48500061035156</v>
      </c>
      <c r="BI82" s="1">
        <v>112.68499755859375</v>
      </c>
      <c r="BJ82" s="1">
        <v>105.80400085449219</v>
      </c>
      <c r="BK82" s="1">
        <v>74.151397705078125</v>
      </c>
    </row>
    <row r="83" spans="1:74" x14ac:dyDescent="0.25">
      <c r="A83" s="1">
        <v>4</v>
      </c>
      <c r="B83" s="1">
        <v>2</v>
      </c>
      <c r="C83" s="1">
        <v>6</v>
      </c>
      <c r="D83" s="1">
        <v>5.6</v>
      </c>
      <c r="E83">
        <v>3.63</v>
      </c>
      <c r="G83" t="s">
        <v>53</v>
      </c>
      <c r="H83">
        <v>1</v>
      </c>
      <c r="I83">
        <v>15</v>
      </c>
      <c r="J83">
        <v>1</v>
      </c>
      <c r="K83">
        <v>15</v>
      </c>
      <c r="L83" s="12">
        <v>1</v>
      </c>
      <c r="M83" s="12">
        <v>0</v>
      </c>
      <c r="N83" s="12">
        <f t="shared" si="2"/>
        <v>2</v>
      </c>
      <c r="O83">
        <v>35</v>
      </c>
      <c r="Q83" s="1">
        <v>1</v>
      </c>
      <c r="R83" s="1">
        <v>3</v>
      </c>
      <c r="S83" s="1" t="s">
        <v>69</v>
      </c>
      <c r="T83">
        <v>1712.3800048828125</v>
      </c>
      <c r="V83">
        <v>39.636100769042969</v>
      </c>
      <c r="W83">
        <v>23.492399215698242</v>
      </c>
      <c r="X83">
        <v>12.05109977722168</v>
      </c>
      <c r="Y83">
        <v>11.860500335693359</v>
      </c>
      <c r="AA83">
        <v>23.529600143432617</v>
      </c>
      <c r="AC83">
        <v>40.437301635742188</v>
      </c>
      <c r="AE83">
        <v>210.968994140625</v>
      </c>
      <c r="AF83">
        <v>342.82901000976563</v>
      </c>
      <c r="AG83">
        <v>17.600200653076172</v>
      </c>
      <c r="AH83">
        <v>-4.9710799008607864E-2</v>
      </c>
      <c r="AI83">
        <v>9.773939847946167E-2</v>
      </c>
      <c r="AJ83">
        <v>-0.99396997690200806</v>
      </c>
      <c r="AK83">
        <v>0.17553099989891052</v>
      </c>
      <c r="AL83">
        <v>0.98056501150131226</v>
      </c>
      <c r="AM83">
        <v>8.7642602622509003E-2</v>
      </c>
      <c r="AN83">
        <v>0.98321801424026489</v>
      </c>
      <c r="AO83">
        <v>-0.17011600732803345</v>
      </c>
      <c r="AP83">
        <v>-6.5900996327400208E-2</v>
      </c>
      <c r="AQ83">
        <v>5.8199200630187988</v>
      </c>
      <c r="AS83">
        <v>11.298000335693359</v>
      </c>
      <c r="AU83">
        <v>19.143800735473633</v>
      </c>
      <c r="AW83">
        <v>0.44581499695777893</v>
      </c>
      <c r="AX83">
        <v>0.32699701189994812</v>
      </c>
      <c r="AY83">
        <v>210.968994140625</v>
      </c>
      <c r="AZ83">
        <v>342.82901000976563</v>
      </c>
      <c r="BA83">
        <v>17.600200653076172</v>
      </c>
      <c r="BB83">
        <v>0.81415599584579468</v>
      </c>
      <c r="BC83">
        <v>4894.7998046875</v>
      </c>
      <c r="BF83" s="1">
        <v>59.401100158691406</v>
      </c>
      <c r="BG83" s="1">
        <v>74.000503540039063</v>
      </c>
      <c r="BH83" s="1">
        <v>173.97300720214844</v>
      </c>
      <c r="BI83" s="1">
        <v>120.47299957275391</v>
      </c>
      <c r="BJ83" s="1">
        <v>99.438697814941406</v>
      </c>
      <c r="BK83" s="1">
        <v>122.11699676513672</v>
      </c>
    </row>
    <row r="84" spans="1:74" x14ac:dyDescent="0.25">
      <c r="A84" s="1">
        <v>4</v>
      </c>
      <c r="B84" s="1">
        <v>3</v>
      </c>
      <c r="C84" s="1">
        <v>1</v>
      </c>
      <c r="D84" s="1">
        <v>4.18</v>
      </c>
      <c r="E84">
        <v>3.02</v>
      </c>
      <c r="G84" t="s">
        <v>53</v>
      </c>
      <c r="H84">
        <v>0</v>
      </c>
      <c r="I84">
        <v>15</v>
      </c>
      <c r="J84">
        <v>1</v>
      </c>
      <c r="K84">
        <v>15</v>
      </c>
      <c r="L84" s="12">
        <v>1</v>
      </c>
      <c r="M84" s="12">
        <v>0</v>
      </c>
      <c r="N84" s="12">
        <f t="shared" si="2"/>
        <v>2</v>
      </c>
      <c r="O84">
        <v>40</v>
      </c>
      <c r="Q84" s="1">
        <v>1</v>
      </c>
      <c r="R84" s="1">
        <v>2</v>
      </c>
      <c r="T84">
        <v>1394.6600341796875</v>
      </c>
      <c r="V84">
        <v>28.614500045776367</v>
      </c>
      <c r="W84">
        <v>24.549900054931641</v>
      </c>
      <c r="X84">
        <v>13.709799766540527</v>
      </c>
      <c r="Y84">
        <v>13.539799690246582</v>
      </c>
      <c r="AA84">
        <v>19.888399124145508</v>
      </c>
      <c r="AC84">
        <v>31.105300903320313</v>
      </c>
      <c r="AE84">
        <v>108.42500305175781</v>
      </c>
      <c r="AF84">
        <v>36.002799987792969</v>
      </c>
      <c r="AG84">
        <v>48.221199035644531</v>
      </c>
      <c r="AH84">
        <v>5.7611800730228424E-2</v>
      </c>
      <c r="AI84">
        <v>-6.525029893964529E-3</v>
      </c>
      <c r="AJ84">
        <v>0.99831801652908325</v>
      </c>
      <c r="AK84">
        <v>0.58413600921630859</v>
      </c>
      <c r="AL84">
        <v>0.81115901470184326</v>
      </c>
      <c r="AM84">
        <v>-2.8408100828528404E-2</v>
      </c>
      <c r="AN84">
        <v>0.80960899591445923</v>
      </c>
      <c r="AO84">
        <v>-0.58478999137878418</v>
      </c>
      <c r="AP84">
        <v>-5.0543799996376038E-2</v>
      </c>
      <c r="AQ84">
        <v>6.6165199279785156</v>
      </c>
      <c r="AS84">
        <v>9.9466896057128906</v>
      </c>
      <c r="AU84">
        <v>15.420100212097168</v>
      </c>
      <c r="AW84">
        <v>0.43484699726104736</v>
      </c>
      <c r="AX84">
        <v>0.42939499020576477</v>
      </c>
      <c r="AY84">
        <v>108.42500305175781</v>
      </c>
      <c r="AZ84">
        <v>36.002799987792969</v>
      </c>
      <c r="BA84">
        <v>48.221199035644531</v>
      </c>
      <c r="BB84">
        <v>0.89304202795028687</v>
      </c>
      <c r="BC84">
        <v>4133.16015625</v>
      </c>
      <c r="BF84" s="1">
        <v>78.797401428222656</v>
      </c>
      <c r="BG84" s="1">
        <v>120.48300170898437</v>
      </c>
      <c r="BH84" s="1">
        <v>131.26899719238281</v>
      </c>
      <c r="BI84" s="1">
        <v>156.8699951171875</v>
      </c>
      <c r="BJ84" s="1">
        <v>117.76999664306641</v>
      </c>
      <c r="BK84" s="1">
        <v>158.40699768066406</v>
      </c>
      <c r="BL84" s="1">
        <v>113.18699645996094</v>
      </c>
      <c r="BM84" s="1">
        <v>87.48590087890625</v>
      </c>
      <c r="BN84" s="1">
        <v>51.955501556396484</v>
      </c>
    </row>
    <row r="85" spans="1:74" x14ac:dyDescent="0.25">
      <c r="A85" s="1">
        <v>4</v>
      </c>
      <c r="B85" s="1">
        <v>3</v>
      </c>
      <c r="C85" s="1">
        <v>2</v>
      </c>
      <c r="D85" s="1">
        <v>5.09</v>
      </c>
      <c r="E85">
        <v>3.95</v>
      </c>
      <c r="G85" t="s">
        <v>53</v>
      </c>
      <c r="H85">
        <v>1</v>
      </c>
      <c r="I85">
        <v>15</v>
      </c>
      <c r="J85">
        <v>1</v>
      </c>
      <c r="K85">
        <v>15</v>
      </c>
      <c r="L85" s="12">
        <v>1</v>
      </c>
      <c r="M85" s="12">
        <v>0</v>
      </c>
      <c r="N85" s="12">
        <f t="shared" si="2"/>
        <v>2</v>
      </c>
      <c r="O85">
        <v>50</v>
      </c>
      <c r="Q85" s="1">
        <v>1</v>
      </c>
      <c r="R85" s="1">
        <v>1</v>
      </c>
      <c r="S85" s="1" t="s">
        <v>69</v>
      </c>
      <c r="T85">
        <v>1429.31005859375</v>
      </c>
      <c r="V85">
        <v>29.287900924682617</v>
      </c>
      <c r="W85">
        <v>23.059799194335937</v>
      </c>
      <c r="X85">
        <v>15.096799850463867</v>
      </c>
      <c r="Y85">
        <v>14.27340030670166</v>
      </c>
      <c r="AA85">
        <v>21.400100708007813</v>
      </c>
      <c r="AC85">
        <v>28.296499252319336</v>
      </c>
      <c r="AE85">
        <v>198.32899475097656</v>
      </c>
      <c r="AF85">
        <v>94.757400512695313</v>
      </c>
      <c r="AG85">
        <v>16.028200149536133</v>
      </c>
      <c r="AH85">
        <v>-1.1959999799728394E-2</v>
      </c>
      <c r="AI85">
        <v>-0.19840100407600403</v>
      </c>
      <c r="AJ85">
        <v>0.98004800081253052</v>
      </c>
      <c r="AK85">
        <v>0.49957600235939026</v>
      </c>
      <c r="AL85">
        <v>0.84784102439880371</v>
      </c>
      <c r="AM85">
        <v>0.17773300409317017</v>
      </c>
      <c r="AN85">
        <v>0.86618697643280029</v>
      </c>
      <c r="AO85">
        <v>-0.49173399806022644</v>
      </c>
      <c r="AP85">
        <v>-8.8976196944713593E-2</v>
      </c>
      <c r="AQ85">
        <v>6.7821998596191406</v>
      </c>
      <c r="AS85">
        <v>10.858799934387207</v>
      </c>
      <c r="AU85">
        <v>14.465900421142578</v>
      </c>
      <c r="AW85">
        <v>0.51811701059341431</v>
      </c>
      <c r="AX85">
        <v>0.34144699573516846</v>
      </c>
      <c r="AY85">
        <v>198.32899475097656</v>
      </c>
      <c r="AZ85">
        <v>94.757400512695313</v>
      </c>
      <c r="BA85">
        <v>16.028200149536133</v>
      </c>
      <c r="BB85">
        <v>0.89582598209381104</v>
      </c>
      <c r="BC85">
        <v>4308.22021484375</v>
      </c>
      <c r="BF85" s="1">
        <v>111.00700378417969</v>
      </c>
      <c r="BG85" s="1">
        <v>128.93899536132812</v>
      </c>
      <c r="BH85" s="1">
        <v>76.514900207519531</v>
      </c>
      <c r="BI85" s="1">
        <v>78.6260986328125</v>
      </c>
      <c r="BJ85" s="1">
        <v>128.85600280761719</v>
      </c>
      <c r="BK85" s="1">
        <v>146.22200012207031</v>
      </c>
      <c r="BL85" s="1">
        <v>102.20700073242187</v>
      </c>
      <c r="BM85" s="1">
        <v>138.83200073242187</v>
      </c>
      <c r="BN85" s="1">
        <v>138.19500732421875</v>
      </c>
      <c r="BO85" s="1">
        <v>152.84500122070312</v>
      </c>
    </row>
    <row r="86" spans="1:74" x14ac:dyDescent="0.25">
      <c r="A86" s="1">
        <v>4</v>
      </c>
      <c r="B86" s="1">
        <v>3</v>
      </c>
      <c r="C86" s="1">
        <v>3</v>
      </c>
      <c r="D86" s="1">
        <v>3.24</v>
      </c>
      <c r="E86">
        <v>2.5299999999999998</v>
      </c>
      <c r="G86" t="s">
        <v>53</v>
      </c>
      <c r="H86">
        <v>1</v>
      </c>
      <c r="I86">
        <v>15</v>
      </c>
      <c r="J86">
        <v>1</v>
      </c>
      <c r="K86">
        <v>15</v>
      </c>
      <c r="L86" s="12">
        <v>1</v>
      </c>
      <c r="M86" s="12">
        <v>1</v>
      </c>
      <c r="N86" s="12">
        <f t="shared" si="2"/>
        <v>1</v>
      </c>
      <c r="O86">
        <v>30</v>
      </c>
      <c r="Q86" s="1">
        <v>0</v>
      </c>
      <c r="R86" s="1">
        <v>1</v>
      </c>
      <c r="T86">
        <v>918.21502685546875</v>
      </c>
      <c r="V86">
        <v>22.899599075317383</v>
      </c>
      <c r="W86">
        <v>17.404199600219727</v>
      </c>
      <c r="X86">
        <v>11.222800254821777</v>
      </c>
      <c r="Y86">
        <v>11.064800262451172</v>
      </c>
      <c r="AA86">
        <v>18.219600677490234</v>
      </c>
      <c r="AC86">
        <v>24.920499801635742</v>
      </c>
      <c r="AE86">
        <v>76.274002075195313</v>
      </c>
      <c r="AF86">
        <v>167.90800476074219</v>
      </c>
      <c r="AG86">
        <v>29.829799652099609</v>
      </c>
      <c r="AH86">
        <v>-6.1773300170898438E-2</v>
      </c>
      <c r="AI86">
        <v>-3.825639933347702E-2</v>
      </c>
      <c r="AJ86">
        <v>0.99735701084136963</v>
      </c>
      <c r="AK86">
        <v>-0.38034901022911072</v>
      </c>
      <c r="AL86">
        <v>-0.9229620099067688</v>
      </c>
      <c r="AM86">
        <v>-5.8960400521755219E-2</v>
      </c>
      <c r="AN86">
        <v>-0.92277801036834717</v>
      </c>
      <c r="AO86">
        <v>0.38298600912094116</v>
      </c>
      <c r="AP86">
        <v>-4.2463600635528564E-2</v>
      </c>
      <c r="AQ86">
        <v>5.4141302108764648</v>
      </c>
      <c r="AS86">
        <v>8.5726804733276367</v>
      </c>
      <c r="AU86">
        <v>11.900099754333496</v>
      </c>
      <c r="AW86">
        <v>0.49707400798797607</v>
      </c>
      <c r="AX86">
        <v>0.36327600479125977</v>
      </c>
      <c r="AY86">
        <v>76.274002075195313</v>
      </c>
      <c r="AZ86">
        <v>167.90800476074219</v>
      </c>
      <c r="BA86">
        <v>29.829799652099609</v>
      </c>
      <c r="BB86">
        <v>0.91001397371292114</v>
      </c>
      <c r="BC86">
        <v>2271.239990234375</v>
      </c>
      <c r="BF86" s="1">
        <v>41.756999969482422</v>
      </c>
      <c r="BG86" s="1">
        <v>97.155197143554687</v>
      </c>
      <c r="BH86" s="1">
        <v>101.33899688720703</v>
      </c>
      <c r="BI86" s="1">
        <v>113.82099914550781</v>
      </c>
      <c r="BJ86" s="1">
        <v>145.79200744628906</v>
      </c>
      <c r="BK86" s="1">
        <v>145.39300537109375</v>
      </c>
      <c r="BL86" s="1">
        <v>156.04800415039062</v>
      </c>
      <c r="BM86" s="1">
        <v>175.79899597167969</v>
      </c>
      <c r="BN86" s="1">
        <v>106.35099792480469</v>
      </c>
    </row>
    <row r="87" spans="1:74" x14ac:dyDescent="0.25">
      <c r="A87" s="1">
        <v>4</v>
      </c>
      <c r="B87" s="1">
        <v>3</v>
      </c>
      <c r="C87" s="1">
        <v>4</v>
      </c>
      <c r="D87" s="1">
        <v>5.0599999999999996</v>
      </c>
      <c r="E87">
        <v>3.68</v>
      </c>
      <c r="G87" t="s">
        <v>53</v>
      </c>
      <c r="H87">
        <v>1</v>
      </c>
      <c r="I87">
        <v>15</v>
      </c>
      <c r="J87">
        <v>1</v>
      </c>
      <c r="K87">
        <v>15</v>
      </c>
      <c r="L87" s="12">
        <v>1</v>
      </c>
      <c r="M87" s="12">
        <v>0</v>
      </c>
      <c r="N87" s="12">
        <f t="shared" si="2"/>
        <v>2</v>
      </c>
      <c r="O87">
        <v>30</v>
      </c>
      <c r="P87">
        <v>107</v>
      </c>
      <c r="Q87" s="1">
        <v>1</v>
      </c>
      <c r="R87" s="1">
        <v>1</v>
      </c>
      <c r="T87">
        <v>1300.800048828125</v>
      </c>
      <c r="V87">
        <v>26.097400665283203</v>
      </c>
      <c r="W87">
        <v>23.495199203491211</v>
      </c>
      <c r="X87">
        <v>12.799500465393066</v>
      </c>
      <c r="Y87">
        <v>12.520199775695801</v>
      </c>
      <c r="AA87">
        <v>22.798599243164063</v>
      </c>
      <c r="AC87">
        <v>30.554599761962891</v>
      </c>
      <c r="AE87">
        <v>250.21699523925781</v>
      </c>
      <c r="AF87">
        <v>144.64300537109375</v>
      </c>
      <c r="AG87">
        <v>27.570400238037109</v>
      </c>
      <c r="AH87">
        <v>-7.563520222902298E-2</v>
      </c>
      <c r="AI87">
        <v>-8.8485099375247955E-2</v>
      </c>
      <c r="AJ87">
        <v>0.99320197105407715</v>
      </c>
      <c r="AK87">
        <v>-0.63270002603530884</v>
      </c>
      <c r="AL87">
        <v>-0.76560002565383911</v>
      </c>
      <c r="AM87">
        <v>-0.11638999730348587</v>
      </c>
      <c r="AN87">
        <v>0.77069401741027832</v>
      </c>
      <c r="AO87">
        <v>-0.63720202445983887</v>
      </c>
      <c r="AP87">
        <v>1.9217700464650989E-3</v>
      </c>
      <c r="AQ87">
        <v>6.271669864654541</v>
      </c>
      <c r="AS87">
        <v>10.522700309753418</v>
      </c>
      <c r="AU87">
        <v>13.849399566650391</v>
      </c>
      <c r="AW87">
        <v>0.5416569709777832</v>
      </c>
      <c r="AX87">
        <v>0.31916901469230652</v>
      </c>
      <c r="AY87">
        <v>250.21699523925781</v>
      </c>
      <c r="AZ87">
        <v>144.64300537109375</v>
      </c>
      <c r="BA87">
        <v>27.570400238037109</v>
      </c>
      <c r="BB87">
        <v>0.88936597108840942</v>
      </c>
      <c r="BC87">
        <v>3700.090087890625</v>
      </c>
      <c r="BF87" s="1">
        <v>65.419601440429602</v>
      </c>
      <c r="BG87" s="1">
        <v>119.73799896240234</v>
      </c>
      <c r="BH87" s="1">
        <v>88.680900573730469</v>
      </c>
      <c r="BI87" s="1">
        <v>145.2449951171875</v>
      </c>
      <c r="BJ87" s="1">
        <v>88.112197875976563</v>
      </c>
      <c r="BK87" s="1">
        <v>108.13200378417969</v>
      </c>
      <c r="BL87" s="1">
        <v>170.06500244140625</v>
      </c>
      <c r="BM87" s="1">
        <v>93.737396240234375</v>
      </c>
      <c r="BN87" s="1">
        <v>84.9884033203125</v>
      </c>
    </row>
    <row r="88" spans="1:74" x14ac:dyDescent="0.25">
      <c r="A88" s="1">
        <v>4</v>
      </c>
      <c r="B88" s="1">
        <v>3</v>
      </c>
      <c r="C88" s="1">
        <v>5</v>
      </c>
      <c r="D88" s="1">
        <v>5.59</v>
      </c>
      <c r="E88">
        <v>3.78</v>
      </c>
      <c r="G88" t="s">
        <v>53</v>
      </c>
      <c r="H88">
        <v>1</v>
      </c>
      <c r="I88">
        <v>15</v>
      </c>
      <c r="J88">
        <v>1</v>
      </c>
      <c r="K88">
        <v>15</v>
      </c>
      <c r="L88" s="12">
        <v>1</v>
      </c>
      <c r="M88" s="12">
        <v>1</v>
      </c>
      <c r="N88" s="12">
        <f t="shared" si="2"/>
        <v>1</v>
      </c>
      <c r="O88">
        <v>50</v>
      </c>
      <c r="Q88" s="1">
        <v>1</v>
      </c>
      <c r="R88" s="1">
        <v>3</v>
      </c>
      <c r="S88" s="1" t="s">
        <v>69</v>
      </c>
      <c r="T88">
        <v>1463.77001953125</v>
      </c>
      <c r="V88">
        <v>26.368099212646484</v>
      </c>
      <c r="W88">
        <v>24.270999908447266</v>
      </c>
      <c r="X88">
        <v>14.422200202941895</v>
      </c>
      <c r="Y88">
        <v>13.669400215148926</v>
      </c>
      <c r="AA88">
        <v>24.572000503540039</v>
      </c>
      <c r="AC88">
        <v>31.017599105834961</v>
      </c>
      <c r="AE88">
        <v>206.76400756835937</v>
      </c>
      <c r="AF88">
        <v>248.02499389648437</v>
      </c>
      <c r="AG88">
        <v>13.573599815368652</v>
      </c>
      <c r="AH88">
        <v>0.17343799769878387</v>
      </c>
      <c r="AI88">
        <v>-0.10375899821519852</v>
      </c>
      <c r="AJ88">
        <v>0.97936397790908813</v>
      </c>
      <c r="AK88">
        <v>0.53604000806808472</v>
      </c>
      <c r="AL88">
        <v>0.84417498111724854</v>
      </c>
      <c r="AM88">
        <v>-5.492710042744875E-3</v>
      </c>
      <c r="AN88">
        <v>0.8261839747428894</v>
      </c>
      <c r="AO88">
        <v>-0.52593100070953369</v>
      </c>
      <c r="AP88">
        <v>-0.20203100144863129</v>
      </c>
      <c r="AQ88">
        <v>6.3672499656677246</v>
      </c>
      <c r="AS88">
        <v>11.944199562072754</v>
      </c>
      <c r="AU88">
        <v>13.978799819946289</v>
      </c>
      <c r="AW88">
        <v>0.64156097173690796</v>
      </c>
      <c r="AX88">
        <v>0.23511099815368652</v>
      </c>
      <c r="AY88">
        <v>206.76400756835937</v>
      </c>
      <c r="AZ88">
        <v>248.02499389648437</v>
      </c>
      <c r="BA88">
        <v>13.573599815368652</v>
      </c>
      <c r="BB88">
        <v>0.88019299507141113</v>
      </c>
      <c r="BC88">
        <v>4348.6201171875</v>
      </c>
      <c r="BF88" s="1">
        <v>105.63700103759766</v>
      </c>
      <c r="BG88" s="1">
        <v>119.78900146484375</v>
      </c>
      <c r="BH88" s="1">
        <v>130.53700256347656</v>
      </c>
      <c r="BI88" s="1">
        <v>146.0469970703125</v>
      </c>
      <c r="BJ88" s="1">
        <v>153.15499877929687</v>
      </c>
      <c r="BK88" s="1">
        <v>76.344001770019531</v>
      </c>
      <c r="BL88" s="1">
        <v>61.619598388671875</v>
      </c>
      <c r="BM88" s="1">
        <v>80.699203491210937</v>
      </c>
      <c r="BN88" s="1">
        <v>90.00469970703125</v>
      </c>
      <c r="BO88" s="1">
        <v>109.44200134277344</v>
      </c>
    </row>
    <row r="89" spans="1:74" s="3" customFormat="1" x14ac:dyDescent="0.25">
      <c r="A89" s="1">
        <v>4</v>
      </c>
      <c r="B89" s="1">
        <v>3</v>
      </c>
      <c r="C89" s="1">
        <v>6</v>
      </c>
      <c r="D89" s="1">
        <v>4.63</v>
      </c>
      <c r="E89" s="3">
        <v>3.56</v>
      </c>
      <c r="G89" s="3" t="s">
        <v>53</v>
      </c>
      <c r="H89" s="3">
        <v>0</v>
      </c>
      <c r="I89" s="3">
        <v>15</v>
      </c>
      <c r="J89" s="3">
        <v>1</v>
      </c>
      <c r="K89" s="3">
        <v>15</v>
      </c>
      <c r="L89" s="12">
        <v>1</v>
      </c>
      <c r="M89" s="12">
        <v>0</v>
      </c>
      <c r="N89" s="12">
        <f t="shared" si="2"/>
        <v>2</v>
      </c>
      <c r="O89" s="3">
        <v>20</v>
      </c>
      <c r="P89" s="3">
        <v>97</v>
      </c>
      <c r="Q89" s="1">
        <v>0</v>
      </c>
      <c r="R89" s="1">
        <v>2</v>
      </c>
      <c r="S89" s="1"/>
      <c r="T89" s="3">
        <v>1588.7099609375</v>
      </c>
      <c r="V89" s="3">
        <v>32.738201141357422</v>
      </c>
      <c r="W89" s="3">
        <v>26.635900497436523</v>
      </c>
      <c r="X89" s="3">
        <v>12.027799606323242</v>
      </c>
      <c r="Y89" s="3">
        <v>11.996800422668457</v>
      </c>
      <c r="AA89" s="3">
        <v>22.648700714111328</v>
      </c>
      <c r="AC89" s="3">
        <v>34.150001525878906</v>
      </c>
      <c r="AE89" s="3">
        <v>290.80999755859375</v>
      </c>
      <c r="AF89" s="3">
        <v>314.5469970703125</v>
      </c>
      <c r="AG89" s="3">
        <v>36.205501556396484</v>
      </c>
      <c r="AH89" s="3">
        <v>4.1634298861026764E-2</v>
      </c>
      <c r="AI89" s="3">
        <v>-7.1557201445102692E-2</v>
      </c>
      <c r="AJ89" s="3">
        <v>0.9965670108795166</v>
      </c>
      <c r="AK89" s="3">
        <v>0.52932500839233398</v>
      </c>
      <c r="AL89" s="3">
        <v>0.84753400087356567</v>
      </c>
      <c r="AM89" s="3">
        <v>3.8741998374462128E-2</v>
      </c>
      <c r="AN89" s="3">
        <v>0.84739702939987183</v>
      </c>
      <c r="AO89" s="3">
        <v>-0.52589499950408936</v>
      </c>
      <c r="AP89" s="3">
        <v>-7.3163501918315887E-2</v>
      </c>
      <c r="AQ89" s="3">
        <v>6.0173201560974121</v>
      </c>
      <c r="AS89" s="3">
        <v>10.968400001525879</v>
      </c>
      <c r="AU89" s="3">
        <v>17.605100631713867</v>
      </c>
      <c r="AW89" s="3">
        <v>0.46511700749397278</v>
      </c>
      <c r="AX89" s="3">
        <v>0.34585699439048767</v>
      </c>
      <c r="AY89" s="3">
        <v>290.80999755859375</v>
      </c>
      <c r="AZ89" s="3">
        <v>314.5469970703125</v>
      </c>
      <c r="BA89" s="3">
        <v>36.205501556396484</v>
      </c>
      <c r="BB89" s="3">
        <v>0.84966200590133667</v>
      </c>
      <c r="BC89" s="3">
        <v>4663.490234375</v>
      </c>
      <c r="BF89" s="8">
        <v>142.33299255371094</v>
      </c>
      <c r="BG89" s="8">
        <v>74.465400695800781</v>
      </c>
      <c r="BH89" s="8">
        <v>106.56099700927734</v>
      </c>
      <c r="BI89" s="8">
        <v>112.51899719238281</v>
      </c>
      <c r="BJ89" s="8">
        <v>141.32600402832031</v>
      </c>
      <c r="BK89" s="8">
        <v>95.483200073242188</v>
      </c>
      <c r="BL89" s="8">
        <v>108.72000122070312</v>
      </c>
      <c r="BM89" s="8">
        <v>174.697998046875</v>
      </c>
      <c r="BN89" s="8">
        <v>128.25599670410156</v>
      </c>
      <c r="BO89" s="8">
        <v>155.54400634765625</v>
      </c>
      <c r="BP89" s="1"/>
      <c r="BQ89" s="1"/>
      <c r="BR89" s="1"/>
      <c r="BS89" s="1"/>
      <c r="BT89" s="1"/>
      <c r="BU89" s="1"/>
      <c r="BV89" s="1"/>
    </row>
    <row r="90" spans="1:74" s="3" customFormat="1" x14ac:dyDescent="0.25">
      <c r="A90" s="1">
        <v>5</v>
      </c>
      <c r="B90" s="1">
        <v>2</v>
      </c>
      <c r="C90" s="1">
        <v>1</v>
      </c>
      <c r="D90" s="1">
        <v>3.95</v>
      </c>
      <c r="E90" s="3">
        <v>2.59</v>
      </c>
      <c r="G90" s="3" t="s">
        <v>54</v>
      </c>
      <c r="H90" s="3">
        <v>1</v>
      </c>
      <c r="I90" s="3">
        <v>7</v>
      </c>
      <c r="J90" s="3">
        <v>1</v>
      </c>
      <c r="K90" s="3">
        <v>15</v>
      </c>
      <c r="L90" s="12">
        <v>1</v>
      </c>
      <c r="M90" s="12">
        <v>1</v>
      </c>
      <c r="N90" s="12">
        <f t="shared" si="2"/>
        <v>1</v>
      </c>
      <c r="O90" s="3">
        <v>25</v>
      </c>
      <c r="Q90" s="1">
        <v>0</v>
      </c>
      <c r="R90" s="1">
        <v>2</v>
      </c>
      <c r="S90" s="1" t="s">
        <v>70</v>
      </c>
      <c r="T90" s="3">
        <v>1181.050048828125</v>
      </c>
      <c r="V90" s="3">
        <v>25.551200866699219</v>
      </c>
      <c r="W90" s="3">
        <v>21.568199157714844</v>
      </c>
      <c r="X90" s="3">
        <v>10.860899925231934</v>
      </c>
      <c r="Y90" s="3">
        <v>10.783200263977051</v>
      </c>
      <c r="AA90" s="3">
        <v>21.842300415039063</v>
      </c>
      <c r="AC90" s="3">
        <v>28.569400787353516</v>
      </c>
      <c r="AE90" s="3">
        <v>179.85800170898437</v>
      </c>
      <c r="AF90" s="3">
        <v>193.75399780273438</v>
      </c>
      <c r="AG90" s="3">
        <v>64.565696716308594</v>
      </c>
      <c r="AH90" s="3">
        <v>-1.5003000386059284E-2</v>
      </c>
      <c r="AI90" s="3">
        <v>0.15785099565982819</v>
      </c>
      <c r="AJ90" s="3">
        <v>0.98734897375106812</v>
      </c>
      <c r="AK90" s="3">
        <v>0.48895201086997986</v>
      </c>
      <c r="AL90" s="3">
        <v>-0.8601830005645752</v>
      </c>
      <c r="AM90" s="3">
        <v>0.14495000243186951</v>
      </c>
      <c r="AN90" s="3">
        <v>0.8721809983253479</v>
      </c>
      <c r="AO90" s="3">
        <v>0.48494100570678711</v>
      </c>
      <c r="AP90" s="3">
        <v>-6.4276397228240967E-2</v>
      </c>
      <c r="AQ90" s="3">
        <v>5.415989875793457</v>
      </c>
      <c r="AS90" s="3">
        <v>10.562700271606445</v>
      </c>
      <c r="AU90" s="3">
        <v>13.371199607849121</v>
      </c>
      <c r="AW90" s="3">
        <v>0.61322599649429321</v>
      </c>
      <c r="AX90" s="3">
        <v>0.2522909939289093</v>
      </c>
      <c r="AY90" s="3">
        <v>179.85800170898437</v>
      </c>
      <c r="AZ90" s="3">
        <v>193.75399780273438</v>
      </c>
      <c r="BA90" s="3">
        <v>64.565696716308594</v>
      </c>
      <c r="BB90" s="3">
        <v>0.8707200288772583</v>
      </c>
      <c r="BC90" s="3">
        <v>3100.929931640625</v>
      </c>
      <c r="BF90" s="8">
        <v>94.062698364257813</v>
      </c>
      <c r="BG90" s="8">
        <v>128.23599243164062</v>
      </c>
      <c r="BH90" s="8">
        <v>178.197998046875</v>
      </c>
      <c r="BI90" s="8">
        <v>127.62400054931641</v>
      </c>
      <c r="BJ90" s="8">
        <v>113.46900177001953</v>
      </c>
      <c r="BK90" s="8">
        <v>110.95099639892578</v>
      </c>
      <c r="BL90" s="8">
        <v>101.13700103759766</v>
      </c>
      <c r="BM90" s="8">
        <v>147.56100463867187</v>
      </c>
      <c r="BN90" s="8">
        <v>100.83799743652344</v>
      </c>
      <c r="BO90" s="1"/>
      <c r="BP90" s="1"/>
      <c r="BQ90" s="1"/>
      <c r="BR90" s="1"/>
      <c r="BS90" s="1"/>
      <c r="BT90" s="1"/>
      <c r="BU90" s="1"/>
      <c r="BV90" s="1"/>
    </row>
    <row r="91" spans="1:74" x14ac:dyDescent="0.25">
      <c r="A91" s="1">
        <v>5</v>
      </c>
      <c r="B91" s="1">
        <v>2</v>
      </c>
      <c r="C91" s="1">
        <v>2</v>
      </c>
      <c r="D91" s="1">
        <v>3.69</v>
      </c>
      <c r="E91">
        <v>2.0099999999999998</v>
      </c>
      <c r="G91" t="s">
        <v>53</v>
      </c>
      <c r="H91">
        <v>1</v>
      </c>
      <c r="I91">
        <v>7</v>
      </c>
      <c r="J91">
        <v>1</v>
      </c>
      <c r="K91">
        <v>15</v>
      </c>
      <c r="L91" s="12">
        <v>1</v>
      </c>
      <c r="M91" s="12">
        <v>1</v>
      </c>
      <c r="N91" s="12">
        <f t="shared" si="2"/>
        <v>1</v>
      </c>
      <c r="O91">
        <v>25</v>
      </c>
      <c r="Q91" s="1">
        <v>1</v>
      </c>
      <c r="R91" s="1">
        <v>0</v>
      </c>
      <c r="T91">
        <v>1303.1199951171875</v>
      </c>
      <c r="V91">
        <v>32.081199645996094</v>
      </c>
      <c r="W91">
        <v>20.219699859619141</v>
      </c>
      <c r="X91">
        <v>9.8380098342895508</v>
      </c>
      <c r="Y91">
        <v>9.8206701278686523</v>
      </c>
      <c r="AA91">
        <v>20.861499786376953</v>
      </c>
      <c r="AC91">
        <v>33.840801239013672</v>
      </c>
      <c r="AE91">
        <v>250.60899353027344</v>
      </c>
      <c r="AF91">
        <v>188.6510009765625</v>
      </c>
      <c r="AG91">
        <v>10.436100006103516</v>
      </c>
      <c r="AH91">
        <v>3.0119100119918585E-3</v>
      </c>
      <c r="AI91">
        <v>-4.1745197959244251E-3</v>
      </c>
      <c r="AJ91">
        <v>0.99998700618743896</v>
      </c>
      <c r="AK91">
        <v>-0.34130299091339111</v>
      </c>
      <c r="AL91">
        <v>0.93993997573852539</v>
      </c>
      <c r="AM91">
        <v>4.9518300220370293E-3</v>
      </c>
      <c r="AN91">
        <v>0.93994897603988647</v>
      </c>
      <c r="AO91">
        <v>0.34131300449371338</v>
      </c>
      <c r="AP91">
        <v>-1.4062400441616774E-3</v>
      </c>
      <c r="AQ91">
        <v>4.7225298881530762</v>
      </c>
      <c r="AS91">
        <v>9.8191204071044922</v>
      </c>
      <c r="AU91">
        <v>16.865499496459961</v>
      </c>
      <c r="AW91">
        <v>0.4470050036907196</v>
      </c>
      <c r="AX91">
        <v>0.29731500148773193</v>
      </c>
      <c r="AY91">
        <v>250.60899353027344</v>
      </c>
      <c r="AZ91">
        <v>188.6510009765625</v>
      </c>
      <c r="BA91">
        <v>10.436100006103516</v>
      </c>
      <c r="BB91">
        <v>0.79542702436447144</v>
      </c>
      <c r="BC91">
        <v>3137.97998046875</v>
      </c>
      <c r="BF91" s="1">
        <v>110.685997009277</v>
      </c>
      <c r="BG91" s="1">
        <v>80.112098693847656</v>
      </c>
      <c r="BH91" s="1">
        <v>136.04200744628906</v>
      </c>
      <c r="BI91" s="1">
        <v>99.288002014160156</v>
      </c>
      <c r="BJ91" s="1">
        <v>136.91400146484375</v>
      </c>
      <c r="BK91" s="1">
        <v>169.43099975585937</v>
      </c>
      <c r="BL91" s="1">
        <v>131.67100524902344</v>
      </c>
      <c r="BM91" s="1">
        <v>141.87399291992187</v>
      </c>
      <c r="BN91" s="1">
        <v>153.37699890136719</v>
      </c>
    </row>
    <row r="92" spans="1:74" s="4" customFormat="1" x14ac:dyDescent="0.25">
      <c r="A92" s="1">
        <v>5</v>
      </c>
      <c r="B92" s="1">
        <v>2</v>
      </c>
      <c r="C92" s="1">
        <v>3</v>
      </c>
      <c r="D92" s="1">
        <v>3.68</v>
      </c>
      <c r="E92" s="4">
        <v>3.68</v>
      </c>
      <c r="G92" s="4" t="s">
        <v>53</v>
      </c>
      <c r="H92" s="4">
        <v>1</v>
      </c>
      <c r="I92" s="4">
        <v>7</v>
      </c>
      <c r="J92" s="4">
        <v>1</v>
      </c>
      <c r="K92" s="4">
        <v>15</v>
      </c>
      <c r="L92" s="12">
        <v>1</v>
      </c>
      <c r="M92" s="12">
        <v>1</v>
      </c>
      <c r="N92" s="12">
        <f t="shared" si="2"/>
        <v>1</v>
      </c>
      <c r="O92" s="4">
        <v>25</v>
      </c>
      <c r="Q92" s="1">
        <v>1</v>
      </c>
      <c r="R92" s="1">
        <v>2</v>
      </c>
      <c r="S92" s="1" t="s">
        <v>70</v>
      </c>
      <c r="T92" s="5">
        <v>1232.260009765625</v>
      </c>
      <c r="U92" s="5"/>
      <c r="V92" s="5">
        <v>26.694499969482422</v>
      </c>
      <c r="W92" s="5">
        <v>25.083099365234375</v>
      </c>
      <c r="X92" s="5">
        <v>10.154800415039062</v>
      </c>
      <c r="Y92" s="5">
        <v>10.253499984741211</v>
      </c>
      <c r="Z92" s="5"/>
      <c r="AA92" s="5">
        <v>18.699100494384766</v>
      </c>
      <c r="AB92" s="5"/>
      <c r="AC92" s="5">
        <v>30.495199203491211</v>
      </c>
      <c r="AD92" s="5"/>
      <c r="AE92" s="5">
        <v>255.20199584960938</v>
      </c>
      <c r="AF92" s="5">
        <v>81.778297424316406</v>
      </c>
      <c r="AG92" s="5">
        <v>37.319400787353516</v>
      </c>
      <c r="AH92" s="5">
        <v>3.6606799811124802E-2</v>
      </c>
      <c r="AI92" s="5">
        <v>-1.2239799834787846E-2</v>
      </c>
      <c r="AJ92" s="5">
        <v>0.99925500154495239</v>
      </c>
      <c r="AK92" s="5">
        <v>0.68529397249221802</v>
      </c>
      <c r="AL92" s="5">
        <v>-0.72747200727462769</v>
      </c>
      <c r="AM92" s="5">
        <v>-3.4015901386737823E-2</v>
      </c>
      <c r="AN92" s="5">
        <v>-0.72734600305557251</v>
      </c>
      <c r="AO92" s="5">
        <v>-0.68602800369262695</v>
      </c>
      <c r="AP92" s="5">
        <v>1.8242500722408295E-2</v>
      </c>
      <c r="AQ92" s="5">
        <v>5.0245199203491211</v>
      </c>
      <c r="AR92" s="5"/>
      <c r="AS92" s="5">
        <v>9.597900390625</v>
      </c>
      <c r="AT92" s="5"/>
      <c r="AU92" s="5">
        <v>15.677300453186035</v>
      </c>
      <c r="AV92" s="5"/>
      <c r="AW92" s="5">
        <v>0.46377599239349365</v>
      </c>
      <c r="AX92" s="5">
        <v>0.32749098539352417</v>
      </c>
      <c r="AY92" s="5">
        <v>255.20199584960938</v>
      </c>
      <c r="AZ92" s="5">
        <v>81.778297424316406</v>
      </c>
      <c r="BA92" s="5">
        <v>37.319400787353516</v>
      </c>
      <c r="BB92" s="5">
        <v>0.83575701713562012</v>
      </c>
      <c r="BC92" s="5">
        <v>3107.760009765625</v>
      </c>
      <c r="BD92" s="5"/>
      <c r="BF92" s="1">
        <v>50.888698577880859</v>
      </c>
      <c r="BG92" s="1">
        <v>57.587100982666016</v>
      </c>
      <c r="BH92" s="1">
        <v>88.364097595214844</v>
      </c>
      <c r="BI92" s="1">
        <v>175.03199768066406</v>
      </c>
      <c r="BJ92" s="1">
        <v>77.455596923828125</v>
      </c>
      <c r="BK92" s="1">
        <v>112.47599792480469</v>
      </c>
      <c r="BL92" s="1">
        <v>120.82199859619141</v>
      </c>
      <c r="BM92" s="1">
        <v>132.18299865722656</v>
      </c>
      <c r="BN92" s="1">
        <v>87.209602355957031</v>
      </c>
      <c r="BO92" s="1"/>
      <c r="BP92" s="1"/>
      <c r="BQ92" s="1"/>
      <c r="BR92" s="1"/>
      <c r="BS92" s="1"/>
      <c r="BT92" s="1"/>
      <c r="BU92" s="1"/>
      <c r="BV92" s="1"/>
    </row>
    <row r="93" spans="1:74" x14ac:dyDescent="0.25">
      <c r="A93" s="1">
        <v>5</v>
      </c>
      <c r="B93" s="1">
        <v>3</v>
      </c>
      <c r="C93" s="1">
        <v>1</v>
      </c>
      <c r="D93" s="1">
        <v>2.94</v>
      </c>
      <c r="E93">
        <v>2.4700000000000002</v>
      </c>
      <c r="G93" t="s">
        <v>53</v>
      </c>
      <c r="H93">
        <v>0</v>
      </c>
      <c r="I93">
        <v>15</v>
      </c>
      <c r="J93">
        <v>0</v>
      </c>
      <c r="K93">
        <v>15</v>
      </c>
      <c r="L93" s="12">
        <v>1</v>
      </c>
      <c r="M93" s="12">
        <v>0</v>
      </c>
      <c r="N93" s="12">
        <f t="shared" si="2"/>
        <v>2</v>
      </c>
      <c r="O93">
        <v>40</v>
      </c>
      <c r="Q93" s="1">
        <v>1</v>
      </c>
      <c r="R93" s="1">
        <v>1</v>
      </c>
      <c r="S93" s="1" t="s">
        <v>70</v>
      </c>
      <c r="T93">
        <v>1382.3499755859375</v>
      </c>
      <c r="V93">
        <v>26.576499938964844</v>
      </c>
      <c r="W93">
        <v>25.844200134277344</v>
      </c>
      <c r="X93">
        <v>12.009900093078613</v>
      </c>
      <c r="Y93">
        <v>11.967700004577637</v>
      </c>
      <c r="AA93">
        <v>20.541799545288086</v>
      </c>
      <c r="AC93">
        <v>29.511899948120117</v>
      </c>
      <c r="AE93">
        <v>56.610000610351563</v>
      </c>
      <c r="AF93">
        <v>300.22698974609375</v>
      </c>
      <c r="AG93">
        <v>48.434101104736328</v>
      </c>
      <c r="AH93">
        <v>6.5779401920735836E-3</v>
      </c>
      <c r="AI93">
        <v>1.1451699770987034E-2</v>
      </c>
      <c r="AJ93">
        <v>0.99991297721862793</v>
      </c>
      <c r="AK93">
        <v>0.68417000770568848</v>
      </c>
      <c r="AL93">
        <v>-0.72931200265884399</v>
      </c>
      <c r="AM93">
        <v>3.851769957691431E-3</v>
      </c>
      <c r="AN93">
        <v>-0.72929298877716064</v>
      </c>
      <c r="AO93">
        <v>-0.68408501148223877</v>
      </c>
      <c r="AP93">
        <v>1.2632300145924091E-2</v>
      </c>
      <c r="AQ93">
        <v>6.226560115814209</v>
      </c>
      <c r="AS93">
        <v>10.344099998474121</v>
      </c>
      <c r="AU93">
        <v>15.229499816894531</v>
      </c>
      <c r="AW93">
        <v>0.48694398999214172</v>
      </c>
      <c r="AX93">
        <v>0.36477300524711609</v>
      </c>
      <c r="AY93">
        <v>56.610000610351563</v>
      </c>
      <c r="AZ93">
        <v>300.22698974609375</v>
      </c>
      <c r="BA93">
        <v>48.434101104736328</v>
      </c>
      <c r="BB93">
        <v>0.88879698514938354</v>
      </c>
      <c r="BC93">
        <v>4049.510009765625</v>
      </c>
      <c r="BF93" s="1">
        <v>131.57000732421875</v>
      </c>
      <c r="BG93" s="1">
        <v>54.368801116943359</v>
      </c>
      <c r="BH93" s="1">
        <v>142.41499328613281</v>
      </c>
      <c r="BI93" s="1">
        <v>171.00100708007812</v>
      </c>
      <c r="BJ93" s="1">
        <v>92.830703735351563</v>
      </c>
      <c r="BK93" s="1">
        <v>77.813003540039063</v>
      </c>
      <c r="BL93" s="1">
        <v>65.227699279785156</v>
      </c>
      <c r="BM93" s="1">
        <v>136.91400146484375</v>
      </c>
      <c r="BN93" s="1">
        <v>73.331001281738281</v>
      </c>
      <c r="BO93" s="1">
        <v>43.342800140380859</v>
      </c>
      <c r="BP93" s="1">
        <v>48.405998229980469</v>
      </c>
    </row>
    <row r="94" spans="1:74" s="3" customFormat="1" x14ac:dyDescent="0.25">
      <c r="A94" s="1">
        <v>5</v>
      </c>
      <c r="B94" s="1">
        <v>3</v>
      </c>
      <c r="C94" s="1">
        <v>2</v>
      </c>
      <c r="D94" s="1">
        <v>3.17</v>
      </c>
      <c r="E94" s="3">
        <v>2.35</v>
      </c>
      <c r="G94" s="3" t="s">
        <v>53</v>
      </c>
      <c r="H94" s="3">
        <v>0</v>
      </c>
      <c r="I94" s="3">
        <v>15</v>
      </c>
      <c r="J94" s="3">
        <v>0</v>
      </c>
      <c r="K94" s="3">
        <v>15</v>
      </c>
      <c r="L94" s="12">
        <v>0</v>
      </c>
      <c r="M94" s="12">
        <v>0</v>
      </c>
      <c r="N94" s="12">
        <f t="shared" si="2"/>
        <v>4</v>
      </c>
      <c r="O94" s="3">
        <v>35</v>
      </c>
      <c r="Q94" s="1">
        <v>1</v>
      </c>
      <c r="R94" s="1">
        <v>0</v>
      </c>
      <c r="S94" s="1"/>
      <c r="T94" s="3">
        <v>940.0579833984375</v>
      </c>
      <c r="V94" s="3">
        <v>23.012699127197266</v>
      </c>
      <c r="W94" s="3">
        <v>17.848800659179688</v>
      </c>
      <c r="X94" s="3">
        <v>12.825799942016602</v>
      </c>
      <c r="Y94" s="3">
        <v>12.273200035095215</v>
      </c>
      <c r="AA94" s="3">
        <v>16.977100372314453</v>
      </c>
      <c r="AC94" s="3">
        <v>24.182300567626953</v>
      </c>
      <c r="AE94" s="3">
        <v>45.515899658203125</v>
      </c>
      <c r="AF94" s="3">
        <v>235.94400024414062</v>
      </c>
      <c r="AG94" s="3">
        <v>45.526500701904297</v>
      </c>
      <c r="AH94" s="3">
        <v>-8.8590696454048157E-2</v>
      </c>
      <c r="AI94" s="3">
        <v>0.1463949978351593</v>
      </c>
      <c r="AJ94" s="3">
        <v>0.98525100946426392</v>
      </c>
      <c r="AK94" s="3">
        <v>0.38945600390434265</v>
      </c>
      <c r="AL94" s="3">
        <v>-0.90530699491500854</v>
      </c>
      <c r="AM94" s="3">
        <v>0.16953599452972412</v>
      </c>
      <c r="AN94" s="3">
        <v>0.91677397489547729</v>
      </c>
      <c r="AO94" s="3">
        <v>0.39873200654983521</v>
      </c>
      <c r="AP94" s="3">
        <v>2.3187199607491493E-2</v>
      </c>
      <c r="AQ94" s="3">
        <v>6.0784997940063477</v>
      </c>
      <c r="AS94" s="3">
        <v>8.3576803207397461</v>
      </c>
      <c r="AU94" s="3">
        <v>11.724300384521484</v>
      </c>
      <c r="AW94" s="3">
        <v>0.43367299437522888</v>
      </c>
      <c r="AX94" s="3">
        <v>0.4231249988079071</v>
      </c>
      <c r="AY94" s="3">
        <v>45.515899658203125</v>
      </c>
      <c r="AZ94" s="3">
        <v>235.94400024414062</v>
      </c>
      <c r="BA94" s="3">
        <v>45.526500701904297</v>
      </c>
      <c r="BB94" s="3">
        <v>0.929298996925354</v>
      </c>
      <c r="BC94" s="3">
        <v>2427.93994140625</v>
      </c>
      <c r="BF94" s="7">
        <v>71.869903564453125</v>
      </c>
      <c r="BG94" s="7">
        <v>157.82200622558594</v>
      </c>
      <c r="BH94" s="7">
        <v>122.41400146484375</v>
      </c>
      <c r="BI94" s="7">
        <v>149.6929931640625</v>
      </c>
      <c r="BJ94" s="7">
        <v>126.18099975585937</v>
      </c>
      <c r="BK94" s="7">
        <v>148.18600463867187</v>
      </c>
      <c r="BL94" s="7">
        <v>138.20700073242187</v>
      </c>
      <c r="BM94" s="7">
        <v>94.316902160644531</v>
      </c>
      <c r="BN94" s="7">
        <v>90.297996520996094</v>
      </c>
      <c r="BO94" s="8"/>
      <c r="BP94" s="1"/>
      <c r="BQ94" s="1"/>
      <c r="BR94" s="1"/>
      <c r="BS94" s="1"/>
      <c r="BT94" s="1"/>
      <c r="BU94" s="1"/>
      <c r="BV94" s="1"/>
    </row>
    <row r="95" spans="1:74" x14ac:dyDescent="0.25">
      <c r="A95" s="1">
        <v>5</v>
      </c>
      <c r="B95" s="1">
        <v>3</v>
      </c>
      <c r="C95" s="1">
        <v>3</v>
      </c>
      <c r="D95" s="1">
        <v>2.7</v>
      </c>
      <c r="E95">
        <v>1.99</v>
      </c>
      <c r="G95" t="s">
        <v>53</v>
      </c>
      <c r="H95">
        <v>1</v>
      </c>
      <c r="I95">
        <v>15</v>
      </c>
      <c r="J95">
        <v>0</v>
      </c>
      <c r="K95">
        <v>15</v>
      </c>
      <c r="L95" s="12">
        <v>1</v>
      </c>
      <c r="M95" s="12">
        <v>1</v>
      </c>
      <c r="N95" s="12">
        <f t="shared" si="2"/>
        <v>1</v>
      </c>
      <c r="O95">
        <v>35</v>
      </c>
      <c r="Q95" s="1">
        <v>0</v>
      </c>
      <c r="R95" s="1">
        <v>0</v>
      </c>
      <c r="S95" s="1" t="s">
        <v>71</v>
      </c>
      <c r="T95">
        <v>1003.0499877929687</v>
      </c>
      <c r="V95">
        <v>21.859800338745117</v>
      </c>
      <c r="W95">
        <v>23.548700332641602</v>
      </c>
      <c r="X95">
        <v>9.9030895233154297</v>
      </c>
      <c r="Y95">
        <v>9.5210504531860352</v>
      </c>
      <c r="AA95">
        <v>19.007099151611328</v>
      </c>
      <c r="AC95">
        <v>27.329000473022461</v>
      </c>
      <c r="AE95">
        <v>127.84799957275391</v>
      </c>
      <c r="AF95">
        <v>214.38499450683594</v>
      </c>
      <c r="AG95">
        <v>25.287500381469727</v>
      </c>
      <c r="AH95">
        <v>4.341449961066246E-2</v>
      </c>
      <c r="AI95">
        <v>4.6799398958683014E-2</v>
      </c>
      <c r="AJ95">
        <v>0.99795997142791748</v>
      </c>
      <c r="AK95">
        <v>0.78726500272750854</v>
      </c>
      <c r="AL95">
        <v>-0.61659097671508789</v>
      </c>
      <c r="AM95">
        <v>-5.3334599360823631E-3</v>
      </c>
      <c r="AN95">
        <v>-0.61508399248123169</v>
      </c>
      <c r="AO95">
        <v>-0.78589099645614624</v>
      </c>
      <c r="AP95">
        <v>6.3612602651119232E-2</v>
      </c>
      <c r="AQ95">
        <v>4.7955899238586426</v>
      </c>
      <c r="AS95">
        <v>9.0340595245361328</v>
      </c>
      <c r="AU95">
        <v>13.310600280761719</v>
      </c>
      <c r="AW95">
        <v>0.51864200830459595</v>
      </c>
      <c r="AX95">
        <v>0.30987098813056946</v>
      </c>
      <c r="AY95">
        <v>127.84799957275391</v>
      </c>
      <c r="AZ95">
        <v>214.38499450683594</v>
      </c>
      <c r="BA95">
        <v>25.287500381469727</v>
      </c>
      <c r="BB95">
        <v>0.86209499835968018</v>
      </c>
      <c r="BC95">
        <v>2391.0400390625</v>
      </c>
      <c r="BF95" s="1">
        <v>131.27499389648437</v>
      </c>
      <c r="BG95" s="1">
        <v>88.990097045898438</v>
      </c>
      <c r="BH95" s="1">
        <v>169.46600341796875</v>
      </c>
      <c r="BI95" s="1">
        <v>154.98199462890625</v>
      </c>
      <c r="BJ95" s="1">
        <v>78.786399841308594</v>
      </c>
    </row>
    <row r="96" spans="1:74" s="3" customFormat="1" x14ac:dyDescent="0.25">
      <c r="A96" s="1">
        <v>5</v>
      </c>
      <c r="B96" s="1">
        <v>3</v>
      </c>
      <c r="C96" s="1">
        <v>4</v>
      </c>
      <c r="D96" s="1">
        <v>2.8</v>
      </c>
      <c r="E96" s="3">
        <v>2.0299999999999998</v>
      </c>
      <c r="G96" s="3" t="s">
        <v>53</v>
      </c>
      <c r="H96" s="3">
        <v>1</v>
      </c>
      <c r="I96" s="3">
        <v>15</v>
      </c>
      <c r="J96" s="3">
        <v>0</v>
      </c>
      <c r="K96" s="3">
        <v>15</v>
      </c>
      <c r="L96" s="12">
        <v>1</v>
      </c>
      <c r="M96" s="12">
        <v>1</v>
      </c>
      <c r="N96" s="12">
        <f t="shared" si="2"/>
        <v>1</v>
      </c>
      <c r="O96" s="3">
        <v>35</v>
      </c>
      <c r="Q96" s="1">
        <v>0</v>
      </c>
      <c r="R96" s="1">
        <v>0</v>
      </c>
      <c r="S96" s="1"/>
      <c r="T96" s="3">
        <v>1015.75</v>
      </c>
      <c r="V96" s="3">
        <v>22.844400405883789</v>
      </c>
      <c r="W96" s="3">
        <v>21.022699356079102</v>
      </c>
      <c r="X96" s="3">
        <v>12.552700042724609</v>
      </c>
      <c r="Y96" s="3">
        <v>12.561599731445313</v>
      </c>
      <c r="AA96" s="3">
        <v>17.556900024414063</v>
      </c>
      <c r="AC96" s="3">
        <v>26.317600250244141</v>
      </c>
      <c r="AE96" s="3">
        <v>170.05000305175781</v>
      </c>
      <c r="AF96" s="3">
        <v>180.08099365234375</v>
      </c>
      <c r="AG96" s="3">
        <v>23.813899993896484</v>
      </c>
      <c r="AH96" s="3">
        <v>-7.1290597319602966E-2</v>
      </c>
      <c r="AI96" s="3">
        <v>3.2709900289773941E-2</v>
      </c>
      <c r="AJ96" s="3">
        <v>0.99691897630691528</v>
      </c>
      <c r="AK96" s="3">
        <v>0.63594901561737061</v>
      </c>
      <c r="AL96" s="3">
        <v>-0.76848602294921875</v>
      </c>
      <c r="AM96" s="3">
        <v>7.0692099630832672E-2</v>
      </c>
      <c r="AN96" s="3">
        <v>-0.76843100786209106</v>
      </c>
      <c r="AO96" s="3">
        <v>-0.63902997970581055</v>
      </c>
      <c r="AP96" s="3">
        <v>-3.3984001725912094E-2</v>
      </c>
      <c r="AQ96" s="3">
        <v>5.7038798332214355</v>
      </c>
      <c r="AS96" s="3">
        <v>8.545379638671875</v>
      </c>
      <c r="AU96" s="3">
        <v>12.940299987792969</v>
      </c>
      <c r="AW96" s="3">
        <v>0.44299501180648804</v>
      </c>
      <c r="AX96" s="3">
        <v>0.42213499546051025</v>
      </c>
      <c r="AY96" s="3">
        <v>170.05000305175781</v>
      </c>
      <c r="AZ96" s="3">
        <v>180.08099365234375</v>
      </c>
      <c r="BA96" s="3">
        <v>23.813899993896484</v>
      </c>
      <c r="BB96" s="3">
        <v>0.90444701910018921</v>
      </c>
      <c r="BC96" s="3">
        <v>2618.3701171875</v>
      </c>
      <c r="BF96" s="8">
        <v>82.757598876953125</v>
      </c>
      <c r="BG96" s="8">
        <v>157.83599853515625</v>
      </c>
      <c r="BH96" s="8">
        <v>139.92399597167969</v>
      </c>
      <c r="BI96" s="8">
        <v>169.42999267578125</v>
      </c>
      <c r="BJ96" s="8">
        <v>170.3699951171875</v>
      </c>
      <c r="BK96" s="8">
        <v>115.22299957275391</v>
      </c>
      <c r="BL96" s="8">
        <v>115.66300201416016</v>
      </c>
      <c r="BM96" s="8">
        <v>91.939796447753906</v>
      </c>
      <c r="BN96" s="8">
        <v>77.833297729492187</v>
      </c>
      <c r="BO96" s="8">
        <v>41.311599731445312</v>
      </c>
      <c r="BP96" s="8">
        <v>108.71399688720703</v>
      </c>
      <c r="BQ96" s="8">
        <v>95.701400756835938</v>
      </c>
      <c r="BR96" s="8">
        <v>53.667198181152344</v>
      </c>
      <c r="BS96" s="8">
        <v>70.908798217773438</v>
      </c>
      <c r="BT96" s="8">
        <v>74.749900817871094</v>
      </c>
      <c r="BU96" s="8">
        <v>48.721698760986328</v>
      </c>
      <c r="BV96" s="8">
        <v>161.39100646972656</v>
      </c>
    </row>
    <row r="97" spans="1:70" x14ac:dyDescent="0.25">
      <c r="A97" s="1">
        <v>5</v>
      </c>
      <c r="B97" s="1">
        <v>3</v>
      </c>
      <c r="C97" s="1">
        <v>5</v>
      </c>
      <c r="D97" s="1">
        <v>5.51</v>
      </c>
      <c r="E97">
        <v>3.2</v>
      </c>
      <c r="G97" t="s">
        <v>53</v>
      </c>
      <c r="H97">
        <v>1</v>
      </c>
      <c r="I97">
        <v>15</v>
      </c>
      <c r="J97">
        <v>0</v>
      </c>
      <c r="K97">
        <v>15</v>
      </c>
      <c r="L97" s="12">
        <v>1</v>
      </c>
      <c r="M97" s="12">
        <v>0</v>
      </c>
      <c r="N97" s="12">
        <f t="shared" si="2"/>
        <v>2</v>
      </c>
      <c r="O97">
        <v>35</v>
      </c>
      <c r="Q97" s="1">
        <v>1</v>
      </c>
      <c r="R97" s="1">
        <v>1</v>
      </c>
      <c r="S97" s="1" t="s">
        <v>72</v>
      </c>
      <c r="T97">
        <v>1555.4599609375</v>
      </c>
      <c r="V97">
        <v>32.756999969482422</v>
      </c>
      <c r="W97">
        <v>26.222200393676758</v>
      </c>
      <c r="X97">
        <v>12.034099578857422</v>
      </c>
      <c r="Y97">
        <v>11.830100059509277</v>
      </c>
      <c r="AA97">
        <v>22.014699935913086</v>
      </c>
      <c r="AC97">
        <v>34.581401824951172</v>
      </c>
      <c r="AE97">
        <v>125.39099884033203</v>
      </c>
      <c r="AF97">
        <v>151.70799255371094</v>
      </c>
      <c r="AG97">
        <v>36.011600494384766</v>
      </c>
      <c r="AH97">
        <v>4.6451300382614136E-2</v>
      </c>
      <c r="AI97">
        <v>1.1165600270032883E-2</v>
      </c>
      <c r="AJ97">
        <v>0.99885797500610352</v>
      </c>
      <c r="AK97">
        <v>0.52019697427749634</v>
      </c>
      <c r="AL97">
        <v>-0.85391998291015625</v>
      </c>
      <c r="AM97">
        <v>-1.4646000228822231E-2</v>
      </c>
      <c r="AN97">
        <v>-0.85278201103210449</v>
      </c>
      <c r="AO97">
        <v>-0.52028399705886841</v>
      </c>
      <c r="AP97">
        <v>4.547400027513504E-2</v>
      </c>
      <c r="AQ97">
        <v>5.9114499092102051</v>
      </c>
      <c r="AS97">
        <v>10.457900047302246</v>
      </c>
      <c r="AU97">
        <v>17.682899475097656</v>
      </c>
      <c r="AW97">
        <v>0.43244099617004395</v>
      </c>
      <c r="AX97">
        <v>0.37254101037979126</v>
      </c>
      <c r="AY97">
        <v>125.39099884033203</v>
      </c>
      <c r="AZ97">
        <v>151.70799255371094</v>
      </c>
      <c r="BA97">
        <v>36.011600494384766</v>
      </c>
      <c r="BB97">
        <v>0.83933800458908081</v>
      </c>
      <c r="BC97">
        <v>4435.759765625</v>
      </c>
      <c r="BF97" s="1">
        <v>49.778400421142578</v>
      </c>
      <c r="BG97" s="1">
        <v>103.4010009765625</v>
      </c>
      <c r="BH97" s="1">
        <v>78.822502136230469</v>
      </c>
      <c r="BI97" s="1">
        <v>146.59700012207031</v>
      </c>
      <c r="BJ97" s="1">
        <v>179.42399597167969</v>
      </c>
      <c r="BK97" s="1">
        <v>98.417198181152344</v>
      </c>
      <c r="BL97" s="1">
        <v>154.22999572753906</v>
      </c>
      <c r="BM97" s="1">
        <v>120.97000122070312</v>
      </c>
      <c r="BN97" s="1">
        <v>89.665496826171875</v>
      </c>
      <c r="BO97" s="1">
        <v>99.893203735351563</v>
      </c>
      <c r="BP97" s="1">
        <v>102.72499847412109</v>
      </c>
      <c r="BQ97" s="1">
        <v>144.97099304199219</v>
      </c>
      <c r="BR97" s="1">
        <v>111.59100341796875</v>
      </c>
    </row>
    <row r="98" spans="1:70" x14ac:dyDescent="0.25">
      <c r="A98" s="1">
        <v>5</v>
      </c>
      <c r="B98" s="1">
        <v>3</v>
      </c>
      <c r="C98" s="1">
        <v>6</v>
      </c>
      <c r="D98" s="1">
        <v>4.1399999999999997</v>
      </c>
      <c r="E98">
        <v>3.53</v>
      </c>
      <c r="G98" t="s">
        <v>54</v>
      </c>
      <c r="H98">
        <v>1</v>
      </c>
      <c r="I98">
        <v>7</v>
      </c>
      <c r="J98">
        <v>1</v>
      </c>
      <c r="K98">
        <v>7</v>
      </c>
      <c r="L98" s="12">
        <v>1</v>
      </c>
      <c r="M98" s="12">
        <v>1</v>
      </c>
      <c r="N98" s="12">
        <f t="shared" si="2"/>
        <v>1</v>
      </c>
      <c r="O98">
        <v>25</v>
      </c>
      <c r="Q98" s="1">
        <v>2</v>
      </c>
      <c r="R98" s="1">
        <v>0</v>
      </c>
      <c r="T98">
        <v>1397.9599609375</v>
      </c>
      <c r="V98">
        <v>27.894100189208984</v>
      </c>
      <c r="W98">
        <v>27.158899307250977</v>
      </c>
      <c r="X98">
        <v>13.585800170898438</v>
      </c>
      <c r="Y98">
        <v>13.354700088500977</v>
      </c>
      <c r="AA98">
        <v>20.661300659179688</v>
      </c>
      <c r="AC98">
        <v>32.515098571777344</v>
      </c>
      <c r="AE98">
        <v>188.906005859375</v>
      </c>
      <c r="AF98">
        <v>142.15499877929687</v>
      </c>
      <c r="AG98">
        <v>74.283302307128906</v>
      </c>
      <c r="AH98">
        <v>-3.0971800908446312E-2</v>
      </c>
      <c r="AI98">
        <v>-6.705079972743988E-2</v>
      </c>
      <c r="AJ98">
        <v>-0.99726897478103638</v>
      </c>
      <c r="AK98">
        <v>0.75989001989364624</v>
      </c>
      <c r="AL98">
        <v>-0.6497420072555542</v>
      </c>
      <c r="AM98">
        <v>2.0085399970412254E-2</v>
      </c>
      <c r="AN98">
        <v>0.64931398630142212</v>
      </c>
      <c r="AO98">
        <v>0.75719201564788818</v>
      </c>
      <c r="AP98">
        <v>-7.1074903011322021E-2</v>
      </c>
      <c r="AQ98">
        <v>6.2066202163696289</v>
      </c>
      <c r="AS98">
        <v>10.244600296020508</v>
      </c>
      <c r="AU98">
        <v>15.559499740600586</v>
      </c>
      <c r="AW98">
        <v>0.4705510139465332</v>
      </c>
      <c r="AX98">
        <v>0.37787601351737976</v>
      </c>
      <c r="AY98">
        <v>188.906005859375</v>
      </c>
      <c r="AZ98">
        <v>142.15499877929687</v>
      </c>
      <c r="BA98">
        <v>74.283302307128906</v>
      </c>
      <c r="BB98">
        <v>0.87575697898864746</v>
      </c>
      <c r="BC98">
        <v>4028.010009765625</v>
      </c>
      <c r="BF98" s="1">
        <v>77.962501525878906</v>
      </c>
      <c r="BG98" s="1">
        <v>162.92900085449219</v>
      </c>
      <c r="BH98" s="1">
        <v>125.51999664306641</v>
      </c>
      <c r="BI98" s="1">
        <v>81.182296752929687</v>
      </c>
      <c r="BJ98" s="1">
        <v>102.21099853515625</v>
      </c>
      <c r="BK98" s="1">
        <v>98.982101440429688</v>
      </c>
    </row>
    <row r="99" spans="1:70" x14ac:dyDescent="0.25">
      <c r="A99" s="1">
        <v>5</v>
      </c>
      <c r="B99" s="1">
        <v>3</v>
      </c>
      <c r="C99" s="1">
        <v>7</v>
      </c>
      <c r="D99" s="1">
        <v>3.63</v>
      </c>
      <c r="E99">
        <v>2.33</v>
      </c>
      <c r="G99" t="s">
        <v>53</v>
      </c>
      <c r="H99">
        <v>1</v>
      </c>
      <c r="I99">
        <v>15</v>
      </c>
      <c r="J99">
        <v>1</v>
      </c>
      <c r="K99">
        <v>15</v>
      </c>
      <c r="L99" s="12">
        <v>1</v>
      </c>
      <c r="M99" s="12">
        <v>1</v>
      </c>
      <c r="N99" s="12">
        <f t="shared" si="2"/>
        <v>1</v>
      </c>
      <c r="O99">
        <v>25</v>
      </c>
      <c r="Q99" s="1">
        <v>1</v>
      </c>
      <c r="R99" s="1">
        <v>0</v>
      </c>
      <c r="T99">
        <v>934.20501708984375</v>
      </c>
      <c r="V99">
        <v>23.545200347900391</v>
      </c>
      <c r="W99">
        <v>21.183399200439453</v>
      </c>
      <c r="X99">
        <v>9.7259302139282227</v>
      </c>
      <c r="Y99">
        <v>9.571040153503418</v>
      </c>
      <c r="AA99">
        <v>17.89900016784668</v>
      </c>
      <c r="AC99">
        <v>25.823600769042969</v>
      </c>
      <c r="AE99">
        <v>313.5050048828125</v>
      </c>
      <c r="AF99">
        <v>92.3031005859375</v>
      </c>
      <c r="AG99">
        <v>21.231500625610352</v>
      </c>
      <c r="AH99">
        <v>3.135259822010994E-2</v>
      </c>
      <c r="AI99">
        <v>-7.7643096446990967E-2</v>
      </c>
      <c r="AJ99">
        <v>0.99648797512054443</v>
      </c>
      <c r="AK99">
        <v>0.59612202644348145</v>
      </c>
      <c r="AL99">
        <v>-0.79879802465438843</v>
      </c>
      <c r="AM99">
        <v>-8.0995596945285797E-2</v>
      </c>
      <c r="AN99">
        <v>0.80228102207183838</v>
      </c>
      <c r="AO99">
        <v>0.59656798839569092</v>
      </c>
      <c r="AP99">
        <v>2.1240400150418282E-2</v>
      </c>
      <c r="AQ99">
        <v>4.8102197647094727</v>
      </c>
      <c r="AS99">
        <v>9.0932197570800781</v>
      </c>
      <c r="AU99">
        <v>12.376899719238281</v>
      </c>
      <c r="AW99">
        <v>0.5635560154914856</v>
      </c>
      <c r="AX99">
        <v>0.28624799847602844</v>
      </c>
      <c r="AY99">
        <v>313.5050048828125</v>
      </c>
      <c r="AZ99">
        <v>92.3031005859375</v>
      </c>
      <c r="BA99">
        <v>21.231500625610352</v>
      </c>
      <c r="BB99">
        <v>0.86711901426315308</v>
      </c>
      <c r="BC99">
        <v>2167.97998046875</v>
      </c>
      <c r="BF99" s="1">
        <v>113.34999847412109</v>
      </c>
      <c r="BG99" s="1">
        <v>83.336997985839844</v>
      </c>
      <c r="BH99" s="1">
        <v>138.593994140625</v>
      </c>
      <c r="BI99" s="1">
        <v>111.06700134277344</v>
      </c>
      <c r="BJ99" s="1">
        <v>77.635299682617187</v>
      </c>
      <c r="BK99" s="1">
        <v>157.86399841308594</v>
      </c>
      <c r="BL99" s="1">
        <v>134.60899353027344</v>
      </c>
    </row>
    <row r="100" spans="1:70" x14ac:dyDescent="0.25">
      <c r="A100" s="1">
        <v>5</v>
      </c>
      <c r="B100" s="1">
        <v>4</v>
      </c>
      <c r="C100" s="1">
        <v>1</v>
      </c>
      <c r="D100" s="1">
        <v>3.33</v>
      </c>
      <c r="E100">
        <v>2</v>
      </c>
      <c r="G100" t="s">
        <v>53</v>
      </c>
      <c r="H100">
        <v>1</v>
      </c>
      <c r="I100">
        <v>15</v>
      </c>
      <c r="J100">
        <v>1</v>
      </c>
      <c r="K100">
        <v>15</v>
      </c>
      <c r="L100" s="12">
        <v>1</v>
      </c>
      <c r="M100" s="12">
        <v>1</v>
      </c>
      <c r="N100" s="12">
        <f t="shared" si="2"/>
        <v>1</v>
      </c>
      <c r="O100">
        <v>20</v>
      </c>
      <c r="Q100" s="1">
        <v>2</v>
      </c>
      <c r="R100" s="1">
        <v>1</v>
      </c>
      <c r="T100">
        <v>1087.1400146484375</v>
      </c>
      <c r="V100">
        <v>26.025999069213867</v>
      </c>
      <c r="W100">
        <v>22.736799240112305</v>
      </c>
      <c r="X100">
        <v>10.581700325012207</v>
      </c>
      <c r="Y100">
        <v>10.442099571228027</v>
      </c>
      <c r="AA100">
        <v>19.120599746704102</v>
      </c>
      <c r="AC100">
        <v>28.603399276733398</v>
      </c>
      <c r="AE100">
        <v>151.05499267578125</v>
      </c>
      <c r="AF100">
        <v>324.31600952148437</v>
      </c>
      <c r="AG100">
        <v>16.812900543212891</v>
      </c>
      <c r="AH100">
        <v>3.4496501088142395E-2</v>
      </c>
      <c r="AI100">
        <v>-6.7315198481082916E-2</v>
      </c>
      <c r="AJ100">
        <v>0.9971349835395813</v>
      </c>
      <c r="AK100">
        <v>0.58921802043914795</v>
      </c>
      <c r="AL100">
        <v>-0.80451399087905884</v>
      </c>
      <c r="AM100">
        <v>-7.4695900082588196E-2</v>
      </c>
      <c r="AN100">
        <v>0.80723702907562256</v>
      </c>
      <c r="AO100">
        <v>0.5901070237159729</v>
      </c>
      <c r="AP100">
        <v>1.1910400353372097E-2</v>
      </c>
      <c r="AQ100">
        <v>5.2194199562072754</v>
      </c>
      <c r="AS100">
        <v>9.7173299789428711</v>
      </c>
      <c r="AU100">
        <v>13.387599945068359</v>
      </c>
      <c r="AW100">
        <v>0.55271297693252563</v>
      </c>
      <c r="AX100">
        <v>0.29581299424171448</v>
      </c>
      <c r="AY100">
        <v>151.05499267578125</v>
      </c>
      <c r="AZ100">
        <v>324.31600952148437</v>
      </c>
      <c r="BA100">
        <v>16.812900543212891</v>
      </c>
      <c r="BB100">
        <v>0.86657601594924927</v>
      </c>
      <c r="BC100">
        <v>2719.02001953125</v>
      </c>
      <c r="BF100" s="1">
        <v>90.986602783203125</v>
      </c>
      <c r="BG100" s="1">
        <v>111.802001953125</v>
      </c>
      <c r="BH100" s="1">
        <v>112.58699798583984</v>
      </c>
      <c r="BI100" s="1">
        <v>137.6510009765625</v>
      </c>
      <c r="BJ100" s="1">
        <v>145.54200744628906</v>
      </c>
      <c r="BK100" s="1">
        <v>167.41299438476562</v>
      </c>
    </row>
    <row r="101" spans="1:70" x14ac:dyDescent="0.25">
      <c r="A101" s="1">
        <v>5</v>
      </c>
      <c r="B101" s="1">
        <v>4</v>
      </c>
      <c r="C101" s="1">
        <v>2</v>
      </c>
      <c r="D101" s="1">
        <v>3.1</v>
      </c>
      <c r="E101">
        <v>1.93</v>
      </c>
      <c r="G101" t="s">
        <v>54</v>
      </c>
      <c r="H101">
        <v>0</v>
      </c>
      <c r="I101">
        <v>15</v>
      </c>
      <c r="J101">
        <v>1</v>
      </c>
      <c r="K101">
        <v>15</v>
      </c>
      <c r="L101" s="12">
        <v>1</v>
      </c>
      <c r="M101" s="12">
        <v>1</v>
      </c>
      <c r="N101" s="12">
        <f t="shared" si="2"/>
        <v>1</v>
      </c>
      <c r="O101">
        <v>20</v>
      </c>
      <c r="Q101" s="1">
        <v>1</v>
      </c>
      <c r="R101" s="1">
        <v>0</v>
      </c>
      <c r="T101">
        <v>1089.22998046875</v>
      </c>
      <c r="V101">
        <v>20.342899322509766</v>
      </c>
      <c r="W101">
        <v>21.026699066162109</v>
      </c>
      <c r="X101">
        <v>14.424900054931641</v>
      </c>
      <c r="Y101">
        <v>14.118000030517578</v>
      </c>
      <c r="AA101">
        <v>19.043699264526367</v>
      </c>
      <c r="AC101">
        <v>24.068000793457031</v>
      </c>
      <c r="AE101">
        <v>45.073299407958984</v>
      </c>
      <c r="AF101">
        <v>255.11300659179687</v>
      </c>
      <c r="AG101">
        <v>72.283096313476562</v>
      </c>
      <c r="AH101">
        <v>0.11266700178384781</v>
      </c>
      <c r="AI101">
        <v>7.9196996986865997E-2</v>
      </c>
      <c r="AJ101">
        <v>0.99047201871871948</v>
      </c>
      <c r="AK101">
        <v>0.86130797863006592</v>
      </c>
      <c r="AL101">
        <v>-0.50480598211288452</v>
      </c>
      <c r="AM101">
        <v>-5.7610798627138138E-2</v>
      </c>
      <c r="AN101">
        <v>-0.49543300271034241</v>
      </c>
      <c r="AO101">
        <v>-0.8595920205116272</v>
      </c>
      <c r="AP101">
        <v>0.12508800625801086</v>
      </c>
      <c r="AQ101">
        <v>7.1291098594665527</v>
      </c>
      <c r="AS101">
        <v>9.4377098083496094</v>
      </c>
      <c r="AU101">
        <v>11.382100105285645</v>
      </c>
      <c r="AW101">
        <v>0.43597701191902161</v>
      </c>
      <c r="AX101">
        <v>0.3342989981174469</v>
      </c>
      <c r="AY101">
        <v>45.073299407958984</v>
      </c>
      <c r="AZ101">
        <v>255.11300659179687</v>
      </c>
      <c r="BA101">
        <v>72.283096313476562</v>
      </c>
      <c r="BB101">
        <v>0.95450001955032349</v>
      </c>
      <c r="BC101">
        <v>3152.2099609375</v>
      </c>
      <c r="BF101" s="1">
        <v>94.277999877929688</v>
      </c>
      <c r="BG101" s="1">
        <v>132.75</v>
      </c>
      <c r="BH101" s="1">
        <v>159.85600280761719</v>
      </c>
      <c r="BI101" s="1">
        <v>140.11099243164062</v>
      </c>
      <c r="BJ101" s="1">
        <v>140.58099365234375</v>
      </c>
      <c r="BK101" s="1">
        <v>145.35000610351562</v>
      </c>
      <c r="BL101" s="1">
        <v>87.276298522949219</v>
      </c>
    </row>
    <row r="102" spans="1:70" x14ac:dyDescent="0.25">
      <c r="A102" s="1">
        <v>5</v>
      </c>
      <c r="B102" s="1">
        <v>4</v>
      </c>
      <c r="C102" s="1">
        <v>3</v>
      </c>
      <c r="D102" s="1">
        <v>3.03</v>
      </c>
      <c r="E102">
        <v>2.14</v>
      </c>
      <c r="G102" t="s">
        <v>53</v>
      </c>
      <c r="H102">
        <v>0</v>
      </c>
      <c r="I102">
        <v>15</v>
      </c>
      <c r="J102">
        <v>1</v>
      </c>
      <c r="K102">
        <v>15</v>
      </c>
      <c r="L102" s="12">
        <v>1</v>
      </c>
      <c r="M102" s="12">
        <v>1</v>
      </c>
      <c r="N102" s="12">
        <f t="shared" si="2"/>
        <v>1</v>
      </c>
      <c r="O102">
        <v>20</v>
      </c>
      <c r="Q102" s="1">
        <v>0</v>
      </c>
      <c r="R102" s="1">
        <v>0</v>
      </c>
      <c r="T102">
        <v>758.37799072265625</v>
      </c>
      <c r="V102">
        <v>17.918399810791016</v>
      </c>
      <c r="W102">
        <v>18.593900680541992</v>
      </c>
      <c r="X102">
        <v>11.077400207519531</v>
      </c>
      <c r="Y102">
        <v>10.746999740600586</v>
      </c>
      <c r="AA102">
        <v>14.824000358581543</v>
      </c>
      <c r="AC102">
        <v>21.244699478149414</v>
      </c>
      <c r="AE102">
        <v>145.3280029296875</v>
      </c>
      <c r="AF102">
        <v>291.5150146484375</v>
      </c>
      <c r="AG102">
        <v>51.953899383544922</v>
      </c>
      <c r="AH102">
        <v>-0.13128800690174103</v>
      </c>
      <c r="AI102">
        <v>-6.4667403697967529E-2</v>
      </c>
      <c r="AJ102">
        <v>-0.98923301696777344</v>
      </c>
      <c r="AK102">
        <v>0.75765699148178101</v>
      </c>
      <c r="AL102">
        <v>-0.65006500482559204</v>
      </c>
      <c r="AM102">
        <v>-5.8058500289916992E-2</v>
      </c>
      <c r="AN102">
        <v>-0.63931101560592651</v>
      </c>
      <c r="AO102">
        <v>-0.7571219801902771</v>
      </c>
      <c r="AP102">
        <v>0.13434100151062012</v>
      </c>
      <c r="AQ102">
        <v>5.446929931640625</v>
      </c>
      <c r="AS102">
        <v>7.3909897804260254</v>
      </c>
      <c r="AU102">
        <v>10.679200172424316</v>
      </c>
      <c r="AW102">
        <v>0.41986000537872314</v>
      </c>
      <c r="AX102">
        <v>0.44377601146697998</v>
      </c>
      <c r="AY102">
        <v>145.3280029296875</v>
      </c>
      <c r="AZ102">
        <v>291.5150146484375</v>
      </c>
      <c r="BA102">
        <v>51.953899383544922</v>
      </c>
      <c r="BB102">
        <v>0.93909502029418945</v>
      </c>
      <c r="BC102">
        <v>1787.1700439453125</v>
      </c>
      <c r="BF102" s="1">
        <v>129.84199523925781</v>
      </c>
      <c r="BG102" s="1">
        <v>162.41000366210937</v>
      </c>
      <c r="BH102" s="1">
        <v>131.14900207519531</v>
      </c>
      <c r="BI102" s="1">
        <v>133.64399719238281</v>
      </c>
      <c r="BJ102" s="1">
        <v>147.18299865722656</v>
      </c>
    </row>
    <row r="103" spans="1:70" x14ac:dyDescent="0.25">
      <c r="A103" s="1">
        <v>5</v>
      </c>
      <c r="B103" s="1">
        <v>4</v>
      </c>
      <c r="C103" s="1">
        <v>4</v>
      </c>
      <c r="D103" s="1">
        <v>3.96</v>
      </c>
      <c r="E103">
        <v>3.17</v>
      </c>
      <c r="G103" t="s">
        <v>53</v>
      </c>
      <c r="H103">
        <v>0</v>
      </c>
      <c r="I103">
        <v>15</v>
      </c>
      <c r="J103">
        <v>0</v>
      </c>
      <c r="K103">
        <v>15</v>
      </c>
      <c r="L103" s="12">
        <v>1</v>
      </c>
      <c r="M103" s="12">
        <v>0</v>
      </c>
      <c r="N103" s="12">
        <f t="shared" si="2"/>
        <v>2</v>
      </c>
      <c r="O103">
        <v>20</v>
      </c>
      <c r="Q103" s="1">
        <v>0</v>
      </c>
      <c r="R103" s="1">
        <v>0</v>
      </c>
      <c r="T103">
        <v>1202.18994140625</v>
      </c>
      <c r="V103">
        <v>25.369400024414063</v>
      </c>
      <c r="W103">
        <v>22.389299392700195</v>
      </c>
      <c r="X103">
        <v>11.342900276184082</v>
      </c>
      <c r="Y103">
        <v>11.152500152587891</v>
      </c>
      <c r="AA103">
        <v>20.550699234008789</v>
      </c>
      <c r="AC103">
        <v>28.085899353027344</v>
      </c>
      <c r="AE103">
        <v>87.94940185546875</v>
      </c>
      <c r="AF103">
        <v>244.92799377441406</v>
      </c>
      <c r="AG103">
        <v>49.8218994140625</v>
      </c>
      <c r="AH103">
        <v>2.9747599735856056E-2</v>
      </c>
      <c r="AI103">
        <v>6.6896602511405945E-2</v>
      </c>
      <c r="AJ103">
        <v>0.99731600284576416</v>
      </c>
      <c r="AK103">
        <v>0.5118110179901123</v>
      </c>
      <c r="AL103">
        <v>-0.85805702209472656</v>
      </c>
      <c r="AM103">
        <v>4.2289398610591888E-2</v>
      </c>
      <c r="AN103">
        <v>-0.85858297348022461</v>
      </c>
      <c r="AO103">
        <v>-0.50917899608612061</v>
      </c>
      <c r="AP103">
        <v>5.9763498604297638E-2</v>
      </c>
      <c r="AQ103">
        <v>5.9295601844787598</v>
      </c>
      <c r="AS103">
        <v>10.245200157165527</v>
      </c>
      <c r="AU103">
        <v>13.367199897766113</v>
      </c>
      <c r="AW103">
        <v>0.55662000179290771</v>
      </c>
      <c r="AX103">
        <v>0.30506899952888489</v>
      </c>
      <c r="AY103">
        <v>87.94940185546875</v>
      </c>
      <c r="AZ103">
        <v>244.92799377441406</v>
      </c>
      <c r="BA103">
        <v>49.8218994140625</v>
      </c>
      <c r="BB103">
        <v>0.89403998851776123</v>
      </c>
      <c r="BC103">
        <v>3313.360107421875</v>
      </c>
      <c r="BF103" s="1">
        <v>59.784400939941406</v>
      </c>
      <c r="BG103" s="1">
        <v>67.162101745605469</v>
      </c>
      <c r="BH103" s="1">
        <v>97.59649658203125</v>
      </c>
      <c r="BI103" s="1">
        <v>112.47200012207031</v>
      </c>
      <c r="BJ103" s="1">
        <v>93.124801635742187</v>
      </c>
      <c r="BK103" s="1">
        <v>135.01199340820313</v>
      </c>
      <c r="BL103" s="1">
        <v>145.72599792480469</v>
      </c>
      <c r="BM103" s="1">
        <v>159.14500427246094</v>
      </c>
      <c r="BN103" s="1">
        <v>139.81599426269531</v>
      </c>
      <c r="BO103" s="1">
        <v>149.36399841308594</v>
      </c>
      <c r="BP103" s="1">
        <v>142.46000671386719</v>
      </c>
      <c r="BQ103" s="1">
        <v>165.51899719238281</v>
      </c>
      <c r="BR103" s="1">
        <v>78.61199951171875</v>
      </c>
    </row>
    <row r="104" spans="1:70" x14ac:dyDescent="0.25">
      <c r="A104" s="1">
        <v>5</v>
      </c>
      <c r="B104" s="1">
        <v>4</v>
      </c>
      <c r="C104" s="1">
        <v>5</v>
      </c>
      <c r="D104" s="1">
        <v>3.32</v>
      </c>
      <c r="E104">
        <v>2.08</v>
      </c>
      <c r="G104" t="s">
        <v>53</v>
      </c>
      <c r="H104">
        <v>0</v>
      </c>
      <c r="I104">
        <v>15</v>
      </c>
      <c r="J104">
        <v>1</v>
      </c>
      <c r="K104">
        <v>15</v>
      </c>
      <c r="L104" s="12">
        <v>1</v>
      </c>
      <c r="M104" s="12">
        <v>1</v>
      </c>
      <c r="N104" s="12">
        <f t="shared" si="2"/>
        <v>1</v>
      </c>
      <c r="O104">
        <v>20</v>
      </c>
      <c r="Q104" s="1">
        <v>1</v>
      </c>
      <c r="R104" s="1">
        <v>0</v>
      </c>
      <c r="S104" s="1" t="s">
        <v>70</v>
      </c>
      <c r="T104">
        <v>996.71002197265625</v>
      </c>
      <c r="V104">
        <v>24.05940055847168</v>
      </c>
      <c r="W104">
        <v>18.884700775146484</v>
      </c>
      <c r="X104">
        <v>11.404399871826172</v>
      </c>
      <c r="Y104">
        <v>11.404399871826172</v>
      </c>
      <c r="AA104">
        <v>18.673000335693359</v>
      </c>
      <c r="AC104">
        <v>25.809700012207031</v>
      </c>
      <c r="AE104">
        <v>135.46400451660156</v>
      </c>
      <c r="AF104">
        <v>74.640899658203125</v>
      </c>
      <c r="AG104">
        <v>11.723600387573242</v>
      </c>
      <c r="AH104">
        <v>-3.3359300345182419E-2</v>
      </c>
      <c r="AI104">
        <v>4.9292999319732189E-3</v>
      </c>
      <c r="AJ104">
        <v>0.99943101406097412</v>
      </c>
      <c r="AK104">
        <v>0.46302801370620728</v>
      </c>
      <c r="AL104">
        <v>-0.88612198829650879</v>
      </c>
      <c r="AM104">
        <v>1.9825499504804611E-2</v>
      </c>
      <c r="AN104">
        <v>-0.8857160210609436</v>
      </c>
      <c r="AO104">
        <v>-0.46342599391937256</v>
      </c>
      <c r="AP104">
        <v>-2.7278000488877296E-2</v>
      </c>
      <c r="AQ104">
        <v>5.5885701179504395</v>
      </c>
      <c r="AS104">
        <v>8.8529901504516602</v>
      </c>
      <c r="AU104">
        <v>12.432900428771973</v>
      </c>
      <c r="AW104">
        <v>0.49245700240135193</v>
      </c>
      <c r="AX104">
        <v>0.36784198880195618</v>
      </c>
      <c r="AY104">
        <v>135.46400451660156</v>
      </c>
      <c r="AZ104">
        <v>74.640899658203125</v>
      </c>
      <c r="BA104">
        <v>11.723600387573242</v>
      </c>
      <c r="BB104">
        <v>0.9012560248374939</v>
      </c>
      <c r="BC104">
        <v>2531.6201171875</v>
      </c>
      <c r="BF104" s="1">
        <v>76.497001647949219</v>
      </c>
      <c r="BG104" s="1">
        <v>102.08599853515625</v>
      </c>
      <c r="BH104" s="1">
        <v>128.30599975585937</v>
      </c>
      <c r="BI104" s="1">
        <v>167.09100341796875</v>
      </c>
      <c r="BJ104" s="1">
        <v>151.73899841308594</v>
      </c>
      <c r="BK104" s="1">
        <v>112.91999816894531</v>
      </c>
      <c r="BL104" s="1">
        <v>118.19599914550781</v>
      </c>
    </row>
    <row r="105" spans="1:70" x14ac:dyDescent="0.25">
      <c r="A105" s="1">
        <v>5</v>
      </c>
      <c r="B105" s="1">
        <v>4</v>
      </c>
      <c r="C105" s="1">
        <v>6</v>
      </c>
      <c r="D105" s="1">
        <v>4.01</v>
      </c>
      <c r="E105">
        <v>3.88</v>
      </c>
      <c r="G105" t="s">
        <v>53</v>
      </c>
      <c r="H105">
        <v>0</v>
      </c>
      <c r="I105">
        <v>15</v>
      </c>
      <c r="J105">
        <v>1</v>
      </c>
      <c r="K105">
        <v>15</v>
      </c>
      <c r="L105" s="12">
        <v>1</v>
      </c>
      <c r="M105" s="12">
        <v>1</v>
      </c>
      <c r="N105" s="12">
        <f t="shared" si="2"/>
        <v>1</v>
      </c>
      <c r="O105">
        <v>20</v>
      </c>
      <c r="Q105" s="1">
        <v>1</v>
      </c>
      <c r="R105" s="1">
        <v>1</v>
      </c>
      <c r="S105" s="1" t="s">
        <v>70</v>
      </c>
      <c r="T105">
        <v>1149.030029296875</v>
      </c>
      <c r="V105">
        <v>24.05620002746582</v>
      </c>
      <c r="W105">
        <v>24.376300811767578</v>
      </c>
      <c r="X105">
        <v>12.790599822998047</v>
      </c>
      <c r="Y105">
        <v>12.370200157165527</v>
      </c>
      <c r="AA105">
        <v>18.49220085144043</v>
      </c>
      <c r="AC105">
        <v>28.254899978637695</v>
      </c>
      <c r="AE105">
        <v>174.85600280761719</v>
      </c>
      <c r="AF105">
        <v>92.789901733398438</v>
      </c>
      <c r="AG105">
        <v>39.144100189208984</v>
      </c>
      <c r="AH105">
        <v>7.0451803505420685E-2</v>
      </c>
      <c r="AI105">
        <v>8.9876599609851837E-2</v>
      </c>
      <c r="AJ105">
        <v>0.99345797300338745</v>
      </c>
      <c r="AK105">
        <v>0.78260797262191772</v>
      </c>
      <c r="AL105">
        <v>-0.62251400947570801</v>
      </c>
      <c r="AM105">
        <v>8.1863702507689595E-4</v>
      </c>
      <c r="AN105">
        <v>-0.6185150146484375</v>
      </c>
      <c r="AO105">
        <v>-0.77743101119995117</v>
      </c>
      <c r="AP105">
        <v>0.11419499665498734</v>
      </c>
      <c r="AQ105">
        <v>6.1373600959777832</v>
      </c>
      <c r="AS105">
        <v>9.1551799774169922</v>
      </c>
      <c r="AU105">
        <v>13.807399749755859</v>
      </c>
      <c r="AW105">
        <v>0.44312998652458191</v>
      </c>
      <c r="AX105">
        <v>0.42253598570823669</v>
      </c>
      <c r="AY105">
        <v>174.85600280761719</v>
      </c>
      <c r="AZ105">
        <v>92.789901733398438</v>
      </c>
      <c r="BA105">
        <v>39.144100189208984</v>
      </c>
      <c r="BB105">
        <v>0.88848298788070679</v>
      </c>
      <c r="BC105">
        <v>3067.219970703125</v>
      </c>
      <c r="BF105" s="1">
        <v>86.696197509765625</v>
      </c>
      <c r="BG105" s="1">
        <v>103.16400146484375</v>
      </c>
      <c r="BH105" s="1">
        <v>120.26000213623047</v>
      </c>
      <c r="BI105" s="1">
        <v>136.57200622558594</v>
      </c>
      <c r="BJ105" s="1">
        <v>57.506099700927734</v>
      </c>
      <c r="BK105" s="1">
        <v>158.94900512695312</v>
      </c>
      <c r="BL105" s="1">
        <v>155.24099731445312</v>
      </c>
      <c r="BM105" s="1">
        <v>131.55400085449219</v>
      </c>
      <c r="BN105" s="1">
        <v>151.85400390625</v>
      </c>
    </row>
    <row r="106" spans="1:70" x14ac:dyDescent="0.25">
      <c r="A106" s="1">
        <v>5</v>
      </c>
      <c r="B106" s="1">
        <v>4</v>
      </c>
      <c r="C106" s="1">
        <v>7</v>
      </c>
      <c r="D106" s="1">
        <v>4.3499999999999996</v>
      </c>
      <c r="E106">
        <v>3.3</v>
      </c>
      <c r="G106" t="s">
        <v>53</v>
      </c>
      <c r="H106">
        <v>0</v>
      </c>
      <c r="I106">
        <v>15</v>
      </c>
      <c r="J106">
        <v>1</v>
      </c>
      <c r="K106">
        <v>15</v>
      </c>
      <c r="L106" s="12">
        <v>1</v>
      </c>
      <c r="M106" s="12">
        <v>1</v>
      </c>
      <c r="N106" s="12">
        <f t="shared" si="2"/>
        <v>1</v>
      </c>
      <c r="O106">
        <v>20</v>
      </c>
      <c r="Q106" s="1">
        <v>0</v>
      </c>
      <c r="R106" s="1">
        <v>0</v>
      </c>
      <c r="T106">
        <v>925.15802001953125</v>
      </c>
      <c r="V106">
        <v>19.138200759887695</v>
      </c>
      <c r="W106">
        <v>20.826499938964844</v>
      </c>
      <c r="X106">
        <v>12.528599739074707</v>
      </c>
      <c r="Y106">
        <v>12.435099601745605</v>
      </c>
      <c r="AA106">
        <v>18.705999374389648</v>
      </c>
      <c r="AC106">
        <v>22.925300598144531</v>
      </c>
      <c r="AE106">
        <v>315.05300903320312</v>
      </c>
      <c r="AF106">
        <v>125.93199920654297</v>
      </c>
      <c r="AG106">
        <v>44.703800201416016</v>
      </c>
      <c r="AH106">
        <v>7.5560800731182098E-2</v>
      </c>
      <c r="AI106">
        <v>-6.2276698648929596E-2</v>
      </c>
      <c r="AJ106">
        <v>0.99519497156143188</v>
      </c>
      <c r="AK106">
        <v>0.87724602222442627</v>
      </c>
      <c r="AL106">
        <v>-0.47033599019050598</v>
      </c>
      <c r="AM106">
        <v>-9.6037901937961578E-2</v>
      </c>
      <c r="AN106">
        <v>0.47405698895454407</v>
      </c>
      <c r="AO106">
        <v>0.88028699159622192</v>
      </c>
      <c r="AP106">
        <v>1.9092999398708344E-2</v>
      </c>
      <c r="AQ106">
        <v>5.9864201545715332</v>
      </c>
      <c r="AS106">
        <v>9.0344200134277344</v>
      </c>
      <c r="AU106">
        <v>10.780200004577637</v>
      </c>
      <c r="AW106">
        <v>0.52619802951812744</v>
      </c>
      <c r="AX106">
        <v>0.30183699727058411</v>
      </c>
      <c r="AY106">
        <v>315.05300903320312</v>
      </c>
      <c r="AZ106">
        <v>125.93199920654297</v>
      </c>
      <c r="BA106">
        <v>44.703800201416016</v>
      </c>
      <c r="BB106">
        <v>0.93322300910949707</v>
      </c>
      <c r="BC106">
        <v>2385.47998046875</v>
      </c>
      <c r="BF106" s="1">
        <v>78.131797790527344</v>
      </c>
      <c r="BG106" s="1">
        <v>75.615196228027344</v>
      </c>
      <c r="BH106" s="1">
        <v>98.638496398925781</v>
      </c>
      <c r="BI106" s="1">
        <v>122.90799713134766</v>
      </c>
      <c r="BJ106" s="1">
        <v>129.31500244140625</v>
      </c>
      <c r="BK106" s="1">
        <v>170.60600280761719</v>
      </c>
      <c r="BL106" s="1">
        <v>122.50900268554687</v>
      </c>
      <c r="BM106" s="1">
        <v>138.60800170898437</v>
      </c>
      <c r="BN106" s="1">
        <v>146.01199340820312</v>
      </c>
      <c r="BO106" s="1">
        <v>111.63400268554687</v>
      </c>
    </row>
    <row r="107" spans="1:70" x14ac:dyDescent="0.25">
      <c r="A107" s="1">
        <v>5</v>
      </c>
      <c r="B107" s="1">
        <v>5</v>
      </c>
      <c r="C107" s="1">
        <v>1</v>
      </c>
      <c r="D107" s="1">
        <v>4.07</v>
      </c>
      <c r="E107">
        <v>2</v>
      </c>
      <c r="G107" t="s">
        <v>53</v>
      </c>
      <c r="H107">
        <v>1</v>
      </c>
      <c r="I107">
        <v>15</v>
      </c>
      <c r="J107">
        <v>1</v>
      </c>
      <c r="K107">
        <v>15</v>
      </c>
      <c r="L107" s="12">
        <v>1</v>
      </c>
      <c r="M107" s="12">
        <v>1</v>
      </c>
      <c r="N107" s="12">
        <f t="shared" si="2"/>
        <v>1</v>
      </c>
      <c r="O107">
        <v>50</v>
      </c>
      <c r="P107">
        <v>250</v>
      </c>
      <c r="Q107" s="1">
        <v>0</v>
      </c>
      <c r="R107" s="1">
        <v>0</v>
      </c>
      <c r="S107" s="1" t="s">
        <v>70</v>
      </c>
      <c r="T107">
        <v>1241.510009765625</v>
      </c>
      <c r="V107">
        <v>25.326900482177734</v>
      </c>
      <c r="W107">
        <v>26.215900421142578</v>
      </c>
      <c r="X107">
        <v>11.904800415039063</v>
      </c>
      <c r="Y107">
        <v>11.517999649047852</v>
      </c>
      <c r="AA107">
        <v>19.59320068359375</v>
      </c>
      <c r="AC107">
        <v>30.305900573730469</v>
      </c>
      <c r="AE107">
        <v>127.65799713134766</v>
      </c>
      <c r="AF107">
        <v>257.97198486328125</v>
      </c>
      <c r="AG107">
        <v>16.101299285888672</v>
      </c>
      <c r="AH107">
        <v>-4.5761898159980774E-2</v>
      </c>
      <c r="AI107">
        <v>0.10627099871635437</v>
      </c>
      <c r="AJ107">
        <v>0.99328398704528809</v>
      </c>
      <c r="AK107">
        <v>0.76043301820755005</v>
      </c>
      <c r="AL107">
        <v>-0.64109498262405396</v>
      </c>
      <c r="AM107">
        <v>0.10362499952316284</v>
      </c>
      <c r="AN107">
        <v>-0.64780199527740479</v>
      </c>
      <c r="AO107">
        <v>-0.76006799936294556</v>
      </c>
      <c r="AP107">
        <v>5.1474399864673615E-2</v>
      </c>
      <c r="AQ107">
        <v>5.8051600456237793</v>
      </c>
      <c r="AS107">
        <v>9.6668100357055664</v>
      </c>
      <c r="AU107">
        <v>14.742400169372559</v>
      </c>
      <c r="AW107">
        <v>0.47094601392745972</v>
      </c>
      <c r="AX107">
        <v>0.37503498792648315</v>
      </c>
      <c r="AY107">
        <v>127.65799713134766</v>
      </c>
      <c r="AZ107">
        <v>257.97198486328125</v>
      </c>
      <c r="BA107">
        <v>16.101299285888672</v>
      </c>
      <c r="BB107">
        <v>0.87238198518753052</v>
      </c>
      <c r="BC107">
        <v>3351.659912109375</v>
      </c>
      <c r="BF107" s="1">
        <v>80.3760986328125</v>
      </c>
      <c r="BG107" s="1">
        <v>171.00599670410156</v>
      </c>
      <c r="BH107" s="1">
        <v>120.71299743652344</v>
      </c>
      <c r="BI107" s="1">
        <v>110.12899780273437</v>
      </c>
      <c r="BJ107" s="1">
        <v>147.50599670410156</v>
      </c>
      <c r="BK107" s="1">
        <v>158.26100158691406</v>
      </c>
      <c r="BL107" s="1">
        <v>147.75399780273437</v>
      </c>
      <c r="BM107" s="1">
        <v>149.47200012207031</v>
      </c>
      <c r="BN107" s="1">
        <v>49.066600799560547</v>
      </c>
      <c r="BO107" s="1">
        <v>60.978000640869141</v>
      </c>
      <c r="BP107" s="1">
        <v>129.13099670410156</v>
      </c>
      <c r="BQ107" s="1">
        <v>127.49600219726562</v>
      </c>
    </row>
    <row r="108" spans="1:70" x14ac:dyDescent="0.25">
      <c r="A108" s="1">
        <v>5</v>
      </c>
      <c r="B108" s="1">
        <v>5</v>
      </c>
      <c r="C108" s="1">
        <v>2</v>
      </c>
      <c r="D108" s="1">
        <v>3.62</v>
      </c>
      <c r="E108">
        <v>2.5499999999999998</v>
      </c>
      <c r="G108" t="s">
        <v>53</v>
      </c>
      <c r="H108">
        <v>0</v>
      </c>
      <c r="I108">
        <v>15</v>
      </c>
      <c r="J108">
        <v>1</v>
      </c>
      <c r="K108">
        <v>15</v>
      </c>
      <c r="L108" s="12">
        <v>1</v>
      </c>
      <c r="M108" s="12">
        <v>1</v>
      </c>
      <c r="N108" s="12">
        <f t="shared" si="2"/>
        <v>1</v>
      </c>
      <c r="O108">
        <v>45</v>
      </c>
      <c r="P108">
        <v>153</v>
      </c>
      <c r="Q108" s="1">
        <v>0</v>
      </c>
      <c r="R108" s="1">
        <v>0</v>
      </c>
      <c r="T108">
        <v>1132.1300048828125</v>
      </c>
      <c r="V108">
        <v>24.317899703979492</v>
      </c>
      <c r="W108">
        <v>25.00779914855957</v>
      </c>
      <c r="X108">
        <v>11.08489990234375</v>
      </c>
      <c r="Y108">
        <v>10.486499786376953</v>
      </c>
      <c r="AA108">
        <v>19.152500152587891</v>
      </c>
      <c r="AC108">
        <v>28.392599105834961</v>
      </c>
      <c r="AE108">
        <v>186.45199584960937</v>
      </c>
      <c r="AF108">
        <v>202.5050048828125</v>
      </c>
      <c r="AG108">
        <v>38.281700134277344</v>
      </c>
      <c r="AH108">
        <v>-3.4538101404905319E-2</v>
      </c>
      <c r="AI108">
        <v>-9.090840071439743E-2</v>
      </c>
      <c r="AJ108">
        <v>-0.99526000022888184</v>
      </c>
      <c r="AK108">
        <v>0.82273000478744507</v>
      </c>
      <c r="AL108">
        <v>-0.56795400381088257</v>
      </c>
      <c r="AM108">
        <v>2.3326799273490906E-2</v>
      </c>
      <c r="AN108">
        <v>0.56738197803497314</v>
      </c>
      <c r="AO108">
        <v>0.81802499294281006</v>
      </c>
      <c r="AP108">
        <v>-9.4409100711345673E-2</v>
      </c>
      <c r="AQ108">
        <v>5.181610107421875</v>
      </c>
      <c r="AS108">
        <v>9.3524799346923828</v>
      </c>
      <c r="AU108">
        <v>14.534099578857422</v>
      </c>
      <c r="AW108">
        <v>0.48036700487136841</v>
      </c>
      <c r="AX108">
        <v>0.3426240086555481</v>
      </c>
      <c r="AY108">
        <v>186.45199584960937</v>
      </c>
      <c r="AZ108">
        <v>202.5050048828125</v>
      </c>
      <c r="BA108">
        <v>38.281700134277344</v>
      </c>
      <c r="BB108">
        <v>0.85877001285552979</v>
      </c>
      <c r="BC108">
        <v>2850.590087890625</v>
      </c>
      <c r="BF108" s="1">
        <v>86.286399841308594</v>
      </c>
      <c r="BG108" s="1">
        <v>105.40499877929687</v>
      </c>
      <c r="BH108" s="1">
        <v>91.008003234863281</v>
      </c>
      <c r="BI108" s="1">
        <v>63.210700988769531</v>
      </c>
      <c r="BJ108" s="1">
        <v>173.78599548339844</v>
      </c>
      <c r="BK108" s="1">
        <v>155.92900085449219</v>
      </c>
      <c r="BL108" s="1">
        <v>144.572998046875</v>
      </c>
      <c r="BM108" s="1">
        <v>79.180496215820313</v>
      </c>
      <c r="BN108" s="1">
        <v>107.64499664306641</v>
      </c>
      <c r="BO108" s="1">
        <v>112.21700286865234</v>
      </c>
      <c r="BP108" s="1">
        <v>106.87200164794922</v>
      </c>
    </row>
    <row r="109" spans="1:70" x14ac:dyDescent="0.25">
      <c r="A109" s="1">
        <v>5</v>
      </c>
      <c r="B109" s="1">
        <v>5</v>
      </c>
      <c r="C109" s="1">
        <v>3</v>
      </c>
      <c r="D109" s="1">
        <v>5.21</v>
      </c>
      <c r="E109">
        <v>3.78</v>
      </c>
      <c r="G109" t="s">
        <v>53</v>
      </c>
      <c r="H109">
        <v>0</v>
      </c>
      <c r="I109">
        <v>15</v>
      </c>
      <c r="J109">
        <v>1</v>
      </c>
      <c r="K109">
        <v>15</v>
      </c>
      <c r="L109" s="12">
        <v>1</v>
      </c>
      <c r="M109" s="12">
        <v>1</v>
      </c>
      <c r="N109" s="12">
        <f t="shared" si="2"/>
        <v>1</v>
      </c>
      <c r="O109">
        <v>50</v>
      </c>
      <c r="Q109" s="1">
        <v>3</v>
      </c>
      <c r="R109" s="1">
        <v>0</v>
      </c>
      <c r="S109" s="1" t="s">
        <v>70</v>
      </c>
      <c r="T109">
        <v>1355.3599853515625</v>
      </c>
      <c r="V109">
        <v>26.773599624633789</v>
      </c>
      <c r="W109">
        <v>24.493799209594727</v>
      </c>
      <c r="X109">
        <v>13.741900444030762</v>
      </c>
      <c r="Y109">
        <v>13.368900299072266</v>
      </c>
      <c r="AA109">
        <v>21.828100204467773</v>
      </c>
      <c r="AC109">
        <v>28.124599456787109</v>
      </c>
      <c r="AE109">
        <v>206.0679931640625</v>
      </c>
      <c r="AF109">
        <v>145.42500305175781</v>
      </c>
      <c r="AG109">
        <v>40.247100830078125</v>
      </c>
      <c r="AH109">
        <v>-2.6788100600242615E-2</v>
      </c>
      <c r="AI109">
        <v>3.3015001565217972E-2</v>
      </c>
      <c r="AJ109">
        <v>0.99909597635269165</v>
      </c>
      <c r="AK109">
        <v>0.64084899425506592</v>
      </c>
      <c r="AL109">
        <v>-0.76648902893066406</v>
      </c>
      <c r="AM109">
        <v>4.2511198669672012E-2</v>
      </c>
      <c r="AN109">
        <v>0.76719897985458374</v>
      </c>
      <c r="AO109">
        <v>0.64140802621841431</v>
      </c>
      <c r="AP109">
        <v>-6.2480900669470429E-4</v>
      </c>
      <c r="AQ109">
        <v>6.3793702125549316</v>
      </c>
      <c r="AS109">
        <v>10.882800102233887</v>
      </c>
      <c r="AU109">
        <v>14.066399574279785</v>
      </c>
      <c r="AW109">
        <v>0.55617398023605347</v>
      </c>
      <c r="AX109">
        <v>0.30580100417137146</v>
      </c>
      <c r="AY109">
        <v>206.0679931640625</v>
      </c>
      <c r="AZ109">
        <v>145.42500305175781</v>
      </c>
      <c r="BA109">
        <v>40.247100830078125</v>
      </c>
      <c r="BB109">
        <v>0.89361298084259033</v>
      </c>
      <c r="BC109">
        <v>3963.530029296875</v>
      </c>
      <c r="BF109" s="1">
        <v>52.602699279785156</v>
      </c>
      <c r="BG109" s="1">
        <v>111.29299926757813</v>
      </c>
      <c r="BH109" s="1">
        <v>110.39499664306641</v>
      </c>
      <c r="BI109" s="1">
        <v>75.723297119140625</v>
      </c>
      <c r="BJ109" s="1">
        <v>96.856399536132813</v>
      </c>
      <c r="BK109" s="1">
        <v>111.29799652099609</v>
      </c>
      <c r="BL109" s="1">
        <v>171.42100524902344</v>
      </c>
      <c r="BM109" s="1">
        <v>162.1719970703125</v>
      </c>
      <c r="BN109" s="1">
        <v>149.50300598144531</v>
      </c>
      <c r="BO109" s="1">
        <v>130.31199645996094</v>
      </c>
      <c r="BP109" s="1">
        <v>118.18399810791016</v>
      </c>
    </row>
    <row r="110" spans="1:70" x14ac:dyDescent="0.25">
      <c r="A110" s="1">
        <v>5</v>
      </c>
      <c r="B110" s="1">
        <v>5</v>
      </c>
      <c r="C110" s="1">
        <v>4</v>
      </c>
      <c r="D110" s="1">
        <v>3.65</v>
      </c>
      <c r="E110">
        <v>1.99</v>
      </c>
      <c r="G110" t="s">
        <v>53</v>
      </c>
      <c r="H110">
        <v>1</v>
      </c>
      <c r="I110">
        <v>15</v>
      </c>
      <c r="J110">
        <v>1</v>
      </c>
      <c r="K110">
        <v>15</v>
      </c>
      <c r="L110" s="12">
        <v>1</v>
      </c>
      <c r="M110" s="12">
        <v>1</v>
      </c>
      <c r="N110" s="12">
        <f t="shared" si="2"/>
        <v>1</v>
      </c>
      <c r="O110">
        <v>50</v>
      </c>
      <c r="Q110" s="1">
        <v>0</v>
      </c>
      <c r="R110" s="1">
        <v>0</v>
      </c>
      <c r="T110">
        <v>899.22100830078125</v>
      </c>
      <c r="V110">
        <v>21.796600341796875</v>
      </c>
      <c r="W110">
        <v>20.813299179077148</v>
      </c>
      <c r="X110">
        <v>9.9345502853393555</v>
      </c>
      <c r="Y110">
        <v>9.7149600982666016</v>
      </c>
      <c r="AA110">
        <v>17.058399200439453</v>
      </c>
      <c r="AC110">
        <v>25.189199447631836</v>
      </c>
      <c r="AE110">
        <v>294.60101318359375</v>
      </c>
      <c r="AF110">
        <v>231.69200134277344</v>
      </c>
      <c r="AG110">
        <v>10.84220027923584</v>
      </c>
      <c r="AH110">
        <v>2.6190800592303276E-2</v>
      </c>
      <c r="AI110">
        <v>9.095589816570282E-2</v>
      </c>
      <c r="AJ110">
        <v>0.99550998210906982</v>
      </c>
      <c r="AK110">
        <v>0.73420500755310059</v>
      </c>
      <c r="AL110">
        <v>-0.677590012550354</v>
      </c>
      <c r="AM110">
        <v>4.2592599987983704E-2</v>
      </c>
      <c r="AN110">
        <v>-0.67842197418212891</v>
      </c>
      <c r="AO110">
        <v>-0.72979402542114258</v>
      </c>
      <c r="AP110">
        <v>8.4526896476745605E-2</v>
      </c>
      <c r="AQ110">
        <v>4.7856898307800293</v>
      </c>
      <c r="AS110">
        <v>8.4654703140258789</v>
      </c>
      <c r="AU110">
        <v>12.475500106811523</v>
      </c>
      <c r="AW110">
        <v>0.5034949779510498</v>
      </c>
      <c r="AX110">
        <v>0.33721700310707092</v>
      </c>
      <c r="AY110">
        <v>294.60101318359375</v>
      </c>
      <c r="AZ110">
        <v>231.69200134277344</v>
      </c>
      <c r="BA110">
        <v>10.84220027923584</v>
      </c>
      <c r="BB110">
        <v>0.88075202703475952</v>
      </c>
      <c r="BC110">
        <v>2095.820068359375</v>
      </c>
      <c r="BF110" s="1">
        <v>111.89800262451172</v>
      </c>
      <c r="BG110" s="1">
        <v>113.25599670410156</v>
      </c>
      <c r="BH110" s="1">
        <v>162.77699279785156</v>
      </c>
      <c r="BI110" s="1">
        <v>169.58099365234375</v>
      </c>
      <c r="BJ110" s="1">
        <v>145.7760009765625</v>
      </c>
      <c r="BK110" s="1">
        <v>87.226799011230469</v>
      </c>
    </row>
    <row r="111" spans="1:70" x14ac:dyDescent="0.25">
      <c r="A111" s="1">
        <v>5</v>
      </c>
      <c r="B111" s="1">
        <v>5</v>
      </c>
      <c r="C111" s="1">
        <v>5</v>
      </c>
      <c r="D111" s="1">
        <v>3.46</v>
      </c>
      <c r="E111">
        <v>2</v>
      </c>
      <c r="G111" t="s">
        <v>53</v>
      </c>
      <c r="H111">
        <v>1</v>
      </c>
      <c r="I111">
        <v>15</v>
      </c>
      <c r="J111">
        <v>1</v>
      </c>
      <c r="K111">
        <v>15</v>
      </c>
      <c r="L111" s="12">
        <v>1</v>
      </c>
      <c r="M111" s="12">
        <v>1</v>
      </c>
      <c r="N111" s="12">
        <f t="shared" si="2"/>
        <v>1</v>
      </c>
      <c r="O111">
        <v>50</v>
      </c>
      <c r="Q111" s="1">
        <v>0</v>
      </c>
      <c r="R111" s="1">
        <v>0</v>
      </c>
      <c r="T111">
        <v>942.5679931640625</v>
      </c>
      <c r="V111">
        <v>24.863199234008789</v>
      </c>
      <c r="W111">
        <v>20.643699645996094</v>
      </c>
      <c r="X111">
        <v>9.0034799575805664</v>
      </c>
      <c r="Y111">
        <v>9.1557998657226562</v>
      </c>
      <c r="AA111">
        <v>17.682600021362305</v>
      </c>
      <c r="AC111">
        <v>26.230800628662109</v>
      </c>
      <c r="AE111">
        <v>294.85198974609375</v>
      </c>
      <c r="AF111">
        <v>182.01800537109375</v>
      </c>
      <c r="AG111">
        <v>7.8834099769592285</v>
      </c>
      <c r="AH111">
        <v>2.9544100165367126E-2</v>
      </c>
      <c r="AI111">
        <v>4.4289100915193558E-2</v>
      </c>
      <c r="AJ111">
        <v>0.99858200550079346</v>
      </c>
      <c r="AK111">
        <v>0.56079602241516113</v>
      </c>
      <c r="AL111">
        <v>-0.82770901918411255</v>
      </c>
      <c r="AM111">
        <v>2.0118800923228264E-2</v>
      </c>
      <c r="AN111">
        <v>-0.82742601633071899</v>
      </c>
      <c r="AO111">
        <v>-0.55940699577331543</v>
      </c>
      <c r="AP111">
        <v>4.9291100353002548E-2</v>
      </c>
      <c r="AQ111">
        <v>4.6319599151611328</v>
      </c>
      <c r="AS111">
        <v>8.6111602783203125</v>
      </c>
      <c r="AU111">
        <v>13.279199600219727</v>
      </c>
      <c r="AW111">
        <v>0.49063599109649658</v>
      </c>
      <c r="AX111">
        <v>0.32714599370956421</v>
      </c>
      <c r="AY111">
        <v>294.85198974609375</v>
      </c>
      <c r="AZ111">
        <v>182.01800537109375</v>
      </c>
      <c r="BA111">
        <v>7.8834099769592285</v>
      </c>
      <c r="BB111">
        <v>0.85970801115036011</v>
      </c>
      <c r="BC111">
        <v>2169.050048828125</v>
      </c>
      <c r="BF111" s="1">
        <v>56.591201782226563</v>
      </c>
      <c r="BG111" s="1">
        <v>83.801101684570313</v>
      </c>
      <c r="BH111" s="1">
        <v>118.23899841308594</v>
      </c>
      <c r="BI111" s="1">
        <v>129.90699768066406</v>
      </c>
      <c r="BJ111" s="1">
        <v>136.53799438476562</v>
      </c>
      <c r="BK111" s="1">
        <v>134.87100219726562</v>
      </c>
      <c r="BL111" s="1">
        <v>135.55599975585937</v>
      </c>
      <c r="BM111" s="1">
        <v>154.31300354003906</v>
      </c>
      <c r="BN111" s="1">
        <v>110.13099670410156</v>
      </c>
    </row>
    <row r="112" spans="1:70" x14ac:dyDescent="0.25">
      <c r="A112" s="1">
        <v>6</v>
      </c>
      <c r="B112" s="1">
        <v>2</v>
      </c>
      <c r="C112" s="1">
        <v>1</v>
      </c>
      <c r="D112" s="1">
        <v>6.01</v>
      </c>
      <c r="E112">
        <v>1.97</v>
      </c>
      <c r="G112" t="s">
        <v>53</v>
      </c>
      <c r="H112">
        <v>0</v>
      </c>
      <c r="I112">
        <v>15</v>
      </c>
      <c r="J112">
        <v>1</v>
      </c>
      <c r="K112">
        <v>15</v>
      </c>
      <c r="L112" s="12">
        <v>1</v>
      </c>
      <c r="M112" s="12">
        <v>1</v>
      </c>
      <c r="N112" s="12">
        <f t="shared" si="2"/>
        <v>1</v>
      </c>
      <c r="O112">
        <v>45</v>
      </c>
      <c r="Q112" s="1">
        <v>3</v>
      </c>
      <c r="R112" s="1">
        <v>0</v>
      </c>
      <c r="S112" s="1" t="s">
        <v>73</v>
      </c>
      <c r="T112">
        <v>1513.68994140625</v>
      </c>
      <c r="V112">
        <v>29.986400604248047</v>
      </c>
      <c r="W112">
        <v>23.935699462890625</v>
      </c>
      <c r="X112">
        <v>12.253899574279785</v>
      </c>
      <c r="Y112">
        <v>11.928400039672852</v>
      </c>
      <c r="AA112">
        <v>24.049100875854492</v>
      </c>
      <c r="AC112">
        <v>30.181800842285156</v>
      </c>
      <c r="AE112">
        <v>196.94200134277344</v>
      </c>
      <c r="AF112">
        <v>245.81500244140625</v>
      </c>
      <c r="AG112">
        <v>21.840900421142578</v>
      </c>
      <c r="AH112">
        <v>0.17158100008964539</v>
      </c>
      <c r="AI112">
        <v>2.668209932744503E-2</v>
      </c>
      <c r="AJ112">
        <v>0.98480898141860962</v>
      </c>
      <c r="AK112">
        <v>-6.8077899515628815E-2</v>
      </c>
      <c r="AL112">
        <v>-0.99692201614379883</v>
      </c>
      <c r="AM112">
        <v>3.8871400058269501E-2</v>
      </c>
      <c r="AN112">
        <v>-0.98281502723693848</v>
      </c>
      <c r="AO112">
        <v>7.3713302612304688E-2</v>
      </c>
      <c r="AP112">
        <v>0.16923600435256958</v>
      </c>
      <c r="AQ112">
        <v>5.8121199607849121</v>
      </c>
      <c r="AS112">
        <v>12.221199989318848</v>
      </c>
      <c r="AU112">
        <v>15.181099891662598</v>
      </c>
      <c r="AW112">
        <v>0.6465650200843811</v>
      </c>
      <c r="AX112">
        <v>0.22233399748802185</v>
      </c>
      <c r="AY112">
        <v>196.94200134277344</v>
      </c>
      <c r="AZ112">
        <v>245.81500244140625</v>
      </c>
      <c r="BA112">
        <v>21.840900421142578</v>
      </c>
      <c r="BB112">
        <v>0.85269200801849365</v>
      </c>
      <c r="BC112">
        <v>4360.2998046875</v>
      </c>
      <c r="BF112" s="1">
        <v>173.05000305175781</v>
      </c>
      <c r="BG112" s="1">
        <v>29.380599975585938</v>
      </c>
      <c r="BH112" s="1">
        <v>122.10600280761719</v>
      </c>
      <c r="BI112" s="1">
        <v>116.74800109863281</v>
      </c>
      <c r="BJ112" s="1">
        <v>151.63299560546875</v>
      </c>
      <c r="BK112" s="1">
        <v>83.422897338867188</v>
      </c>
      <c r="BL112" s="1">
        <v>97.854202270507813</v>
      </c>
      <c r="BM112" s="1">
        <v>135.44200134277344</v>
      </c>
      <c r="BN112" s="1">
        <v>63.711200714111328</v>
      </c>
      <c r="BO112" s="1">
        <v>93.815498352050781</v>
      </c>
      <c r="BP112" s="1">
        <v>108.99500274658203</v>
      </c>
    </row>
    <row r="113" spans="1:74" x14ac:dyDescent="0.25">
      <c r="A113" s="1">
        <v>6</v>
      </c>
      <c r="B113" s="1">
        <v>2</v>
      </c>
      <c r="C113" s="1">
        <v>2</v>
      </c>
      <c r="D113" s="1">
        <v>4.49</v>
      </c>
      <c r="E113">
        <v>3.89</v>
      </c>
      <c r="G113" t="s">
        <v>53</v>
      </c>
      <c r="H113">
        <v>0</v>
      </c>
      <c r="I113">
        <v>15</v>
      </c>
      <c r="J113">
        <v>0</v>
      </c>
      <c r="K113">
        <v>15</v>
      </c>
      <c r="L113" s="12">
        <v>1</v>
      </c>
      <c r="M113" s="12">
        <v>1</v>
      </c>
      <c r="N113" s="12">
        <f t="shared" si="2"/>
        <v>1</v>
      </c>
      <c r="O113">
        <v>35</v>
      </c>
      <c r="Q113" s="1">
        <v>1</v>
      </c>
      <c r="R113" s="1">
        <v>0</v>
      </c>
      <c r="S113" s="1" t="s">
        <v>55</v>
      </c>
      <c r="T113">
        <v>1797.4599609375</v>
      </c>
      <c r="V113">
        <v>33.917098999023437</v>
      </c>
      <c r="W113">
        <v>29.247600555419922</v>
      </c>
      <c r="X113">
        <v>16.097099304199219</v>
      </c>
      <c r="Y113">
        <v>13.04580020904541</v>
      </c>
      <c r="AA113">
        <v>28.969499588012695</v>
      </c>
      <c r="AC113">
        <v>34.911701202392578</v>
      </c>
      <c r="AE113">
        <v>96.034400939941406</v>
      </c>
      <c r="AF113">
        <v>204.34500122070312</v>
      </c>
      <c r="AG113">
        <v>27.409500122070313</v>
      </c>
      <c r="AH113">
        <v>0.24380399286746979</v>
      </c>
      <c r="AI113">
        <v>-0.13792100548744202</v>
      </c>
      <c r="AJ113">
        <v>0.95996701717376709</v>
      </c>
      <c r="AK113">
        <v>-1.46465003490448E-2</v>
      </c>
      <c r="AL113">
        <v>0.98919999599456787</v>
      </c>
      <c r="AM113">
        <v>0.14584100246429443</v>
      </c>
      <c r="AN113">
        <v>0.96971398591995239</v>
      </c>
      <c r="AO113">
        <v>4.9616698175668716E-2</v>
      </c>
      <c r="AP113">
        <v>-0.23915000259876251</v>
      </c>
      <c r="AQ113">
        <v>5.9522299766540527</v>
      </c>
      <c r="AS113">
        <v>13.15839958190918</v>
      </c>
      <c r="AU113">
        <v>16.999000549316406</v>
      </c>
      <c r="AW113">
        <v>0.63446098566055298</v>
      </c>
      <c r="AX113">
        <v>0.21712000668048859</v>
      </c>
      <c r="AY113">
        <v>96.034400939941406</v>
      </c>
      <c r="AZ113">
        <v>204.34500122070312</v>
      </c>
      <c r="BA113">
        <v>27.409500122070313</v>
      </c>
      <c r="BB113">
        <v>0.82231599092483521</v>
      </c>
      <c r="BC113">
        <v>5343.419921875</v>
      </c>
      <c r="BF113" s="1">
        <v>95.496101379394531</v>
      </c>
      <c r="BG113" s="1">
        <v>41.044898986816406</v>
      </c>
      <c r="BH113" s="1">
        <v>91.441802978515625</v>
      </c>
      <c r="BI113" s="1">
        <v>114.4010009765625</v>
      </c>
      <c r="BJ113" s="1">
        <v>138.06100463867187</v>
      </c>
      <c r="BK113" s="1">
        <v>145.5050048828125</v>
      </c>
      <c r="BL113" s="1">
        <v>85.990898132324219</v>
      </c>
      <c r="BM113" s="1">
        <v>175.43400573730469</v>
      </c>
      <c r="BN113" s="1">
        <v>169.19999694824219</v>
      </c>
      <c r="BO113" s="1">
        <v>115.9010009765625</v>
      </c>
      <c r="BP113" s="1">
        <v>140.6300048828125</v>
      </c>
      <c r="BQ113" s="1">
        <v>95.850700378417969</v>
      </c>
      <c r="BR113" s="1">
        <v>86.810798645019531</v>
      </c>
    </row>
    <row r="114" spans="1:74" x14ac:dyDescent="0.25">
      <c r="A114" s="1">
        <v>6</v>
      </c>
      <c r="B114" s="1">
        <v>2</v>
      </c>
      <c r="C114" s="1">
        <v>3</v>
      </c>
      <c r="D114" s="1">
        <v>2.62</v>
      </c>
      <c r="E114">
        <v>2.79</v>
      </c>
      <c r="G114" t="s">
        <v>53</v>
      </c>
      <c r="H114">
        <v>0</v>
      </c>
      <c r="I114">
        <v>15</v>
      </c>
      <c r="J114">
        <v>0</v>
      </c>
      <c r="K114">
        <v>15</v>
      </c>
      <c r="L114" s="12">
        <v>1</v>
      </c>
      <c r="M114" s="12">
        <v>1</v>
      </c>
      <c r="N114" s="12">
        <f t="shared" si="2"/>
        <v>1</v>
      </c>
      <c r="O114">
        <v>30</v>
      </c>
      <c r="Q114" s="1">
        <v>0</v>
      </c>
      <c r="R114" s="1">
        <v>0</v>
      </c>
      <c r="T114">
        <v>1294.8900146484375</v>
      </c>
      <c r="V114">
        <v>25.634599685668945</v>
      </c>
      <c r="W114">
        <v>21.222600936889648</v>
      </c>
      <c r="X114">
        <v>14.533100128173828</v>
      </c>
      <c r="Y114">
        <v>13.981599807739258</v>
      </c>
      <c r="AA114">
        <v>21.222999572753906</v>
      </c>
      <c r="AC114">
        <v>27.54319953918457</v>
      </c>
      <c r="AE114">
        <v>134.31500244140625</v>
      </c>
      <c r="AF114">
        <v>64.61199951171875</v>
      </c>
      <c r="AG114">
        <v>52.350700378417969</v>
      </c>
      <c r="AH114">
        <v>0.23495300114154816</v>
      </c>
      <c r="AI114">
        <v>-4.1125002317130566E-3</v>
      </c>
      <c r="AJ114">
        <v>0.97199797630310059</v>
      </c>
      <c r="AK114">
        <v>0.29934000968933105</v>
      </c>
      <c r="AL114">
        <v>0.95169699192047119</v>
      </c>
      <c r="AM114">
        <v>-6.8330101668834686E-2</v>
      </c>
      <c r="AN114">
        <v>0.92476600408554077</v>
      </c>
      <c r="AO114">
        <v>-0.30701199173927307</v>
      </c>
      <c r="AP114">
        <v>-0.22483499348163605</v>
      </c>
      <c r="AQ114">
        <v>6.8060798645019531</v>
      </c>
      <c r="AS114">
        <v>10.373299598693848</v>
      </c>
      <c r="AU114">
        <v>13.321000099182129</v>
      </c>
      <c r="AW114">
        <v>0.50960499048233032</v>
      </c>
      <c r="AX114">
        <v>0.34082600474357605</v>
      </c>
      <c r="AY114">
        <v>134.31500244140625</v>
      </c>
      <c r="AZ114">
        <v>64.61199951171875</v>
      </c>
      <c r="BA114">
        <v>52.350700378417969</v>
      </c>
      <c r="BB114">
        <v>0.91781997680664063</v>
      </c>
      <c r="BC114">
        <v>3852.669921875</v>
      </c>
      <c r="BF114" s="1">
        <v>72.568397521972656</v>
      </c>
      <c r="BG114" s="1">
        <v>102.08599853515625</v>
      </c>
      <c r="BH114" s="1">
        <v>99.94439697265625</v>
      </c>
      <c r="BI114" s="1">
        <v>118.38700103759766</v>
      </c>
      <c r="BJ114" s="1">
        <v>163.23699951171875</v>
      </c>
      <c r="BK114" s="1">
        <v>115.76100158691406</v>
      </c>
      <c r="BL114" s="1">
        <v>166.88299560546875</v>
      </c>
      <c r="BM114" s="1">
        <v>138.09599304199219</v>
      </c>
      <c r="BN114" s="1">
        <v>158.92799377441406</v>
      </c>
    </row>
    <row r="115" spans="1:74" x14ac:dyDescent="0.25">
      <c r="A115" s="1">
        <v>6</v>
      </c>
      <c r="B115" s="1">
        <v>2</v>
      </c>
      <c r="C115" s="1">
        <v>4</v>
      </c>
      <c r="D115" s="1">
        <v>3.01</v>
      </c>
      <c r="E115">
        <v>2.42</v>
      </c>
      <c r="G115" t="s">
        <v>53</v>
      </c>
      <c r="H115">
        <v>1</v>
      </c>
      <c r="I115">
        <v>15</v>
      </c>
      <c r="J115">
        <v>1</v>
      </c>
      <c r="K115">
        <v>15</v>
      </c>
      <c r="L115" s="12">
        <v>1</v>
      </c>
      <c r="M115" s="12">
        <v>1</v>
      </c>
      <c r="N115" s="12">
        <f t="shared" si="2"/>
        <v>1</v>
      </c>
      <c r="O115">
        <v>30</v>
      </c>
      <c r="Q115" s="1">
        <v>0</v>
      </c>
      <c r="R115" s="1">
        <v>0</v>
      </c>
      <c r="T115">
        <v>958.718994140625</v>
      </c>
      <c r="V115">
        <v>22.513099670410156</v>
      </c>
      <c r="W115">
        <v>20.606199264526367</v>
      </c>
      <c r="X115">
        <v>10.339099884033203</v>
      </c>
      <c r="Y115">
        <v>10.01509952545166</v>
      </c>
      <c r="AA115">
        <v>20.154600143432617</v>
      </c>
      <c r="AC115">
        <v>23.155099868774414</v>
      </c>
      <c r="AE115">
        <v>217.27699279785156</v>
      </c>
      <c r="AF115">
        <v>32.158100128173828</v>
      </c>
      <c r="AG115">
        <v>11.674400329589844</v>
      </c>
      <c r="AH115">
        <v>-8.9023597538471222E-2</v>
      </c>
      <c r="AI115">
        <v>1.6425499692559242E-2</v>
      </c>
      <c r="AJ115">
        <v>0.99589401483535767</v>
      </c>
      <c r="AK115">
        <v>0.19035199284553528</v>
      </c>
      <c r="AL115">
        <v>0.98171597719192505</v>
      </c>
      <c r="AM115">
        <v>8.24058020953089E-4</v>
      </c>
      <c r="AN115">
        <v>0.97767102718353271</v>
      </c>
      <c r="AO115">
        <v>-0.18964399397373199</v>
      </c>
      <c r="AP115">
        <v>9.0522497892379761E-2</v>
      </c>
      <c r="AQ115">
        <v>4.9148797988891602</v>
      </c>
      <c r="AS115">
        <v>9.9868602752685547</v>
      </c>
      <c r="AU115">
        <v>11.458800315856934</v>
      </c>
      <c r="AW115">
        <v>0.68283802270889282</v>
      </c>
      <c r="AX115">
        <v>0.20597800612449646</v>
      </c>
      <c r="AY115">
        <v>217.27699279785156</v>
      </c>
      <c r="AZ115">
        <v>32.158100128173828</v>
      </c>
      <c r="BA115">
        <v>11.674400329589844</v>
      </c>
      <c r="BB115">
        <v>0.8843650221824646</v>
      </c>
      <c r="BC115">
        <v>2321.43994140625</v>
      </c>
      <c r="BF115" s="1">
        <v>88.214996337890625</v>
      </c>
      <c r="BG115" s="1">
        <v>108.94699859619141</v>
      </c>
      <c r="BH115" s="1">
        <v>129.74600219726562</v>
      </c>
      <c r="BI115" s="1">
        <v>42.662498474121094</v>
      </c>
      <c r="BJ115" s="1">
        <v>127.16799926757812</v>
      </c>
      <c r="BK115" s="1">
        <v>159.24200439453125</v>
      </c>
      <c r="BL115" s="1">
        <v>114.03299713134766</v>
      </c>
    </row>
    <row r="116" spans="1:74" x14ac:dyDescent="0.25">
      <c r="A116" s="1">
        <v>6</v>
      </c>
      <c r="B116" s="1">
        <v>3</v>
      </c>
      <c r="C116" s="1">
        <v>1</v>
      </c>
      <c r="D116" s="1">
        <v>6.33</v>
      </c>
      <c r="E116">
        <v>3.86</v>
      </c>
      <c r="G116" t="s">
        <v>53</v>
      </c>
      <c r="H116">
        <v>1</v>
      </c>
      <c r="I116">
        <v>15</v>
      </c>
      <c r="J116">
        <v>0</v>
      </c>
      <c r="K116">
        <v>15</v>
      </c>
      <c r="L116" s="12">
        <v>1</v>
      </c>
      <c r="M116" s="12">
        <v>0</v>
      </c>
      <c r="N116" s="12">
        <f t="shared" si="2"/>
        <v>2</v>
      </c>
      <c r="O116">
        <v>50</v>
      </c>
      <c r="Q116" s="1">
        <v>4</v>
      </c>
      <c r="R116" s="1">
        <v>1</v>
      </c>
      <c r="S116" s="1" t="s">
        <v>71</v>
      </c>
      <c r="T116">
        <v>1598.06005859375</v>
      </c>
      <c r="V116">
        <v>30.132699966430664</v>
      </c>
      <c r="W116">
        <v>24.595699310302734</v>
      </c>
      <c r="X116">
        <v>15.32289981842041</v>
      </c>
      <c r="Y116">
        <v>12.719300270080566</v>
      </c>
      <c r="AA116">
        <v>24.677600860595703</v>
      </c>
      <c r="AC116">
        <v>32.741798400878906</v>
      </c>
      <c r="AE116">
        <v>198.84700012207031</v>
      </c>
      <c r="AF116">
        <v>300.90798950195313</v>
      </c>
      <c r="AG116">
        <v>31.075300216674805</v>
      </c>
      <c r="AH116">
        <v>8.8363103568553925E-2</v>
      </c>
      <c r="AI116">
        <v>-0.16824799776077271</v>
      </c>
      <c r="AJ116">
        <v>0.98177599906921387</v>
      </c>
      <c r="AK116">
        <v>0.44923499226570129</v>
      </c>
      <c r="AL116">
        <v>0.8864319920539856</v>
      </c>
      <c r="AM116">
        <v>0.11147599667310715</v>
      </c>
      <c r="AN116">
        <v>0.88903301954269409</v>
      </c>
      <c r="AO116">
        <v>-0.43119698762893677</v>
      </c>
      <c r="AP116">
        <v>-0.15391099452972412</v>
      </c>
      <c r="AQ116">
        <v>6.4437198638916016</v>
      </c>
      <c r="AS116">
        <v>11.454400062561035</v>
      </c>
      <c r="AU116">
        <v>16.374399185180664</v>
      </c>
      <c r="AW116">
        <v>0.5204700231552124</v>
      </c>
      <c r="AX116">
        <v>0.32592201232910156</v>
      </c>
      <c r="AY116">
        <v>198.84700012207031</v>
      </c>
      <c r="AZ116">
        <v>300.90798950195313</v>
      </c>
      <c r="BA116">
        <v>31.075300216674805</v>
      </c>
      <c r="BB116">
        <v>0.86917698383331299</v>
      </c>
      <c r="BC116">
        <v>4867.7001953125</v>
      </c>
      <c r="BF116" s="1">
        <v>97.599296569824219</v>
      </c>
      <c r="BG116" s="1">
        <v>137.25700378417969</v>
      </c>
      <c r="BH116" s="1">
        <v>149.22300720214844</v>
      </c>
      <c r="BI116" s="1">
        <v>163.5050048828125</v>
      </c>
      <c r="BJ116" s="1">
        <v>142.3489990234375</v>
      </c>
      <c r="BK116" s="1">
        <v>69.673698425292969</v>
      </c>
      <c r="BL116" s="1">
        <v>122.86399841308594</v>
      </c>
      <c r="BM116" s="1">
        <v>113.45600128173828</v>
      </c>
      <c r="BN116" s="1">
        <v>102.55400085449219</v>
      </c>
    </row>
    <row r="117" spans="1:74" x14ac:dyDescent="0.25">
      <c r="A117" s="1">
        <v>6</v>
      </c>
      <c r="B117" s="1">
        <v>4</v>
      </c>
      <c r="C117" s="1">
        <v>1</v>
      </c>
      <c r="D117" s="1">
        <v>5.18</v>
      </c>
      <c r="E117">
        <v>3.27</v>
      </c>
      <c r="G117" t="s">
        <v>53</v>
      </c>
      <c r="H117">
        <v>0</v>
      </c>
      <c r="I117">
        <v>15</v>
      </c>
      <c r="J117">
        <v>1</v>
      </c>
      <c r="K117">
        <v>15</v>
      </c>
      <c r="L117" s="12">
        <v>1</v>
      </c>
      <c r="M117" s="12">
        <v>1</v>
      </c>
      <c r="N117" s="12">
        <f t="shared" si="2"/>
        <v>1</v>
      </c>
      <c r="O117">
        <v>45</v>
      </c>
      <c r="P117">
        <v>250</v>
      </c>
      <c r="Q117" s="1">
        <v>1</v>
      </c>
      <c r="R117" s="1">
        <v>1</v>
      </c>
      <c r="T117">
        <v>1025.3699951171875</v>
      </c>
      <c r="V117">
        <v>21.879199981689453</v>
      </c>
      <c r="W117">
        <v>20.972900390625</v>
      </c>
      <c r="X117">
        <v>12.123600006103516</v>
      </c>
      <c r="Y117">
        <v>12.089799880981445</v>
      </c>
      <c r="AA117">
        <v>21.750999450683594</v>
      </c>
      <c r="AC117">
        <v>21.953899383544922</v>
      </c>
      <c r="AE117">
        <v>259.35800170898437</v>
      </c>
      <c r="AF117">
        <v>127.67500305175781</v>
      </c>
      <c r="AG117">
        <v>53.479198455810547</v>
      </c>
      <c r="AH117">
        <v>-1.9711999222636223E-2</v>
      </c>
      <c r="AI117">
        <v>-0.16549299657344818</v>
      </c>
      <c r="AJ117">
        <v>0.98601400852203369</v>
      </c>
      <c r="AK117">
        <v>0.82808899879455566</v>
      </c>
      <c r="AL117">
        <v>-0.5553320050239563</v>
      </c>
      <c r="AM117">
        <v>-7.6652199029922485E-2</v>
      </c>
      <c r="AN117">
        <v>-0.56025099754333496</v>
      </c>
      <c r="AO117">
        <v>-0.81499600410461426</v>
      </c>
      <c r="AP117">
        <v>-0.14798900485038757</v>
      </c>
      <c r="AQ117">
        <v>6.1462798118591309</v>
      </c>
      <c r="AS117">
        <v>9.8519401550292969</v>
      </c>
      <c r="AU117">
        <v>11.307900428771973</v>
      </c>
      <c r="AW117">
        <v>0.57314097881317139</v>
      </c>
      <c r="AX117">
        <v>0.26489600539207458</v>
      </c>
      <c r="AY117">
        <v>259.35800170898437</v>
      </c>
      <c r="AZ117">
        <v>127.67500305175781</v>
      </c>
      <c r="BA117">
        <v>53.479198455810547</v>
      </c>
      <c r="BB117">
        <v>0.91140300035476685</v>
      </c>
      <c r="BC117">
        <v>2686.35009765625</v>
      </c>
      <c r="BF117" s="1">
        <v>58.536800384521484</v>
      </c>
      <c r="BG117" s="1">
        <v>94.992401123046875</v>
      </c>
      <c r="BH117" s="1">
        <v>93.259300231933594</v>
      </c>
      <c r="BI117" s="1">
        <v>140.48500061035156</v>
      </c>
      <c r="BJ117" s="1">
        <v>111.05300140380859</v>
      </c>
      <c r="BK117" s="1">
        <v>108.75499725341797</v>
      </c>
      <c r="BL117" s="1">
        <v>115.06700134277344</v>
      </c>
      <c r="BM117" s="1">
        <v>84.086196899414063</v>
      </c>
      <c r="BN117" s="1">
        <v>102.41000366210937</v>
      </c>
    </row>
    <row r="118" spans="1:74" x14ac:dyDescent="0.25">
      <c r="A118" s="1">
        <v>6</v>
      </c>
      <c r="B118" s="1">
        <v>4</v>
      </c>
      <c r="C118" s="1">
        <v>2</v>
      </c>
      <c r="D118" s="1">
        <v>4.53</v>
      </c>
      <c r="E118">
        <v>1.82</v>
      </c>
      <c r="G118" t="s">
        <v>53</v>
      </c>
      <c r="H118">
        <v>1</v>
      </c>
      <c r="I118">
        <v>15</v>
      </c>
      <c r="J118">
        <v>1</v>
      </c>
      <c r="K118">
        <v>15</v>
      </c>
      <c r="L118" s="12">
        <v>1</v>
      </c>
      <c r="M118" s="12">
        <v>1</v>
      </c>
      <c r="N118" s="12">
        <f t="shared" si="2"/>
        <v>1</v>
      </c>
      <c r="O118">
        <v>45</v>
      </c>
      <c r="P118">
        <v>153</v>
      </c>
      <c r="Q118" s="1">
        <v>0</v>
      </c>
      <c r="R118" s="1">
        <v>0</v>
      </c>
      <c r="T118">
        <v>1010.8499755859375</v>
      </c>
      <c r="V118">
        <v>23.003200531005859</v>
      </c>
      <c r="W118">
        <v>17.387199401855469</v>
      </c>
      <c r="X118">
        <v>13.066100120544434</v>
      </c>
      <c r="Y118">
        <v>13.006099700927734</v>
      </c>
      <c r="AA118">
        <v>17.909299850463867</v>
      </c>
      <c r="AC118">
        <v>23.613700866699219</v>
      </c>
      <c r="AE118">
        <v>216.24200439453125</v>
      </c>
      <c r="AF118">
        <v>116.62999725341797</v>
      </c>
      <c r="AG118">
        <v>14.446100234985352</v>
      </c>
      <c r="AH118">
        <v>-1.5960600227117538E-2</v>
      </c>
      <c r="AI118">
        <v>-0.26405900716781616</v>
      </c>
      <c r="AJ118">
        <v>0.96437400579452515</v>
      </c>
      <c r="AK118">
        <v>-9.9901199340820313E-2</v>
      </c>
      <c r="AL118">
        <v>-0.95924997329711914</v>
      </c>
      <c r="AM118">
        <v>-0.26430898904800415</v>
      </c>
      <c r="AN118">
        <v>0.99486899375915527</v>
      </c>
      <c r="AO118">
        <v>-0.1005610004067421</v>
      </c>
      <c r="AP118">
        <v>-1.1069700121879578E-2</v>
      </c>
      <c r="AQ118">
        <v>6.3996901512145996</v>
      </c>
      <c r="AS118">
        <v>8.9653196334838867</v>
      </c>
      <c r="AU118">
        <v>11.622799873352051</v>
      </c>
      <c r="AW118">
        <v>0.46244600415229797</v>
      </c>
      <c r="AX118">
        <v>0.3719240128993988</v>
      </c>
      <c r="AY118">
        <v>216.24200439453125</v>
      </c>
      <c r="AZ118">
        <v>116.62999725341797</v>
      </c>
      <c r="BA118">
        <v>14.446100234985352</v>
      </c>
      <c r="BB118">
        <v>0.93429702520370483</v>
      </c>
      <c r="BC118">
        <v>2729.159912109375</v>
      </c>
      <c r="BF118" s="1">
        <v>76.946502685546875</v>
      </c>
      <c r="BG118" s="1">
        <v>66.932601928710937</v>
      </c>
      <c r="BH118" s="1">
        <v>70.154800415039063</v>
      </c>
      <c r="BI118" s="1">
        <v>87.213203430175781</v>
      </c>
      <c r="BJ118" s="1">
        <v>105.15399932861328</v>
      </c>
      <c r="BK118" s="1">
        <v>166.60600280761719</v>
      </c>
      <c r="BL118" s="1">
        <v>140.91799926757813</v>
      </c>
      <c r="BM118" s="1">
        <v>146.86700439453125</v>
      </c>
      <c r="BN118" s="1">
        <v>76.4114990234375</v>
      </c>
    </row>
    <row r="119" spans="1:74" s="10" customFormat="1" x14ac:dyDescent="0.25">
      <c r="A119" s="11">
        <v>6</v>
      </c>
      <c r="B119" s="11">
        <v>4</v>
      </c>
      <c r="C119" s="11">
        <v>3</v>
      </c>
      <c r="D119" s="11">
        <v>5.13</v>
      </c>
      <c r="E119" s="10">
        <v>3.1</v>
      </c>
      <c r="G119" s="10" t="s">
        <v>53</v>
      </c>
      <c r="H119" s="10">
        <v>1</v>
      </c>
      <c r="I119" s="10">
        <v>15</v>
      </c>
      <c r="J119" s="10">
        <v>1</v>
      </c>
      <c r="K119" s="10">
        <v>15</v>
      </c>
      <c r="L119" s="13">
        <v>1</v>
      </c>
      <c r="M119" s="13">
        <v>1</v>
      </c>
      <c r="N119" s="13">
        <f t="shared" si="2"/>
        <v>1</v>
      </c>
      <c r="O119" s="10">
        <v>55</v>
      </c>
      <c r="P119" s="10">
        <v>226</v>
      </c>
      <c r="Q119" s="11">
        <v>0</v>
      </c>
      <c r="R119" s="11">
        <v>2</v>
      </c>
      <c r="S119" s="11"/>
      <c r="T119" s="10">
        <v>1256.68994140625</v>
      </c>
      <c r="V119" s="10">
        <v>25.005599975585938</v>
      </c>
      <c r="W119" s="10">
        <v>24.787599563598633</v>
      </c>
      <c r="X119" s="10">
        <v>12.775500297546387</v>
      </c>
      <c r="Y119" s="10">
        <v>12.929900169372559</v>
      </c>
      <c r="AA119" s="10">
        <v>20.544300079345703</v>
      </c>
      <c r="AC119" s="10">
        <v>28.376199722290039</v>
      </c>
      <c r="AE119" s="10">
        <v>187.802001953125</v>
      </c>
      <c r="AF119" s="10">
        <v>121.27500152587891</v>
      </c>
      <c r="AG119" s="10">
        <v>11.406200408935547</v>
      </c>
      <c r="AH119" s="10">
        <v>4.2954899370670319E-2</v>
      </c>
      <c r="AI119" s="10">
        <v>-0.12414900213479996</v>
      </c>
      <c r="AJ119" s="10">
        <v>0.9913330078125</v>
      </c>
      <c r="AK119" s="10">
        <v>0.60116302967071533</v>
      </c>
      <c r="AL119" s="10">
        <v>0.79572898149490356</v>
      </c>
      <c r="AM119" s="10">
        <v>7.3604300618171692E-2</v>
      </c>
      <c r="AN119" s="10">
        <v>0.79797101020812988</v>
      </c>
      <c r="AO119" s="10">
        <v>-0.59279102087020874</v>
      </c>
      <c r="AP119" s="10">
        <v>-0.10881499946117401</v>
      </c>
      <c r="AQ119" s="10">
        <v>6.391049861907959</v>
      </c>
      <c r="AS119" s="10">
        <v>10.365900039672852</v>
      </c>
      <c r="AU119" s="10">
        <v>13.416399955749512</v>
      </c>
      <c r="AW119" s="10">
        <v>0.535148024559021</v>
      </c>
      <c r="AX119" s="10">
        <v>0.32394200563430786</v>
      </c>
      <c r="AY119" s="10">
        <v>187.802001953125</v>
      </c>
      <c r="AZ119" s="10">
        <v>121.27500152587891</v>
      </c>
      <c r="BA119" s="10">
        <v>11.406200408935547</v>
      </c>
      <c r="BB119" s="10">
        <v>0.90341401100158691</v>
      </c>
      <c r="BC119" s="10">
        <v>3597.0400390625</v>
      </c>
      <c r="BF119" s="11">
        <v>122.27999877929687</v>
      </c>
      <c r="BG119" s="11">
        <v>136.18800354003906</v>
      </c>
      <c r="BH119" s="11">
        <v>48.255001068115234</v>
      </c>
      <c r="BI119" s="11">
        <v>50.905300140380859</v>
      </c>
      <c r="BJ119" s="11">
        <v>161.34700012207031</v>
      </c>
      <c r="BK119" s="11">
        <v>114.8489990234375</v>
      </c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</row>
    <row r="120" spans="1:74" s="27" customFormat="1" x14ac:dyDescent="0.25">
      <c r="A120" s="27">
        <v>7</v>
      </c>
      <c r="B120" s="27">
        <v>1</v>
      </c>
      <c r="C120" s="27">
        <v>1</v>
      </c>
      <c r="D120" s="27">
        <v>3.98</v>
      </c>
      <c r="G120" s="27" t="s">
        <v>53</v>
      </c>
      <c r="L120" s="27">
        <v>1</v>
      </c>
      <c r="M120" s="27">
        <v>1</v>
      </c>
      <c r="N120" s="27">
        <f t="shared" si="2"/>
        <v>1</v>
      </c>
      <c r="Q120" s="27">
        <v>1</v>
      </c>
      <c r="R120" s="27">
        <v>1</v>
      </c>
      <c r="S120" s="27" t="s">
        <v>125</v>
      </c>
      <c r="T120" s="28">
        <v>718.02899169921875</v>
      </c>
      <c r="U120" s="28"/>
      <c r="V120" s="28">
        <v>19.393699645996094</v>
      </c>
      <c r="W120" s="28">
        <v>17.109800338745117</v>
      </c>
      <c r="X120" s="28">
        <v>8.999150276184082</v>
      </c>
      <c r="Y120" s="28">
        <v>9.0229101181030273</v>
      </c>
      <c r="Z120" s="28"/>
      <c r="AA120" s="28">
        <v>15.627099990844727</v>
      </c>
      <c r="AB120" s="28"/>
      <c r="AC120" s="28">
        <v>21.20159912109375</v>
      </c>
      <c r="AD120" s="28"/>
      <c r="AE120" s="28">
        <v>77.283302307128906</v>
      </c>
      <c r="AF120" s="28">
        <v>49.836700439453125</v>
      </c>
      <c r="AG120" s="28">
        <v>10.960800170898438</v>
      </c>
      <c r="AH120" s="28">
        <v>-6.4281001687049866E-2</v>
      </c>
      <c r="AI120" s="28">
        <v>-2.7794400230050087E-2</v>
      </c>
      <c r="AJ120" s="28">
        <v>0.99754500389099121</v>
      </c>
      <c r="AK120" s="28">
        <v>-0.55398398637771606</v>
      </c>
      <c r="AL120" s="28">
        <v>-0.83044600486755371</v>
      </c>
      <c r="AM120" s="28">
        <v>-5.8836799114942551E-2</v>
      </c>
      <c r="AN120" s="28">
        <v>-0.83004200458526611</v>
      </c>
      <c r="AO120" s="28">
        <v>0.55640602111816406</v>
      </c>
      <c r="AP120" s="28">
        <v>-3.7984199821949005E-2</v>
      </c>
      <c r="AQ120" s="28">
        <v>4.7087898254394531</v>
      </c>
      <c r="AR120" s="28"/>
      <c r="AS120" s="28">
        <v>7.8058199882507324</v>
      </c>
      <c r="AT120" s="28"/>
      <c r="AU120" s="28">
        <v>10.256799697875977</v>
      </c>
      <c r="AV120" s="28"/>
      <c r="AW120" s="28">
        <v>0.53772401809692383</v>
      </c>
      <c r="AX120" s="28">
        <v>0.32285299897193909</v>
      </c>
      <c r="AY120" s="28">
        <v>77.283302307128906</v>
      </c>
      <c r="AZ120" s="28">
        <v>49.836700439453125</v>
      </c>
      <c r="BA120" s="28">
        <v>10.960800170898438</v>
      </c>
      <c r="BB120" s="28">
        <v>0.89791697263717651</v>
      </c>
      <c r="BC120" s="28">
        <v>1539.3599853515625</v>
      </c>
      <c r="BD120" s="28"/>
      <c r="BF120" s="28">
        <v>39.943801879882812</v>
      </c>
      <c r="BG120" s="28">
        <v>133.08200073242187</v>
      </c>
      <c r="BH120" s="28">
        <v>52.902198791503906</v>
      </c>
      <c r="BI120" s="28">
        <v>90.124702453613281</v>
      </c>
      <c r="BJ120" s="28">
        <v>164.58000183105469</v>
      </c>
      <c r="BK120" s="28">
        <v>132.70399475097656</v>
      </c>
      <c r="BL120" s="28">
        <v>158.26300048828125</v>
      </c>
    </row>
    <row r="121" spans="1:74" x14ac:dyDescent="0.25">
      <c r="A121" s="1">
        <v>7</v>
      </c>
      <c r="B121" s="1">
        <v>2</v>
      </c>
      <c r="C121" s="1">
        <v>1</v>
      </c>
      <c r="D121" s="1">
        <v>4.53</v>
      </c>
      <c r="L121" s="12">
        <v>1</v>
      </c>
      <c r="M121" s="12">
        <v>1</v>
      </c>
      <c r="N121" s="12">
        <f t="shared" si="2"/>
        <v>1</v>
      </c>
      <c r="Q121" s="1">
        <v>1</v>
      </c>
      <c r="R121" s="1">
        <v>1</v>
      </c>
      <c r="T121" s="2">
        <v>629.22601318359375</v>
      </c>
      <c r="U121" s="2">
        <f>T121*'Systematic error 7-8'!$C$5</f>
        <v>1029.8757267128801</v>
      </c>
      <c r="V121" s="2">
        <v>17.988399505615234</v>
      </c>
      <c r="W121" s="2">
        <v>16.222999572753906</v>
      </c>
      <c r="X121" s="2">
        <v>9.2374801635742187</v>
      </c>
      <c r="Y121" s="2">
        <v>9.1861095428466797</v>
      </c>
      <c r="Z121" s="2">
        <f>Y121*'Systematic error 7-8'!$L$5</f>
        <v>12.558374649498964</v>
      </c>
      <c r="AA121" s="2">
        <v>14.168700218200684</v>
      </c>
      <c r="AB121" s="2">
        <f>AA121*'Systematic error 7-8'!$M$5</f>
        <v>17.70474074834252</v>
      </c>
      <c r="AC121" s="2">
        <v>20.269599914550781</v>
      </c>
      <c r="AD121" s="2">
        <f>AC121*'Systematic error 7-8'!$N$5</f>
        <v>25.162849003447516</v>
      </c>
      <c r="AE121" s="2">
        <v>77.295303344726563</v>
      </c>
      <c r="AF121" s="2">
        <v>49.894901275634766</v>
      </c>
      <c r="AG121" s="2">
        <v>11.110099792480469</v>
      </c>
      <c r="AH121" s="2">
        <v>-8.0519199371337891E-2</v>
      </c>
      <c r="AI121" s="2">
        <v>-2.577579952776432E-2</v>
      </c>
      <c r="AJ121" s="2">
        <v>0.99642002582550049</v>
      </c>
      <c r="AK121" s="2">
        <v>0.60121101140975952</v>
      </c>
      <c r="AL121" s="2">
        <v>0.79609000682830811</v>
      </c>
      <c r="AM121" s="2">
        <v>6.9176599383354187E-2</v>
      </c>
      <c r="AN121" s="2">
        <v>0.79502302408218384</v>
      </c>
      <c r="AO121" s="2">
        <v>-0.60462898015975952</v>
      </c>
      <c r="AP121" s="2">
        <v>4.8603799194097519E-2</v>
      </c>
      <c r="AQ121" s="2">
        <v>4.4633798599243164</v>
      </c>
      <c r="AR121" s="2">
        <f>AQ121*'Systematic error 7-8'!$L$5</f>
        <v>6.1019081279742275</v>
      </c>
      <c r="AS121" s="2">
        <v>7.0892601013183594</v>
      </c>
      <c r="AT121" s="2">
        <f>AS121*'Systematic error 7-8'!$M$5</f>
        <v>8.8585057385983177</v>
      </c>
      <c r="AU121" s="2">
        <v>9.8328399658203125</v>
      </c>
      <c r="AV121" s="2">
        <f>AU121*'Systematic error 7-8'!$N$5</f>
        <v>12.206568870527407</v>
      </c>
      <c r="AW121" s="2">
        <v>0.49856600165367126</v>
      </c>
      <c r="AX121" s="2">
        <v>0.36169001460075378</v>
      </c>
      <c r="AY121" s="2">
        <v>77.295303344726563</v>
      </c>
      <c r="AZ121" s="2">
        <v>49.894901275634766</v>
      </c>
      <c r="BA121" s="2">
        <v>11.110099792480469</v>
      </c>
      <c r="BB121" s="2">
        <v>0.91138100624084473</v>
      </c>
      <c r="BC121" s="2">
        <v>1291.3199462890625</v>
      </c>
      <c r="BD121" s="2">
        <f>BC121*'Systematic error 7-8'!$P$5</f>
        <v>2738.4818667511681</v>
      </c>
      <c r="BF121" s="2">
        <v>42.640998840332031</v>
      </c>
      <c r="BG121" s="2">
        <v>134.68800354003906</v>
      </c>
      <c r="BH121" s="2">
        <v>169.93899536132812</v>
      </c>
      <c r="BI121" s="2">
        <v>133.66400146484375</v>
      </c>
      <c r="BJ121" s="2">
        <v>91.814598083496094</v>
      </c>
      <c r="BK121" s="2">
        <v>54.486900329589844</v>
      </c>
      <c r="BL121" s="2">
        <v>68.411399841308594</v>
      </c>
    </row>
    <row r="122" spans="1:74" x14ac:dyDescent="0.25">
      <c r="A122" s="1">
        <v>7</v>
      </c>
      <c r="B122" s="1">
        <v>2</v>
      </c>
      <c r="C122" s="1">
        <v>2</v>
      </c>
      <c r="D122" s="1">
        <v>5.56</v>
      </c>
      <c r="L122" s="12">
        <v>1</v>
      </c>
      <c r="M122" s="12">
        <v>1</v>
      </c>
      <c r="N122" s="12">
        <f t="shared" si="2"/>
        <v>1</v>
      </c>
      <c r="Q122" s="1">
        <v>1</v>
      </c>
      <c r="R122" s="1">
        <v>1</v>
      </c>
      <c r="S122" s="1" t="s">
        <v>55</v>
      </c>
      <c r="T122" s="2">
        <v>677.06201171875</v>
      </c>
      <c r="U122" s="2">
        <f>T122*'Systematic error 7-8'!$C$5</f>
        <v>1108.1705408531466</v>
      </c>
      <c r="V122" s="2">
        <v>20.722400665283203</v>
      </c>
      <c r="W122" s="2">
        <v>15.147899627685547</v>
      </c>
      <c r="X122" s="2">
        <v>8.4646596908569336</v>
      </c>
      <c r="Y122" s="2">
        <v>8.4362697601318359</v>
      </c>
      <c r="Z122" s="2">
        <f>Y122*'Systematic error 7-8'!$L$5</f>
        <v>11.533265066980993</v>
      </c>
      <c r="AA122" s="2">
        <v>15.277600288391113</v>
      </c>
      <c r="AB122" s="2">
        <f>AA122*'Systematic error 7-8'!$M$5</f>
        <v>19.090385723265534</v>
      </c>
      <c r="AC122" s="2">
        <v>21.295999526977539</v>
      </c>
      <c r="AD122" s="2">
        <f>AC122*'Systematic error 7-8'!$N$5</f>
        <v>26.437029972660987</v>
      </c>
      <c r="AE122" s="2">
        <v>115.06800079345703</v>
      </c>
      <c r="AF122" s="2">
        <v>46.307098388671875</v>
      </c>
      <c r="AG122" s="2">
        <v>22.731300354003906</v>
      </c>
      <c r="AH122" s="2">
        <v>-2.8122600167989731E-2</v>
      </c>
      <c r="AI122" s="2">
        <v>1.0718000121414661E-2</v>
      </c>
      <c r="AJ122" s="2">
        <v>0.99954700469970703</v>
      </c>
      <c r="AK122" s="2">
        <v>0.19176700711250305</v>
      </c>
      <c r="AL122" s="2">
        <v>0.98142701387405396</v>
      </c>
      <c r="AM122" s="2">
        <v>-5.1283198408782482E-3</v>
      </c>
      <c r="AN122" s="2">
        <v>0.98103797435760498</v>
      </c>
      <c r="AO122" s="2">
        <v>-0.19153599441051483</v>
      </c>
      <c r="AP122" s="2">
        <v>2.9655700549483299E-2</v>
      </c>
      <c r="AQ122" s="2">
        <v>4.3828601837158203</v>
      </c>
      <c r="AR122" s="2">
        <f>AQ122*'Systematic error 7-8'!$L$5</f>
        <v>5.9918292903807799</v>
      </c>
      <c r="AS122" s="2">
        <v>7.3990998268127441</v>
      </c>
      <c r="AT122" s="2">
        <f>AS122*'Systematic error 7-8'!$M$5</f>
        <v>9.2456712462973947</v>
      </c>
      <c r="AU122" s="2">
        <v>10.559200286865234</v>
      </c>
      <c r="AV122" s="2">
        <f>AU122*'Systematic error 7-8'!$N$5</f>
        <v>13.108278581503422</v>
      </c>
      <c r="AW122" s="2">
        <v>0.50642299652099609</v>
      </c>
      <c r="AX122" s="2">
        <v>0.34719499945640564</v>
      </c>
      <c r="AY122" s="2">
        <v>115.06800079345703</v>
      </c>
      <c r="AZ122" s="2">
        <v>46.307098388671875</v>
      </c>
      <c r="BA122" s="2">
        <v>22.731300354003906</v>
      </c>
      <c r="BB122" s="2">
        <v>0.88405799865722656</v>
      </c>
      <c r="BC122" s="2">
        <v>1377.010009765625</v>
      </c>
      <c r="BD122" s="2">
        <f>BC122*'Systematic error 7-8'!$P$5</f>
        <v>2920.2034344119793</v>
      </c>
      <c r="BF122" s="2">
        <v>124.9219970703125</v>
      </c>
      <c r="BG122" s="2">
        <v>170.5679931640625</v>
      </c>
      <c r="BH122" s="2">
        <v>167.62800598144531</v>
      </c>
      <c r="BI122" s="2">
        <v>76.65460205078125</v>
      </c>
      <c r="BJ122" s="2">
        <v>133.8179931640625</v>
      </c>
      <c r="BK122" s="2">
        <v>102.65799713134766</v>
      </c>
      <c r="BL122" s="2">
        <v>97.049301147460938</v>
      </c>
      <c r="BM122" s="2">
        <v>144.32699584960937</v>
      </c>
      <c r="BN122" s="2">
        <v>103.55899810791016</v>
      </c>
    </row>
    <row r="123" spans="1:74" x14ac:dyDescent="0.25">
      <c r="A123" s="1">
        <v>7</v>
      </c>
      <c r="B123" s="1">
        <v>2</v>
      </c>
      <c r="C123" s="1">
        <v>3</v>
      </c>
      <c r="D123" s="1">
        <v>4.4400000000000004</v>
      </c>
      <c r="L123" s="12">
        <v>1</v>
      </c>
      <c r="M123" s="12">
        <v>1</v>
      </c>
      <c r="N123" s="12">
        <f t="shared" si="2"/>
        <v>1</v>
      </c>
      <c r="Q123" s="1">
        <v>1</v>
      </c>
      <c r="R123" s="1">
        <v>0</v>
      </c>
      <c r="S123" s="1" t="s">
        <v>55</v>
      </c>
      <c r="T123" s="2">
        <v>839.6729736328125</v>
      </c>
      <c r="U123" s="2">
        <f>T123*'Systematic error 7-8'!$C$5</f>
        <v>1374.3214612917488</v>
      </c>
      <c r="V123" s="2">
        <v>18.610000610351563</v>
      </c>
      <c r="W123" s="2">
        <v>21.583700180053711</v>
      </c>
      <c r="X123" s="2">
        <v>9.5059299468994141</v>
      </c>
      <c r="Y123" s="2">
        <v>9.4556903839111328</v>
      </c>
      <c r="Z123" s="2">
        <f>Y123*'Systematic error 7-8'!$L$5</f>
        <v>12.926919917179857</v>
      </c>
      <c r="AA123" s="2">
        <v>17.826900482177734</v>
      </c>
      <c r="AB123" s="2">
        <f>AA123*'Systematic error 7-8'!$M$5</f>
        <v>22.275907212577081</v>
      </c>
      <c r="AC123" s="2">
        <v>24.410299301147461</v>
      </c>
      <c r="AD123" s="2">
        <f>AC123*'Systematic error 7-8'!$N$5</f>
        <v>30.303147473710101</v>
      </c>
      <c r="AE123" s="2">
        <v>156.31300354003906</v>
      </c>
      <c r="AF123" s="2">
        <v>121.81999969482422</v>
      </c>
      <c r="AG123" s="2">
        <v>18.238899230957031</v>
      </c>
      <c r="AH123" s="2">
        <v>2.1352600306272507E-2</v>
      </c>
      <c r="AI123" s="2">
        <v>2.6302700862288475E-3</v>
      </c>
      <c r="AJ123" s="2">
        <v>0.99976897239685059</v>
      </c>
      <c r="AK123" s="2">
        <v>0.80647701025009155</v>
      </c>
      <c r="AL123" s="2">
        <v>0.59096801280975342</v>
      </c>
      <c r="AM123" s="2">
        <v>-1.8779100850224495E-2</v>
      </c>
      <c r="AN123" s="2">
        <v>0.59087997674942017</v>
      </c>
      <c r="AO123" s="2">
        <v>-0.80669099092483521</v>
      </c>
      <c r="AP123" s="2">
        <v>-1.0497500188648701E-2</v>
      </c>
      <c r="AQ123" s="2">
        <v>4.4492602348327637</v>
      </c>
      <c r="AR123" s="2">
        <f>AQ123*'Systematic error 7-8'!$L$5</f>
        <v>6.0826051204297267</v>
      </c>
      <c r="AS123" s="2">
        <v>8.7758302688598633</v>
      </c>
      <c r="AT123" s="2">
        <f>AS123*'Systematic error 7-8'!$M$5</f>
        <v>10.965988225372461</v>
      </c>
      <c r="AU123" s="2">
        <v>11.593799591064453</v>
      </c>
      <c r="AV123" s="2">
        <f>AU123*'Systematic error 7-8'!$N$5</f>
        <v>14.392638715910829</v>
      </c>
      <c r="AW123" s="2">
        <v>0.59209299087524414</v>
      </c>
      <c r="AX123" s="2">
        <v>0.2616870105266571</v>
      </c>
      <c r="AY123" s="2">
        <v>156.31300354003906</v>
      </c>
      <c r="AZ123" s="2">
        <v>121.81999969482422</v>
      </c>
      <c r="BA123" s="2">
        <v>18.238899230957031</v>
      </c>
      <c r="BB123" s="2">
        <v>0.88055098056793213</v>
      </c>
      <c r="BC123" s="2">
        <v>1890.469970703125</v>
      </c>
      <c r="BD123" s="2">
        <f>BC123*'Systematic error 7-8'!$P$5</f>
        <v>4009.0898845678034</v>
      </c>
      <c r="BF123" s="2">
        <v>148.80799865722656</v>
      </c>
      <c r="BG123" s="2">
        <v>153.875</v>
      </c>
      <c r="BH123" s="2">
        <v>133.29499816894531</v>
      </c>
      <c r="BI123" s="2">
        <v>91.241600036621094</v>
      </c>
      <c r="BJ123" s="2">
        <v>71.147102355957031</v>
      </c>
      <c r="BK123" s="2">
        <v>101.09799957275391</v>
      </c>
      <c r="BL123" s="2">
        <v>154.51800537109375</v>
      </c>
      <c r="BM123" s="2">
        <v>115.42400360107422</v>
      </c>
      <c r="BN123" s="2">
        <v>125.78700256347656</v>
      </c>
    </row>
    <row r="124" spans="1:74" x14ac:dyDescent="0.25">
      <c r="A124" s="1">
        <v>7</v>
      </c>
      <c r="B124" s="1">
        <v>2</v>
      </c>
      <c r="C124" s="1">
        <v>4</v>
      </c>
      <c r="D124" s="1">
        <v>4.01</v>
      </c>
      <c r="L124" s="12">
        <v>1</v>
      </c>
      <c r="M124" s="12">
        <v>1</v>
      </c>
      <c r="N124" s="12">
        <f t="shared" si="2"/>
        <v>1</v>
      </c>
      <c r="Q124" s="1">
        <v>1</v>
      </c>
      <c r="R124" s="1">
        <v>1</v>
      </c>
      <c r="S124" s="1" t="s">
        <v>70</v>
      </c>
      <c r="T124" s="2">
        <v>703.9320068359375</v>
      </c>
      <c r="U124" s="2">
        <f>T124*'Systematic error 7-8'!$C$5</f>
        <v>1152.1495804482731</v>
      </c>
      <c r="V124" s="2">
        <v>22.588399887084961</v>
      </c>
      <c r="W124" s="2">
        <v>16.145200729370117</v>
      </c>
      <c r="X124" s="2">
        <v>7.7670497894287109</v>
      </c>
      <c r="Y124" s="2">
        <v>7.7310900688171387</v>
      </c>
      <c r="Z124" s="2">
        <f>Y124*'Systematic error 7-8'!$L$5</f>
        <v>10.569210510757658</v>
      </c>
      <c r="AA124" s="2">
        <v>16.272899627685547</v>
      </c>
      <c r="AB124" s="2">
        <f>AA124*'Systematic error 7-8'!$M$5</f>
        <v>20.334078969493476</v>
      </c>
      <c r="AC124" s="2">
        <v>22.982000350952148</v>
      </c>
      <c r="AD124" s="2">
        <f>AC124*'Systematic error 7-8'!$N$5</f>
        <v>28.530045342091448</v>
      </c>
      <c r="AE124" s="2">
        <v>274.7650146484375</v>
      </c>
      <c r="AF124" s="2">
        <v>222.802001953125</v>
      </c>
      <c r="AG124" s="2">
        <v>4.1789097785949707</v>
      </c>
      <c r="AH124" s="2">
        <v>9.4751100987195969E-3</v>
      </c>
      <c r="AI124" s="2">
        <v>-8.053789846599102E-3</v>
      </c>
      <c r="AJ124" s="2">
        <v>0.9999229907989502</v>
      </c>
      <c r="AK124" s="2">
        <v>0.11831799894571304</v>
      </c>
      <c r="AL124" s="2">
        <v>0.99295198917388916</v>
      </c>
      <c r="AM124" s="2">
        <v>6.8764900788664818E-3</v>
      </c>
      <c r="AN124" s="2">
        <v>0.99293100833892822</v>
      </c>
      <c r="AO124" s="2">
        <v>-0.11824300140142441</v>
      </c>
      <c r="AP124" s="2">
        <v>-1.0361200198531151E-2</v>
      </c>
      <c r="AQ124" s="2">
        <v>4.1933798789978027</v>
      </c>
      <c r="AR124" s="2">
        <f>AQ124*'Systematic error 7-8'!$L$5</f>
        <v>5.7327898521669081</v>
      </c>
      <c r="AS124" s="2">
        <v>7.6493301391601562</v>
      </c>
      <c r="AT124" s="2">
        <f>AS124*'Systematic error 7-8'!$M$5</f>
        <v>9.5583507962392247</v>
      </c>
      <c r="AU124" s="2">
        <v>10.937800407409668</v>
      </c>
      <c r="AV124" s="2">
        <f>AU124*'Systematic error 7-8'!$N$5</f>
        <v>13.578275902916154</v>
      </c>
      <c r="AW124" s="2">
        <v>0.52721297740936279</v>
      </c>
      <c r="AX124" s="2">
        <v>0.31517800688743591</v>
      </c>
      <c r="AY124" s="2">
        <v>274.7650146484375</v>
      </c>
      <c r="AZ124" s="2">
        <v>222.802001953125</v>
      </c>
      <c r="BA124" s="2">
        <v>4.1789097785949707</v>
      </c>
      <c r="BB124" s="2">
        <v>0.84931397438049316</v>
      </c>
      <c r="BC124" s="2">
        <v>1374.5899658203125</v>
      </c>
      <c r="BD124" s="2">
        <f>BC124*'Systematic error 7-8'!$P$5</f>
        <v>2915.0712853423202</v>
      </c>
      <c r="BF124" s="2">
        <v>48.239799499511719</v>
      </c>
      <c r="BG124" s="2">
        <v>107.03399658203125</v>
      </c>
      <c r="BH124" s="2">
        <v>120.76899719238281</v>
      </c>
      <c r="BI124" s="2">
        <v>169.07400512695312</v>
      </c>
      <c r="BJ124" s="2">
        <v>169.12800598144531</v>
      </c>
      <c r="BK124" s="2">
        <v>131.66099548339844</v>
      </c>
    </row>
    <row r="125" spans="1:74" x14ac:dyDescent="0.25">
      <c r="A125" s="1">
        <v>7</v>
      </c>
      <c r="B125" s="1">
        <v>2</v>
      </c>
      <c r="C125" s="1">
        <v>5</v>
      </c>
      <c r="D125" s="1">
        <v>3.97</v>
      </c>
      <c r="L125" s="12">
        <v>1</v>
      </c>
      <c r="M125" s="12">
        <v>1</v>
      </c>
      <c r="N125" s="12">
        <f t="shared" si="2"/>
        <v>1</v>
      </c>
      <c r="Q125" s="1">
        <v>2</v>
      </c>
      <c r="R125" s="1">
        <v>1</v>
      </c>
      <c r="S125" s="1" t="s">
        <v>70</v>
      </c>
      <c r="T125" s="2">
        <v>636.78399658203125</v>
      </c>
      <c r="U125" s="2">
        <f>T125*'Systematic error 7-8'!$C$5</f>
        <v>1042.2461365209033</v>
      </c>
      <c r="V125" s="2">
        <v>21.75629997253418</v>
      </c>
      <c r="W125" s="2">
        <v>16.38330078125</v>
      </c>
      <c r="X125" s="2">
        <v>7.6777000427246094</v>
      </c>
      <c r="Y125" s="2">
        <v>7.307459831237793</v>
      </c>
      <c r="Z125" s="2">
        <f>Y125*'Systematic error 7-8'!$L$5</f>
        <v>9.990063570307715</v>
      </c>
      <c r="AA125" s="2">
        <v>15.366999626159668</v>
      </c>
      <c r="AB125" s="2">
        <f>AA125*'Systematic error 7-8'!$M$5</f>
        <v>19.202096188861564</v>
      </c>
      <c r="AC125" s="2">
        <v>22.480800628662109</v>
      </c>
      <c r="AD125" s="2">
        <f>AC125*'Systematic error 7-8'!$N$5</f>
        <v>27.907851860931483</v>
      </c>
      <c r="AE125" s="2">
        <v>203.35600280761719</v>
      </c>
      <c r="AF125" s="2">
        <v>291.99301147460937</v>
      </c>
      <c r="AG125" s="2">
        <v>22.768499374389648</v>
      </c>
      <c r="AH125" s="2">
        <v>7.2698399424552917E-2</v>
      </c>
      <c r="AI125" s="2">
        <v>-0.12005399912595749</v>
      </c>
      <c r="AJ125" s="2">
        <v>0.99010199308395386</v>
      </c>
      <c r="AK125" s="2">
        <v>0.34333100914955139</v>
      </c>
      <c r="AL125" s="2">
        <v>-0.92904198169708252</v>
      </c>
      <c r="AM125" s="2">
        <v>-0.13785900175571442</v>
      </c>
      <c r="AN125" s="2">
        <v>0.9363970160484314</v>
      </c>
      <c r="AO125" s="2">
        <v>0.34995400905609131</v>
      </c>
      <c r="AP125" s="2">
        <v>-2.6321599259972572E-2</v>
      </c>
      <c r="AQ125" s="2">
        <v>3.871150016784668</v>
      </c>
      <c r="AR125" s="2">
        <f>AQ125*'Systematic error 7-8'!$L$5</f>
        <v>5.2922678538112304</v>
      </c>
      <c r="AS125" s="2">
        <v>7.637509822845459</v>
      </c>
      <c r="AT125" s="2">
        <f>AS125*'Systematic error 7-8'!$M$5</f>
        <v>9.5435805186066798</v>
      </c>
      <c r="AU125" s="2">
        <v>10.181400299072266</v>
      </c>
      <c r="AV125" s="2">
        <f>AU125*'Systematic error 7-8'!$N$5</f>
        <v>12.639274551507032</v>
      </c>
      <c r="AW125" s="2">
        <v>0.58692699670791626</v>
      </c>
      <c r="AX125" s="2">
        <v>0.26422899961471558</v>
      </c>
      <c r="AY125" s="2">
        <v>203.35600280761719</v>
      </c>
      <c r="AZ125" s="2">
        <v>291.99301147460937</v>
      </c>
      <c r="BA125" s="2">
        <v>22.768499374389648</v>
      </c>
      <c r="BB125" s="2">
        <v>0.8325120210647583</v>
      </c>
      <c r="BC125" s="2">
        <v>1147.75</v>
      </c>
      <c r="BD125" s="2">
        <f>BC125*'Systematic error 7-8'!$P$5</f>
        <v>2434.0153434446138</v>
      </c>
      <c r="BF125" s="2">
        <v>92.717399597167969</v>
      </c>
      <c r="BG125" s="2">
        <v>108.95099639892578</v>
      </c>
      <c r="BH125" s="2">
        <v>154.29800415039062</v>
      </c>
      <c r="BI125" s="2">
        <v>161.57600402832031</v>
      </c>
      <c r="BJ125" s="2">
        <v>115.04399871826172</v>
      </c>
      <c r="BK125" s="2">
        <v>99.658401489257813</v>
      </c>
    </row>
    <row r="126" spans="1:74" x14ac:dyDescent="0.25">
      <c r="A126" s="1">
        <v>7</v>
      </c>
      <c r="B126" s="1">
        <v>2</v>
      </c>
      <c r="C126" s="1">
        <v>6</v>
      </c>
      <c r="D126" s="1">
        <v>4.12</v>
      </c>
      <c r="L126" s="12">
        <v>1</v>
      </c>
      <c r="M126" s="12">
        <v>1</v>
      </c>
      <c r="N126" s="12">
        <f t="shared" si="2"/>
        <v>1</v>
      </c>
      <c r="Q126" s="1">
        <v>1</v>
      </c>
      <c r="R126" s="1">
        <v>0</v>
      </c>
      <c r="S126" s="1" t="s">
        <v>105</v>
      </c>
      <c r="T126" s="2">
        <v>606.8070068359375</v>
      </c>
      <c r="U126" s="2">
        <f>T126*'Systematic error 7-8'!$C$5</f>
        <v>993.18177259986669</v>
      </c>
      <c r="V126" s="2">
        <v>20.847400665283203</v>
      </c>
      <c r="W126" s="2">
        <v>15.595999717712402</v>
      </c>
      <c r="X126" s="2">
        <v>8.6871500015258789</v>
      </c>
      <c r="Y126" s="2">
        <v>8.2676897048950195</v>
      </c>
      <c r="Z126" s="2">
        <f>Y126*'Systematic error 7-8'!$L$5</f>
        <v>11.302798460609445</v>
      </c>
      <c r="AA126" s="2">
        <v>13.831899642944336</v>
      </c>
      <c r="AB126" s="2">
        <f>AA126*'Systematic error 7-8'!$M$5</f>
        <v>17.283885851494155</v>
      </c>
      <c r="AC126" s="2">
        <v>21.935699462890625</v>
      </c>
      <c r="AD126" s="2">
        <f>AC126*'Systematic error 7-8'!$N$5</f>
        <v>27.231158764682224</v>
      </c>
      <c r="AE126" s="2">
        <v>255.75399780273438</v>
      </c>
      <c r="AF126" s="2">
        <v>329.82400512695312</v>
      </c>
      <c r="AG126" s="2">
        <v>29.875799179077148</v>
      </c>
      <c r="AH126" s="2">
        <v>4.9339700490236282E-2</v>
      </c>
      <c r="AI126" s="2">
        <v>-0.15025299787521362</v>
      </c>
      <c r="AJ126" s="2">
        <v>0.98741602897644043</v>
      </c>
      <c r="AK126" s="2">
        <v>0.55656200647354126</v>
      </c>
      <c r="AL126" s="2">
        <v>-0.81676501035690308</v>
      </c>
      <c r="AM126" s="2">
        <v>-0.15209600329399109</v>
      </c>
      <c r="AN126" s="2">
        <v>0.82933998107910156</v>
      </c>
      <c r="AO126" s="2">
        <v>0.55706298351287842</v>
      </c>
      <c r="AP126" s="2">
        <v>4.3326199054718018E-2</v>
      </c>
      <c r="AQ126" s="2">
        <v>3.7399799823760986</v>
      </c>
      <c r="AR126" s="2">
        <f>AQ126*'Systematic error 7-8'!$L$5</f>
        <v>5.1129446672971701</v>
      </c>
      <c r="AS126" s="2">
        <v>6.7666401863098145</v>
      </c>
      <c r="AT126" s="2">
        <f>AS126*'Systematic error 7-8'!$M$5</f>
        <v>8.4553705273570454</v>
      </c>
      <c r="AU126" s="2">
        <v>10.707400321960449</v>
      </c>
      <c r="AV126" s="2">
        <f>AU126*'Systematic error 7-8'!$N$5</f>
        <v>13.292255330976879</v>
      </c>
      <c r="AW126" s="2">
        <v>0.47125899791717529</v>
      </c>
      <c r="AX126" s="2">
        <v>0.3460020124912262</v>
      </c>
      <c r="AY126" s="2">
        <v>255.75399780273438</v>
      </c>
      <c r="AZ126" s="2">
        <v>329.82400512695312</v>
      </c>
      <c r="BA126" s="2">
        <v>29.875799179077148</v>
      </c>
      <c r="BB126" s="2">
        <v>0.87937599420547485</v>
      </c>
      <c r="BC126" s="2">
        <v>1159.0799560546875</v>
      </c>
      <c r="BD126" s="2">
        <f>BC126*'Systematic error 7-8'!$P$5</f>
        <v>2458.0426027586304</v>
      </c>
      <c r="BF126" s="15">
        <v>120.88230133056641</v>
      </c>
      <c r="BG126" s="15">
        <v>150.37999725341797</v>
      </c>
      <c r="BH126" s="15">
        <v>149.91919708251953</v>
      </c>
      <c r="BI126" s="15">
        <v>141.17399597167969</v>
      </c>
      <c r="BJ126" s="15">
        <v>164.49400329589844</v>
      </c>
      <c r="BK126" s="15">
        <v>174.26899719238281</v>
      </c>
    </row>
    <row r="127" spans="1:74" s="10" customFormat="1" x14ac:dyDescent="0.25">
      <c r="A127" s="11">
        <v>7</v>
      </c>
      <c r="B127" s="11">
        <v>2</v>
      </c>
      <c r="C127" s="11">
        <v>7</v>
      </c>
      <c r="D127" s="11">
        <v>5.76</v>
      </c>
      <c r="L127" s="13">
        <v>1</v>
      </c>
      <c r="M127" s="13">
        <v>1</v>
      </c>
      <c r="N127" s="13">
        <f t="shared" si="2"/>
        <v>1</v>
      </c>
      <c r="Q127" s="11">
        <v>1</v>
      </c>
      <c r="R127" s="11">
        <v>0</v>
      </c>
      <c r="S127" s="11" t="s">
        <v>106</v>
      </c>
      <c r="T127" s="20">
        <v>768.9580078125</v>
      </c>
      <c r="U127" s="2">
        <f>T127*'Systematic error 7-8'!$C$5</f>
        <v>1258.579859247681</v>
      </c>
      <c r="V127" s="20">
        <v>24.055400848388672</v>
      </c>
      <c r="W127" s="20">
        <v>16.574699401855469</v>
      </c>
      <c r="X127" s="20">
        <v>9.0707101821899414</v>
      </c>
      <c r="Y127" s="20">
        <v>9.0694103240966797</v>
      </c>
      <c r="Z127" s="2">
        <f>Y127*'Systematic error 7-8'!$L$5</f>
        <v>12.39883458484694</v>
      </c>
      <c r="AA127" s="20">
        <v>16.092599868774414</v>
      </c>
      <c r="AB127" s="2">
        <f>AA127*'Systematic error 7-8'!$M$5</f>
        <v>20.108782333997603</v>
      </c>
      <c r="AC127" s="20">
        <v>24.701099395751953</v>
      </c>
      <c r="AD127" s="2">
        <f>AC127*'Systematic error 7-8'!$N$5</f>
        <v>30.664149116641802</v>
      </c>
      <c r="AE127" s="20">
        <v>329.06201171875</v>
      </c>
      <c r="AF127" s="20">
        <v>318.8389892578125</v>
      </c>
      <c r="AG127" s="20">
        <v>12.832400321960449</v>
      </c>
      <c r="AH127" s="20">
        <v>-1.3143099844455719E-2</v>
      </c>
      <c r="AI127" s="20">
        <v>-8.243030309677124E-2</v>
      </c>
      <c r="AJ127" s="20">
        <v>0.99651002883911133</v>
      </c>
      <c r="AK127" s="20">
        <v>-0.28959599137306213</v>
      </c>
      <c r="AL127" s="20">
        <v>-0.95357000827789307</v>
      </c>
      <c r="AM127" s="20">
        <v>-8.2697801291942596E-2</v>
      </c>
      <c r="AN127" s="20">
        <v>0.95705902576446533</v>
      </c>
      <c r="AO127" s="20">
        <v>-0.28967198729515076</v>
      </c>
      <c r="AP127" s="20">
        <v>-1.133859995752573E-2</v>
      </c>
      <c r="AQ127" s="20">
        <v>4.2673501968383789</v>
      </c>
      <c r="AR127" s="2">
        <f>AQ127*'Systematic error 7-8'!$L$5</f>
        <v>5.8339150303559544</v>
      </c>
      <c r="AS127" s="20">
        <v>7.7800397872924805</v>
      </c>
      <c r="AT127" s="2">
        <f>AS127*'Systematic error 7-8'!$M$5</f>
        <v>9.7216812639498151</v>
      </c>
      <c r="AU127" s="20">
        <v>11.925100326538086</v>
      </c>
      <c r="AV127" s="2">
        <f>AU127*'Systematic error 7-8'!$N$5</f>
        <v>14.803918189437571</v>
      </c>
      <c r="AW127" s="20">
        <v>0.48984900116920471</v>
      </c>
      <c r="AX127" s="20">
        <v>0.3344930112361908</v>
      </c>
      <c r="AY127" s="20">
        <v>329.06201171875</v>
      </c>
      <c r="AZ127" s="20">
        <v>318.8389892578125</v>
      </c>
      <c r="BA127" s="20">
        <v>12.832400321960449</v>
      </c>
      <c r="BB127" s="20">
        <v>0.86840999126434326</v>
      </c>
      <c r="BC127" s="20">
        <v>1622.6099853515625</v>
      </c>
      <c r="BD127" s="2">
        <f>BC127*'Systematic error 7-8'!$P$5</f>
        <v>3441.0434334760562</v>
      </c>
      <c r="BF127" s="20">
        <v>90.23480224609375</v>
      </c>
      <c r="BG127" s="20">
        <v>80.336402893066406</v>
      </c>
      <c r="BH127" s="20">
        <v>131.85600280761719</v>
      </c>
      <c r="BI127" s="20">
        <v>155.96800231933594</v>
      </c>
      <c r="BJ127" s="20">
        <v>173.39999389648437</v>
      </c>
      <c r="BK127" s="20">
        <v>134.75399780273437</v>
      </c>
      <c r="BL127" s="20">
        <v>113.18499755859375</v>
      </c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</row>
    <row r="128" spans="1:74" x14ac:dyDescent="0.25">
      <c r="A128" s="1">
        <v>8</v>
      </c>
      <c r="B128" s="1">
        <v>1</v>
      </c>
      <c r="C128" s="1">
        <v>1</v>
      </c>
      <c r="D128" s="1">
        <v>2.29</v>
      </c>
      <c r="L128" s="12">
        <v>0</v>
      </c>
      <c r="M128" s="12">
        <v>0</v>
      </c>
      <c r="N128" s="12">
        <f t="shared" si="2"/>
        <v>4</v>
      </c>
      <c r="Q128" s="1">
        <v>1</v>
      </c>
      <c r="R128" s="1">
        <v>0</v>
      </c>
      <c r="S128" s="1" t="s">
        <v>124</v>
      </c>
      <c r="T128" s="2">
        <v>687.60302734375</v>
      </c>
      <c r="U128" s="2">
        <f>T128*'Systematic error 7-8'!$C$12</f>
        <v>1155.5031470655817</v>
      </c>
      <c r="V128" s="2">
        <v>16.4552001953125</v>
      </c>
      <c r="W128" s="2">
        <v>19.196300506591797</v>
      </c>
      <c r="X128" s="2">
        <v>11.783499717712402</v>
      </c>
      <c r="Y128" s="2">
        <v>11.828700065612793</v>
      </c>
      <c r="Z128" s="2">
        <f>Y128*'Systematic error 7-8'!$L$12</f>
        <v>13.602367414881828</v>
      </c>
      <c r="AA128" s="2">
        <v>13.939200401306152</v>
      </c>
      <c r="AB128" s="2">
        <f>AA128*'Systematic error 7-8'!$M$12</f>
        <v>19.013548018112534</v>
      </c>
      <c r="AC128" s="2">
        <v>20.271099090576172</v>
      </c>
      <c r="AD128" s="2">
        <f>AC128*'Systematic error 7-8'!$N$12</f>
        <v>26.762709571645001</v>
      </c>
      <c r="AE128" s="2">
        <v>210.24400329589844</v>
      </c>
      <c r="AF128" s="2">
        <v>253.5260009765625</v>
      </c>
      <c r="AG128" s="2">
        <v>50.602901458740234</v>
      </c>
      <c r="AH128" s="2">
        <v>2.2547300904989243E-2</v>
      </c>
      <c r="AI128" s="2">
        <v>-0.11410699784755707</v>
      </c>
      <c r="AJ128" s="2">
        <v>-0.9932129979133606</v>
      </c>
      <c r="AK128" s="2">
        <v>0.7650030255317688</v>
      </c>
      <c r="AL128" s="2">
        <v>0.64155799150466919</v>
      </c>
      <c r="AM128" s="2">
        <v>-5.6340198963880539E-2</v>
      </c>
      <c r="AN128" s="2">
        <v>0.64363199472427368</v>
      </c>
      <c r="AO128" s="2">
        <v>-0.75853997468948364</v>
      </c>
      <c r="AP128" s="2">
        <v>0.10175800323486328</v>
      </c>
      <c r="AQ128" s="2">
        <v>5.6008501052856445</v>
      </c>
      <c r="AR128" s="2">
        <f>AQ128*'Systematic error 7-8'!$L$12</f>
        <v>6.440675690919897</v>
      </c>
      <c r="AS128" s="2">
        <v>6.6539797782897949</v>
      </c>
      <c r="AT128" s="2">
        <f>AS128*'Systematic error 7-8'!$M$12</f>
        <v>9.0762569145793925</v>
      </c>
      <c r="AU128" s="2">
        <v>10.141400337219238</v>
      </c>
      <c r="AV128" s="2">
        <f>AU128*'Systematic error 7-8'!$N$12</f>
        <v>13.389079233545729</v>
      </c>
      <c r="AW128" s="2">
        <v>0.34521600604057312</v>
      </c>
      <c r="AX128" s="2">
        <v>0.52438002824783325</v>
      </c>
      <c r="AY128" s="2">
        <v>210.24400329589844</v>
      </c>
      <c r="AZ128" s="2">
        <v>253.5260009765625</v>
      </c>
      <c r="BA128" s="2">
        <v>50.602901458740234</v>
      </c>
      <c r="BB128" s="2">
        <v>0.92743700742721558</v>
      </c>
      <c r="BC128" s="2">
        <v>1514.280029296875</v>
      </c>
      <c r="BD128" s="2">
        <f>BC128*'Systematic error 7-8'!$P$12</f>
        <v>3135.896821971101</v>
      </c>
      <c r="BF128" s="2">
        <v>161.88299560546875</v>
      </c>
      <c r="BG128" s="2">
        <v>121.37000274658203</v>
      </c>
      <c r="BH128" s="2">
        <v>104.67900085449219</v>
      </c>
      <c r="BI128" s="2">
        <v>108.447998046875</v>
      </c>
      <c r="BJ128" s="2">
        <v>133.44599914550781</v>
      </c>
      <c r="BK128" s="2">
        <v>95.069099426269531</v>
      </c>
      <c r="BL128" s="2">
        <v>132.8800048828125</v>
      </c>
      <c r="BM128" s="2">
        <v>113.26699829101562</v>
      </c>
      <c r="BN128" s="2">
        <v>82.22760009765625</v>
      </c>
    </row>
    <row r="129" spans="1:74" x14ac:dyDescent="0.25">
      <c r="A129" s="1">
        <v>8</v>
      </c>
      <c r="B129" s="1">
        <v>1</v>
      </c>
      <c r="C129" s="1">
        <v>2</v>
      </c>
      <c r="D129" s="1">
        <v>3.23</v>
      </c>
      <c r="L129" s="12">
        <v>1</v>
      </c>
      <c r="M129" s="12">
        <v>1</v>
      </c>
      <c r="N129" s="12">
        <f t="shared" si="2"/>
        <v>1</v>
      </c>
      <c r="Q129" s="1">
        <v>3</v>
      </c>
      <c r="R129" s="1">
        <v>1</v>
      </c>
      <c r="S129" s="1" t="s">
        <v>106</v>
      </c>
      <c r="T129" s="2">
        <v>763.55499267578125</v>
      </c>
      <c r="U129" s="2">
        <f>T129*'Systematic error 7-8'!$C$12</f>
        <v>1283.138907056358</v>
      </c>
      <c r="V129" s="2">
        <v>18.38909912109375</v>
      </c>
      <c r="W129" s="2">
        <v>23.675300598144531</v>
      </c>
      <c r="X129" s="2">
        <v>10.170900344848633</v>
      </c>
      <c r="Y129" s="2">
        <v>9.9895801544189453</v>
      </c>
      <c r="Z129" s="2">
        <f>Y129*'Systematic error 7-8'!$L$12</f>
        <v>11.487478660131112</v>
      </c>
      <c r="AA129" s="2">
        <v>15.70259952545166</v>
      </c>
      <c r="AB129" s="2">
        <f>AA129*'Systematic error 7-8'!$M$12</f>
        <v>21.418884978394448</v>
      </c>
      <c r="AC129" s="2">
        <v>26.574699401855469</v>
      </c>
      <c r="AD129" s="2">
        <f>AC129*'Systematic error 7-8'!$N$12</f>
        <v>35.084972890111359</v>
      </c>
      <c r="AE129" s="2">
        <v>177.06900024414062</v>
      </c>
      <c r="AF129" s="2">
        <v>184.73899841308594</v>
      </c>
      <c r="AG129" s="2">
        <v>27.151699066162109</v>
      </c>
      <c r="AH129" s="2">
        <v>-5.853509996086359E-3</v>
      </c>
      <c r="AI129" s="2">
        <v>-0.12940700352191925</v>
      </c>
      <c r="AJ129" s="2">
        <v>0.9915739893913269</v>
      </c>
      <c r="AK129" s="2">
        <v>0.70895302295684814</v>
      </c>
      <c r="AL129" s="2">
        <v>0.6987760066986084</v>
      </c>
      <c r="AM129" s="2">
        <v>9.538000077009201E-2</v>
      </c>
      <c r="AN129" s="2">
        <v>0.70523202419281006</v>
      </c>
      <c r="AO129" s="2">
        <v>-0.70353800058364868</v>
      </c>
      <c r="AP129" s="2">
        <v>-8.7653003633022308E-2</v>
      </c>
      <c r="AQ129" s="2">
        <v>5.042640209197998</v>
      </c>
      <c r="AR129" s="2">
        <f>AQ129*'Systematic error 7-8'!$L$12</f>
        <v>5.7987644023514502</v>
      </c>
      <c r="AS129" s="2">
        <v>7.5020499229431152</v>
      </c>
      <c r="AT129" s="2">
        <f>AS129*'Systematic error 7-8'!$M$12</f>
        <v>10.233053714529452</v>
      </c>
      <c r="AU129" s="2">
        <v>11.18120002746582</v>
      </c>
      <c r="AV129" s="2">
        <f>AU129*'Systematic error 7-8'!$N$12</f>
        <v>14.761864053866232</v>
      </c>
      <c r="AW129" s="2">
        <v>0.44670200347900391</v>
      </c>
      <c r="AX129" s="2">
        <v>0.41901400685310364</v>
      </c>
      <c r="AY129" s="2">
        <v>177.06900024414062</v>
      </c>
      <c r="AZ129" s="2">
        <v>184.73899841308594</v>
      </c>
      <c r="BA129" s="2">
        <v>27.151699066162109</v>
      </c>
      <c r="BB129" s="2">
        <v>0.88157099485397339</v>
      </c>
      <c r="BC129" s="2">
        <v>1642.1800537109375</v>
      </c>
      <c r="BD129" s="2">
        <f>BC129*'Systematic error 7-8'!$P$12</f>
        <v>3400.7628126269501</v>
      </c>
      <c r="BF129" s="2">
        <v>99.031501770019531</v>
      </c>
      <c r="BG129" s="2">
        <v>92.811302185058594</v>
      </c>
      <c r="BH129" s="2">
        <v>114.66699981689453</v>
      </c>
      <c r="BI129" s="2">
        <v>176.84100341796875</v>
      </c>
      <c r="BJ129" s="2">
        <v>145.63999938964844</v>
      </c>
      <c r="BK129" s="2">
        <v>145.37199401855469</v>
      </c>
    </row>
    <row r="130" spans="1:74" x14ac:dyDescent="0.25">
      <c r="A130" s="1">
        <v>8</v>
      </c>
      <c r="B130" s="1">
        <v>1</v>
      </c>
      <c r="C130" s="1">
        <v>3</v>
      </c>
      <c r="D130" s="1">
        <v>2.7</v>
      </c>
      <c r="L130" s="12">
        <v>0</v>
      </c>
      <c r="M130" s="12">
        <v>0</v>
      </c>
      <c r="N130" s="12">
        <f t="shared" si="2"/>
        <v>4</v>
      </c>
      <c r="Q130" s="1">
        <v>3</v>
      </c>
      <c r="R130" s="1">
        <v>0</v>
      </c>
      <c r="S130" s="1" t="s">
        <v>123</v>
      </c>
      <c r="T130" s="2">
        <v>529.72998046875</v>
      </c>
      <c r="U130" s="2">
        <f>T130*'Systematic error 7-8'!$C$12</f>
        <v>890.20064657252192</v>
      </c>
      <c r="V130" s="2">
        <v>13.629500389099121</v>
      </c>
      <c r="W130" s="2">
        <v>21.468900680541992</v>
      </c>
      <c r="X130" s="2">
        <v>9.126429557800293</v>
      </c>
      <c r="Y130" s="2">
        <v>9.0058403015136719</v>
      </c>
      <c r="Z130" s="2">
        <f>Y130*'Systematic error 7-8'!$L$12</f>
        <v>10.356230860655682</v>
      </c>
      <c r="AA130" s="2">
        <v>10.383299827575684</v>
      </c>
      <c r="AB130" s="2">
        <f>AA130*'Systematic error 7-8'!$M$12</f>
        <v>14.163177526278378</v>
      </c>
      <c r="AC130" s="2">
        <v>23.693599700927734</v>
      </c>
      <c r="AD130" s="2">
        <f>AC130*'Systematic error 7-8'!$N$12</f>
        <v>31.28123071518765</v>
      </c>
      <c r="AE130" s="2">
        <v>260.74899291992187</v>
      </c>
      <c r="AF130" s="2">
        <v>116.20999908447266</v>
      </c>
      <c r="AG130" s="2">
        <v>9.0433797836303711</v>
      </c>
      <c r="AH130" s="2">
        <v>0.14358900487422943</v>
      </c>
      <c r="AI130" s="2">
        <v>8.529769629240036E-2</v>
      </c>
      <c r="AJ130" s="2">
        <v>-0.98595499992370605</v>
      </c>
      <c r="AK130" s="2">
        <v>0.8907170295715332</v>
      </c>
      <c r="AL130" s="2">
        <v>0.42303898930549622</v>
      </c>
      <c r="AM130" s="2">
        <v>0.16631700098514557</v>
      </c>
      <c r="AN130" s="2">
        <v>0.43128401041030884</v>
      </c>
      <c r="AO130" s="2">
        <v>-0.9020879864692688</v>
      </c>
      <c r="AP130" s="2">
        <v>-1.523240003734827E-2</v>
      </c>
      <c r="AQ130" s="2">
        <v>4.3191499710083008</v>
      </c>
      <c r="AR130" s="2">
        <f>AQ130*'Systematic error 7-8'!$L$12</f>
        <v>4.9667896302844916</v>
      </c>
      <c r="AS130" s="2">
        <v>4.9608497619628906</v>
      </c>
      <c r="AT130" s="2">
        <f>AS130*'Systematic error 7-8'!$M$12</f>
        <v>6.7667694303961019</v>
      </c>
      <c r="AU130" s="2">
        <v>10.82859992980957</v>
      </c>
      <c r="AV130" s="2">
        <f>AU130*'Systematic error 7-8'!$N$12</f>
        <v>14.296347410375754</v>
      </c>
      <c r="AW130" s="2">
        <v>0.25569799542427063</v>
      </c>
      <c r="AX130" s="2">
        <v>0.70326799154281616</v>
      </c>
      <c r="AY130" s="2">
        <v>260.74899291992187</v>
      </c>
      <c r="AZ130" s="2">
        <v>116.20999908447266</v>
      </c>
      <c r="BA130" s="2">
        <v>9.0433797836303711</v>
      </c>
      <c r="BB130" s="2">
        <v>0.87643998861312866</v>
      </c>
      <c r="BC130" s="2">
        <v>940.6719970703125</v>
      </c>
      <c r="BD130" s="2">
        <f>BC130*'Systematic error 7-8'!$P$12</f>
        <v>1948.02167964911</v>
      </c>
      <c r="BF130" s="2">
        <v>81.905197143554602</v>
      </c>
      <c r="BG130" s="2">
        <v>30.239999771118164</v>
      </c>
      <c r="BH130" s="2">
        <v>84.664802551269531</v>
      </c>
      <c r="BI130" s="2">
        <v>141.08200073242187</v>
      </c>
      <c r="BJ130" s="2">
        <v>158.97000122070312</v>
      </c>
      <c r="BK130" s="2">
        <v>175.11599731445312</v>
      </c>
      <c r="BL130" s="2">
        <v>168.69099426269531</v>
      </c>
      <c r="BM130" s="2">
        <v>152.92999267578125</v>
      </c>
      <c r="BN130" s="2">
        <v>144.19200134277344</v>
      </c>
      <c r="BO130" s="2">
        <v>137.39399719238281</v>
      </c>
    </row>
    <row r="131" spans="1:74" x14ac:dyDescent="0.25">
      <c r="A131" s="1">
        <v>8</v>
      </c>
      <c r="B131" s="1">
        <v>1</v>
      </c>
      <c r="C131" s="1">
        <v>4</v>
      </c>
      <c r="D131" s="1">
        <v>2.83</v>
      </c>
      <c r="L131" s="12">
        <v>1</v>
      </c>
      <c r="M131" s="12">
        <v>1</v>
      </c>
      <c r="N131" s="12">
        <f t="shared" ref="N131:N145" si="3">IF(AND(L131=1,M131=1),1, IF(AND(L131=1,M131=0),2, IF(AND(L131=0,M131=1),3, IF(AND(L131=0,M131=0),4))))</f>
        <v>1</v>
      </c>
      <c r="Q131" s="1">
        <v>0</v>
      </c>
      <c r="R131" s="1">
        <v>0</v>
      </c>
      <c r="S131" s="1" t="s">
        <v>50</v>
      </c>
      <c r="T131" s="2">
        <v>827.11297607421875</v>
      </c>
      <c r="U131" s="2">
        <f>T131*'Systematic error 7-8'!$C$12</f>
        <v>1389.9468280769286</v>
      </c>
      <c r="V131" s="2">
        <v>19.554000854492187</v>
      </c>
      <c r="W131" s="2">
        <v>19.079799652099609</v>
      </c>
      <c r="X131" s="2">
        <v>13.099200248718262</v>
      </c>
      <c r="Y131" s="2">
        <v>12.734199523925781</v>
      </c>
      <c r="Z131" s="2">
        <f>Y131*'Systematic error 7-8'!$L$12</f>
        <v>14.643642978352771</v>
      </c>
      <c r="AA131" s="2">
        <v>16.221599578857422</v>
      </c>
      <c r="AB131" s="2">
        <f>AA131*'Systematic error 7-8'!$M$12</f>
        <v>22.12681887364921</v>
      </c>
      <c r="AC131" s="2">
        <v>22.810699462890625</v>
      </c>
      <c r="AD131" s="2">
        <f>AC131*'Systematic error 7-8'!$N$12</f>
        <v>30.11559077895409</v>
      </c>
      <c r="AE131" s="2">
        <v>162.30799865722656</v>
      </c>
      <c r="AF131" s="2">
        <v>122.85399627685547</v>
      </c>
      <c r="AG131" s="2">
        <v>38.063999176025391</v>
      </c>
      <c r="AH131" s="2">
        <v>0.23341000080108643</v>
      </c>
      <c r="AI131" s="2">
        <v>0.19231800734996796</v>
      </c>
      <c r="AJ131" s="2">
        <v>-0.95317000150680542</v>
      </c>
      <c r="AK131" s="2">
        <v>-0.33335199952125549</v>
      </c>
      <c r="AL131" s="2">
        <v>-0.90501797199249268</v>
      </c>
      <c r="AM131" s="2">
        <v>-0.26423299312591553</v>
      </c>
      <c r="AN131" s="2">
        <v>0.91345298290252686</v>
      </c>
      <c r="AO131" s="2">
        <v>-0.37941598892211914</v>
      </c>
      <c r="AP131" s="2">
        <v>0.14712999761104584</v>
      </c>
      <c r="AQ131" s="2">
        <v>6.1612701416015625</v>
      </c>
      <c r="AR131" s="2">
        <f>AQ131*'Systematic error 7-8'!$L$12</f>
        <v>7.0851285216068014</v>
      </c>
      <c r="AS131" s="2">
        <v>8.0698099136352539</v>
      </c>
      <c r="AT131" s="2">
        <f>AS131*'Systematic error 7-8'!$M$12</f>
        <v>11.007497838654144</v>
      </c>
      <c r="AU131" s="2">
        <v>10.099599838256836</v>
      </c>
      <c r="AV131" s="2">
        <f>AU131*'Systematic error 7-8'!$N$12</f>
        <v>13.33389255576955</v>
      </c>
      <c r="AW131" s="2">
        <v>0.42528599500656128</v>
      </c>
      <c r="AX131" s="2">
        <v>0.36435800790786743</v>
      </c>
      <c r="AY131" s="2">
        <v>162.30799865722656</v>
      </c>
      <c r="AZ131" s="2">
        <v>122.85399627685547</v>
      </c>
      <c r="BA131" s="2">
        <v>38.063999176025391</v>
      </c>
      <c r="BB131" s="2">
        <v>0.93655598163604736</v>
      </c>
      <c r="BC131" s="2">
        <v>2027.3199462890625</v>
      </c>
      <c r="BD131" s="2">
        <f>BC131*'Systematic error 7-8'!$P$12</f>
        <v>4198.3424820298624</v>
      </c>
      <c r="BF131" s="2">
        <v>101.44400024414062</v>
      </c>
      <c r="BG131" s="2">
        <v>95.084098815917969</v>
      </c>
      <c r="BH131" s="2">
        <v>136.93400573730469</v>
      </c>
      <c r="BI131" s="2">
        <v>110.68599700927734</v>
      </c>
      <c r="BJ131" s="2">
        <v>70.556503295898438</v>
      </c>
      <c r="BK131" s="2">
        <v>108.98100280761719</v>
      </c>
      <c r="BL131" s="2">
        <v>159.38800048828125</v>
      </c>
      <c r="BM131" s="2">
        <v>155.80499267578125</v>
      </c>
    </row>
    <row r="132" spans="1:74" x14ac:dyDescent="0.25">
      <c r="A132" s="1">
        <v>8</v>
      </c>
      <c r="B132" s="1">
        <v>1</v>
      </c>
      <c r="C132" s="1">
        <v>5</v>
      </c>
      <c r="D132" s="1">
        <v>2.99</v>
      </c>
      <c r="L132" s="12">
        <v>1</v>
      </c>
      <c r="M132" s="12">
        <v>1</v>
      </c>
      <c r="N132" s="12">
        <f t="shared" si="3"/>
        <v>1</v>
      </c>
      <c r="Q132" s="1">
        <v>1</v>
      </c>
      <c r="R132" s="1">
        <v>0</v>
      </c>
      <c r="S132" s="1" t="s">
        <v>50</v>
      </c>
      <c r="T132" s="2">
        <v>767.905029296875</v>
      </c>
      <c r="U132" s="2">
        <f>T132*'Systematic error 7-8'!$C$12</f>
        <v>1290.4490566712338</v>
      </c>
      <c r="V132" s="2">
        <v>16.684000015258789</v>
      </c>
      <c r="W132" s="2">
        <v>19.5802001953125</v>
      </c>
      <c r="X132" s="2">
        <v>11.537799835205078</v>
      </c>
      <c r="Y132" s="2">
        <v>11.329099655151367</v>
      </c>
      <c r="Z132" s="2">
        <f>Y132*'Systematic error 7-8'!$L$12</f>
        <v>13.02785387526829</v>
      </c>
      <c r="AA132" s="2">
        <v>15.850500106811523</v>
      </c>
      <c r="AB132" s="2">
        <f>AA132*'Systematic error 7-8'!$M$12</f>
        <v>21.620626450260296</v>
      </c>
      <c r="AC132" s="2">
        <v>21.179300308227539</v>
      </c>
      <c r="AD132" s="2">
        <f>AC132*'Systematic error 7-8'!$N$12</f>
        <v>27.961752865351627</v>
      </c>
      <c r="AE132" s="2">
        <v>115.14099884033203</v>
      </c>
      <c r="AF132" s="2">
        <v>100.28199768066406</v>
      </c>
      <c r="AG132" s="2">
        <v>36.574298858642578</v>
      </c>
      <c r="AH132" s="2">
        <v>-0.14185899496078491</v>
      </c>
      <c r="AI132" s="2">
        <v>-8.3586499094963074E-2</v>
      </c>
      <c r="AJ132" s="2">
        <v>0.98635202646255493</v>
      </c>
      <c r="AK132" s="2">
        <v>-0.86818200349807739</v>
      </c>
      <c r="AL132" s="2">
        <v>-0.46817499399185181</v>
      </c>
      <c r="AM132" s="2">
        <v>-0.16453799605369568</v>
      </c>
      <c r="AN132" s="2">
        <v>0.47553899884223938</v>
      </c>
      <c r="AO132" s="2">
        <v>-0.87967300415039063</v>
      </c>
      <c r="AP132" s="2">
        <v>-6.1535299755632877E-3</v>
      </c>
      <c r="AQ132" s="2">
        <v>5.6187100410461426</v>
      </c>
      <c r="AR132" s="2">
        <f>AQ132*'Systematic error 7-8'!$L$12</f>
        <v>6.461213654252548</v>
      </c>
      <c r="AS132" s="2">
        <v>7.8840699195861816</v>
      </c>
      <c r="AT132" s="2">
        <f>AS132*'Systematic error 7-8'!$M$12</f>
        <v>10.754142108478614</v>
      </c>
      <c r="AU132" s="2">
        <v>10.051899909973145</v>
      </c>
      <c r="AV132" s="2">
        <f>AU132*'Systematic error 7-8'!$N$12</f>
        <v>13.270917217257283</v>
      </c>
      <c r="AW132" s="2">
        <v>0.46703898906707764</v>
      </c>
      <c r="AX132" s="2">
        <v>0.36119601130485535</v>
      </c>
      <c r="AY132" s="2">
        <v>115.14099884033203</v>
      </c>
      <c r="AZ132" s="2">
        <v>100.28199768066406</v>
      </c>
      <c r="BA132" s="2">
        <v>36.574298858642578</v>
      </c>
      <c r="BB132" s="2">
        <v>0.94021499156951904</v>
      </c>
      <c r="BC132" s="2">
        <v>1824.2099609375</v>
      </c>
      <c r="BD132" s="2">
        <f>BC132*'Systematic error 7-8'!$P$12</f>
        <v>3777.725459252174</v>
      </c>
      <c r="BF132" s="2">
        <v>128.34800720214844</v>
      </c>
      <c r="BG132" s="2">
        <v>144.57699584960937</v>
      </c>
      <c r="BH132" s="2">
        <v>50.941398620605469</v>
      </c>
      <c r="BI132" s="2">
        <v>123.07199859619141</v>
      </c>
      <c r="BJ132" s="2">
        <v>92.339103698730469</v>
      </c>
      <c r="BK132" s="2">
        <v>159.60899353027344</v>
      </c>
      <c r="BL132" s="2">
        <v>65.548301696777344</v>
      </c>
    </row>
    <row r="133" spans="1:74" x14ac:dyDescent="0.25">
      <c r="A133" s="1">
        <v>8</v>
      </c>
      <c r="B133" s="1">
        <v>1</v>
      </c>
      <c r="C133" s="1">
        <v>6</v>
      </c>
      <c r="D133" s="1">
        <v>3.67</v>
      </c>
      <c r="L133" s="12">
        <v>1</v>
      </c>
      <c r="M133" s="12">
        <v>1</v>
      </c>
      <c r="N133" s="12">
        <f t="shared" si="3"/>
        <v>1</v>
      </c>
      <c r="Q133" s="1">
        <v>1</v>
      </c>
      <c r="R133" s="1">
        <v>0</v>
      </c>
      <c r="T133" s="2">
        <v>625.09197998046875</v>
      </c>
      <c r="U133" s="2">
        <f>T133*'Systematic error 7-8'!$C$12</f>
        <v>1050.4545811311466</v>
      </c>
      <c r="V133" s="2">
        <v>16.085599899291992</v>
      </c>
      <c r="W133" s="2">
        <v>18.586000442504883</v>
      </c>
      <c r="X133" s="2">
        <v>9.081089973449707</v>
      </c>
      <c r="Y133" s="2">
        <v>8.6887598037719727</v>
      </c>
      <c r="Z133" s="2">
        <f>Y133*'Systematic error 7-8'!$L$12</f>
        <v>9.9916053814016568</v>
      </c>
      <c r="AA133" s="2">
        <v>15.364500045776367</v>
      </c>
      <c r="AB133" s="2">
        <f>AA133*'Systematic error 7-8'!$M$12</f>
        <v>20.957705677815436</v>
      </c>
      <c r="AC133" s="2">
        <v>19.045700073242188</v>
      </c>
      <c r="AD133" s="2">
        <f>AC133*'Systematic error 7-8'!$N$12</f>
        <v>25.144889153336518</v>
      </c>
      <c r="AE133" s="2">
        <v>104.38999938964844</v>
      </c>
      <c r="AF133" s="2">
        <v>64.126998901367188</v>
      </c>
      <c r="AG133" s="2">
        <v>15.422699928283691</v>
      </c>
      <c r="AH133" s="2">
        <v>0.13456399738788605</v>
      </c>
      <c r="AI133" s="2">
        <v>-5.4652499966323376E-3</v>
      </c>
      <c r="AJ133" s="2">
        <v>0.9908900260925293</v>
      </c>
      <c r="AK133" s="2">
        <v>0.8429030179977417</v>
      </c>
      <c r="AL133" s="2">
        <v>0.52637201547622681</v>
      </c>
      <c r="AM133" s="2">
        <v>-0.11156400293111801</v>
      </c>
      <c r="AN133" s="2">
        <v>0.52096700668334961</v>
      </c>
      <c r="AO133" s="2">
        <v>-0.85023701190948486</v>
      </c>
      <c r="AP133" s="2">
        <v>-7.5437299907207489E-2</v>
      </c>
      <c r="AQ133" s="2">
        <v>4.2515401840209961</v>
      </c>
      <c r="AR133" s="2">
        <f>AQ133*'Systematic error 7-8'!$L$12</f>
        <v>4.8890420199518276</v>
      </c>
      <c r="AS133" s="2">
        <v>7.7247400283813477</v>
      </c>
      <c r="AT133" s="2">
        <f>AS133*'Systematic error 7-8'!$M$12</f>
        <v>10.536810665502882</v>
      </c>
      <c r="AU133" s="2">
        <v>9.3977603912353516</v>
      </c>
      <c r="AV133" s="2">
        <f>AU133*'Systematic error 7-8'!$N$12</f>
        <v>12.407296262069226</v>
      </c>
      <c r="AW133" s="2">
        <v>0.60943299531936646</v>
      </c>
      <c r="AX133" s="2">
        <v>0.26031899452209473</v>
      </c>
      <c r="AY133" s="2">
        <v>104.38999938964844</v>
      </c>
      <c r="AZ133" s="2">
        <v>64.126998901367188</v>
      </c>
      <c r="BA133" s="2">
        <v>15.422699928283691</v>
      </c>
      <c r="BB133" s="2">
        <v>0.9057459831237793</v>
      </c>
      <c r="BC133" s="2">
        <v>1266.780029296875</v>
      </c>
      <c r="BD133" s="2">
        <f>BC133*'Systematic error 7-8'!$P$12</f>
        <v>2623.3532709620913</v>
      </c>
      <c r="BF133" s="2">
        <v>50.174598693847656</v>
      </c>
      <c r="BG133" s="2">
        <v>75.259803771972656</v>
      </c>
      <c r="BH133" s="2">
        <v>48.719898223876953</v>
      </c>
      <c r="BI133" s="2">
        <v>60.722099304199219</v>
      </c>
      <c r="BJ133" s="2">
        <v>130.843994140625</v>
      </c>
      <c r="BK133" s="2">
        <v>116.00099945068359</v>
      </c>
      <c r="BL133" s="2">
        <v>155.29400634765625</v>
      </c>
      <c r="BM133" s="2">
        <v>146.15499877929687</v>
      </c>
      <c r="BN133" s="2">
        <v>146.35699462890625</v>
      </c>
      <c r="BO133" s="2">
        <v>115.88899993896484</v>
      </c>
      <c r="BP133" s="2">
        <v>128.31599426269531</v>
      </c>
      <c r="BQ133" s="2">
        <v>128.7969970703125</v>
      </c>
      <c r="BR133" s="2">
        <v>115.55799865722656</v>
      </c>
    </row>
    <row r="134" spans="1:74" x14ac:dyDescent="0.25">
      <c r="A134" s="1">
        <v>8</v>
      </c>
      <c r="B134" s="1">
        <v>1</v>
      </c>
      <c r="C134" s="1">
        <v>7</v>
      </c>
      <c r="D134" s="1">
        <v>3.46</v>
      </c>
      <c r="L134" s="12">
        <v>1</v>
      </c>
      <c r="M134" s="12">
        <v>1</v>
      </c>
      <c r="N134" s="12">
        <f t="shared" si="3"/>
        <v>1</v>
      </c>
      <c r="Q134" s="1">
        <v>0</v>
      </c>
      <c r="R134" s="1">
        <v>0</v>
      </c>
      <c r="T134" s="2">
        <v>604.3709716796875</v>
      </c>
      <c r="U134" s="2">
        <f>T134*'Systematic error 7-8'!$C$12</f>
        <v>1015.6333407500233</v>
      </c>
      <c r="V134" s="2">
        <v>13.255000114440918</v>
      </c>
      <c r="W134" s="2">
        <v>18.45989990234375</v>
      </c>
      <c r="X134" s="2">
        <v>9.6410598754882812</v>
      </c>
      <c r="Y134" s="2">
        <v>9.5825901031494141</v>
      </c>
      <c r="Z134" s="2">
        <f>Y134*'Systematic error 7-8'!$L$12</f>
        <v>11.019462041156762</v>
      </c>
      <c r="AA134" s="2">
        <v>13.259900093078613</v>
      </c>
      <c r="AB134" s="2">
        <f>AA134*'Systematic error 7-8'!$M$12</f>
        <v>18.086959070586339</v>
      </c>
      <c r="AC134" s="2">
        <v>19.120100021362305</v>
      </c>
      <c r="AD134" s="2">
        <f>AC134*'Systematic error 7-8'!$N$12</f>
        <v>25.243114917750535</v>
      </c>
      <c r="AE134" s="2">
        <v>32.857200622558594</v>
      </c>
      <c r="AF134" s="2">
        <v>55.146400451660156</v>
      </c>
      <c r="AG134" s="2">
        <v>26.144800186157227</v>
      </c>
      <c r="AH134" s="2">
        <v>-5.1836699247360229E-2</v>
      </c>
      <c r="AI134" s="2">
        <v>-6.3289101235568523E-3</v>
      </c>
      <c r="AJ134" s="2">
        <v>0.99863600730895996</v>
      </c>
      <c r="AK134" s="2">
        <v>0.97627198696136475</v>
      </c>
      <c r="AL134" s="2">
        <v>0.21020999550819397</v>
      </c>
      <c r="AM134" s="2">
        <v>5.2008099853992462E-2</v>
      </c>
      <c r="AN134" s="2">
        <v>-0.21025200188159943</v>
      </c>
      <c r="AO134" s="2">
        <v>0.97763597965240479</v>
      </c>
      <c r="AP134" s="2">
        <v>-4.7178701497614384E-3</v>
      </c>
      <c r="AQ134" s="2">
        <v>4.6781201362609863</v>
      </c>
      <c r="AR134" s="2">
        <f>AQ134*'Systematic error 7-8'!$L$12</f>
        <v>5.3795859689914627</v>
      </c>
      <c r="AS134" s="2">
        <v>6.6299200057983398</v>
      </c>
      <c r="AT134" s="2">
        <f>AS134*'Systematic error 7-8'!$M$12</f>
        <v>9.0434385586908945</v>
      </c>
      <c r="AU134" s="2">
        <v>9.6616201400756836</v>
      </c>
      <c r="AV134" s="2">
        <f>AU134*'Systematic error 7-8'!$N$12</f>
        <v>12.755654374982001</v>
      </c>
      <c r="AW134" s="2">
        <v>0.43616798520088196</v>
      </c>
      <c r="AX134" s="2">
        <v>0.43033498525619507</v>
      </c>
      <c r="AY134" s="2">
        <v>32.857200622558594</v>
      </c>
      <c r="AZ134" s="2">
        <v>55.146400451660156</v>
      </c>
      <c r="BA134" s="2">
        <v>26.144800186157227</v>
      </c>
      <c r="BB134" s="2">
        <v>0.93653601408004761</v>
      </c>
      <c r="BC134" s="2">
        <v>1266.239990234375</v>
      </c>
      <c r="BD134" s="2">
        <f>BC134*'Systematic error 7-8'!$P$12</f>
        <v>2622.2349132296576</v>
      </c>
      <c r="BF134" s="2">
        <v>110.38999938964844</v>
      </c>
      <c r="BG134" s="2">
        <v>93.770698547363281</v>
      </c>
      <c r="BH134" s="2">
        <v>159.22799682617187</v>
      </c>
      <c r="BI134" s="2">
        <v>177.41000366210937</v>
      </c>
      <c r="BJ134" s="2">
        <v>159.98800659179687</v>
      </c>
      <c r="BK134" s="2">
        <v>110.69999694824219</v>
      </c>
      <c r="BL134" s="2">
        <v>97.382896423339844</v>
      </c>
      <c r="BM134" s="2">
        <v>43.911800384521484</v>
      </c>
      <c r="BN134" s="2">
        <v>107.33100128173828</v>
      </c>
      <c r="BO134" s="2">
        <v>116.30899810791016</v>
      </c>
      <c r="BP134" s="2">
        <v>101.56400299072266</v>
      </c>
    </row>
    <row r="135" spans="1:74" s="10" customFormat="1" x14ac:dyDescent="0.25">
      <c r="A135" s="11">
        <v>8</v>
      </c>
      <c r="B135" s="11">
        <v>1</v>
      </c>
      <c r="C135" s="11">
        <v>8</v>
      </c>
      <c r="D135" s="11">
        <v>3.88</v>
      </c>
      <c r="L135" s="13">
        <v>1</v>
      </c>
      <c r="M135" s="13">
        <v>1</v>
      </c>
      <c r="N135" s="13">
        <f t="shared" si="3"/>
        <v>1</v>
      </c>
      <c r="Q135" s="11">
        <v>1</v>
      </c>
      <c r="R135" s="11">
        <v>0</v>
      </c>
      <c r="S135" s="11"/>
      <c r="T135" s="20">
        <v>546.68402099609375</v>
      </c>
      <c r="U135" s="2">
        <f>T135*'Systematic error 7-8'!$C$12</f>
        <v>918.69157288577878</v>
      </c>
      <c r="V135" s="20">
        <v>15.033100128173828</v>
      </c>
      <c r="W135" s="20">
        <v>15.583900451660156</v>
      </c>
      <c r="X135" s="20">
        <v>9.7021598815917969</v>
      </c>
      <c r="Y135" s="20">
        <v>9.2690095901489258</v>
      </c>
      <c r="Z135" s="2">
        <f>Y135*'Systematic error 7-8'!$L$12</f>
        <v>10.658861355678244</v>
      </c>
      <c r="AA135" s="20">
        <v>12.988300323486328</v>
      </c>
      <c r="AB135" s="2">
        <f>AA135*'Systematic error 7-8'!$M$12</f>
        <v>17.716487658153866</v>
      </c>
      <c r="AC135" s="20">
        <v>17.339099884033203</v>
      </c>
      <c r="AD135" s="2">
        <f>AC135*'Systematic error 7-8'!$N$12</f>
        <v>22.891767849225907</v>
      </c>
      <c r="AE135" s="20">
        <v>67.033897399902344</v>
      </c>
      <c r="AF135" s="20">
        <v>133.28799438476562</v>
      </c>
      <c r="AG135" s="20">
        <v>43.004798889160156</v>
      </c>
      <c r="AH135" s="20">
        <v>8.4609203040599823E-2</v>
      </c>
      <c r="AI135" s="20">
        <v>-7.1510002017021179E-2</v>
      </c>
      <c r="AJ135" s="20">
        <v>0.99384498596191406</v>
      </c>
      <c r="AK135" s="20">
        <v>0.75037497282028198</v>
      </c>
      <c r="AL135" s="20">
        <v>0.66081100702285767</v>
      </c>
      <c r="AM135" s="20">
        <v>-1.6334600746631622E-2</v>
      </c>
      <c r="AN135" s="20">
        <v>0.6555749773979187</v>
      </c>
      <c r="AO135" s="20">
        <v>-0.74713802337646484</v>
      </c>
      <c r="AP135" s="20">
        <v>-0.10956999659538269</v>
      </c>
      <c r="AQ135" s="20">
        <v>4.5556201934814453</v>
      </c>
      <c r="AR135" s="2">
        <f>AQ135*'Systematic error 7-8'!$L$12</f>
        <v>5.238717638511651</v>
      </c>
      <c r="AS135" s="20">
        <v>6.5648298263549805</v>
      </c>
      <c r="AT135" s="2">
        <f>AS135*'Systematic error 7-8'!$M$12</f>
        <v>8.9546533187399788</v>
      </c>
      <c r="AU135" s="20">
        <v>8.7841300964355469</v>
      </c>
      <c r="AV135" s="2">
        <f>AU135*'Systematic error 7-8'!$N$12</f>
        <v>11.597157192119896</v>
      </c>
      <c r="AW135" s="20">
        <v>0.46935799717903137</v>
      </c>
      <c r="AX135" s="20">
        <v>0.38110199570655823</v>
      </c>
      <c r="AY135" s="20">
        <v>67.033897399902344</v>
      </c>
      <c r="AZ135" s="20">
        <v>133.28799438476562</v>
      </c>
      <c r="BA135" s="20">
        <v>43.004798889160156</v>
      </c>
      <c r="BB135" s="20">
        <v>0.94368499517440796</v>
      </c>
      <c r="BC135" s="20">
        <v>1101.8399658203125</v>
      </c>
      <c r="BD135" s="2">
        <f>BC135*'Systematic error 7-8'!$P$12</f>
        <v>2281.7816918189446</v>
      </c>
      <c r="BF135" s="20">
        <v>154.15199279785156</v>
      </c>
      <c r="BG135" s="20">
        <v>113.56199645996094</v>
      </c>
      <c r="BH135" s="20">
        <v>70.186897277832031</v>
      </c>
      <c r="BI135" s="20">
        <v>116.58699798583984</v>
      </c>
      <c r="BJ135" s="20">
        <v>170.55900573730469</v>
      </c>
      <c r="BK135" s="20">
        <v>93.67230224609375</v>
      </c>
      <c r="BL135" s="20">
        <v>110.06999969482422</v>
      </c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</row>
    <row r="136" spans="1:74" x14ac:dyDescent="0.25">
      <c r="A136" s="1">
        <v>8</v>
      </c>
      <c r="B136" s="1">
        <v>2</v>
      </c>
      <c r="C136" s="1">
        <v>1</v>
      </c>
      <c r="D136" s="1">
        <v>3.84</v>
      </c>
      <c r="L136" s="12">
        <v>1</v>
      </c>
      <c r="M136" s="12">
        <v>1</v>
      </c>
      <c r="N136" s="12">
        <f t="shared" si="3"/>
        <v>1</v>
      </c>
      <c r="Q136" s="1">
        <v>0</v>
      </c>
      <c r="R136" s="1">
        <v>0</v>
      </c>
      <c r="S136" s="1" t="s">
        <v>128</v>
      </c>
      <c r="T136" s="2">
        <v>622.72802734375</v>
      </c>
      <c r="U136" s="2">
        <f>T136*'Systematic error 7-8'!$C$20</f>
        <v>887.86217790690125</v>
      </c>
      <c r="V136" s="2">
        <v>14.615599632263184</v>
      </c>
      <c r="W136" s="2">
        <v>19.88909912109375</v>
      </c>
      <c r="X136" s="2">
        <v>8.4854097366333008</v>
      </c>
      <c r="Y136" s="2">
        <v>8.5070600509643555</v>
      </c>
      <c r="Z136" s="2">
        <f>Y136*'Systematic error 7-8'!$L$20</f>
        <v>10.382632215379724</v>
      </c>
      <c r="AA136" s="2">
        <v>14.468299865722656</v>
      </c>
      <c r="AB136" s="2">
        <f>AA136*'Systematic error 7-8'!$M$20</f>
        <v>17.730543832817059</v>
      </c>
      <c r="AC136" s="2">
        <v>20.556900024414063</v>
      </c>
      <c r="AD136" s="2">
        <f>AC136*'Systematic error 7-8'!$N$20</f>
        <v>23.247614507728471</v>
      </c>
      <c r="AE136" s="2">
        <v>55.116600036621094</v>
      </c>
      <c r="AF136" s="2">
        <v>242.72000122070312</v>
      </c>
      <c r="AG136" s="2">
        <v>11.305800437927246</v>
      </c>
      <c r="AH136" s="2">
        <v>-5.9009399265050888E-2</v>
      </c>
      <c r="AI136" s="2">
        <v>-2.2796900011599064E-3</v>
      </c>
      <c r="AJ136" s="2">
        <v>0.99825501441955566</v>
      </c>
      <c r="AK136" s="2">
        <v>-0.96058297157287598</v>
      </c>
      <c r="AL136" s="2">
        <v>0.27226099371910095</v>
      </c>
      <c r="AM136" s="2">
        <v>-5.6160800158977509E-2</v>
      </c>
      <c r="AN136" s="2">
        <v>-0.27165800333023071</v>
      </c>
      <c r="AO136" s="2">
        <v>-0.96222102642059326</v>
      </c>
      <c r="AP136" s="2">
        <v>-1.8255800008773804E-2</v>
      </c>
      <c r="AQ136" s="2">
        <v>4.0379199981689453</v>
      </c>
      <c r="AR136" s="2">
        <f>AQ136*'Systematic error 7-8'!$L$20</f>
        <v>4.9281700146647509</v>
      </c>
      <c r="AS136" s="2">
        <v>7.1767401695251465</v>
      </c>
      <c r="AT136" s="2">
        <f>AS136*'Systematic error 7-8'!$M$20</f>
        <v>8.794917670594522</v>
      </c>
      <c r="AU136" s="2">
        <v>10.080100059509277</v>
      </c>
      <c r="AV136" s="2">
        <f>AU136*'Systematic error 7-8'!$N$20</f>
        <v>11.399495065136014</v>
      </c>
      <c r="AW136" s="2">
        <v>0.52948898077011108</v>
      </c>
      <c r="AX136" s="2">
        <v>0.32042700052261353</v>
      </c>
      <c r="AY136" s="2">
        <v>55.116600036621094</v>
      </c>
      <c r="AZ136" s="2">
        <v>242.72000122070312</v>
      </c>
      <c r="BA136" s="2">
        <v>11.305800437927246</v>
      </c>
      <c r="BB136" s="2">
        <v>0.89591199159622192</v>
      </c>
      <c r="BC136" s="2">
        <v>1239.1400146484375</v>
      </c>
      <c r="BD136" s="2">
        <f>BC136*'Systematic error 7-8'!$P$20</f>
        <v>2095.9150702896914</v>
      </c>
      <c r="BF136" s="2">
        <v>80.62969970703125</v>
      </c>
      <c r="BG136" s="2">
        <v>144.406005859375</v>
      </c>
      <c r="BH136" s="2">
        <v>154.25399780273437</v>
      </c>
      <c r="BI136" s="2">
        <v>166.13900756835937</v>
      </c>
      <c r="BJ136" s="2">
        <v>176.56199645996094</v>
      </c>
      <c r="BK136" s="2">
        <v>110.70200347900391</v>
      </c>
    </row>
    <row r="137" spans="1:74" x14ac:dyDescent="0.25">
      <c r="A137" s="1">
        <v>8</v>
      </c>
      <c r="B137" s="1">
        <v>2</v>
      </c>
      <c r="C137" s="1">
        <v>2</v>
      </c>
      <c r="D137" s="1">
        <v>3.57</v>
      </c>
      <c r="L137" s="12">
        <v>1</v>
      </c>
      <c r="M137" s="12">
        <v>1</v>
      </c>
      <c r="N137" s="12">
        <f t="shared" si="3"/>
        <v>1</v>
      </c>
      <c r="Q137" s="1">
        <v>0</v>
      </c>
      <c r="R137" s="1">
        <v>1</v>
      </c>
      <c r="S137" s="1" t="s">
        <v>50</v>
      </c>
      <c r="T137" s="2">
        <v>810.28997802734375</v>
      </c>
      <c r="U137" s="2">
        <f>T137*'Systematic error 7-8'!$C$20</f>
        <v>1155.2809461559127</v>
      </c>
      <c r="V137" s="2">
        <v>15.145000457763672</v>
      </c>
      <c r="W137" s="2">
        <v>25.064300537109375</v>
      </c>
      <c r="X137" s="2">
        <v>9.7630596160888672</v>
      </c>
      <c r="Y137" s="2">
        <v>9.7381601333618164</v>
      </c>
      <c r="Z137" s="2">
        <f>Y137*'Systematic error 7-8'!$L$20</f>
        <v>11.885155919136528</v>
      </c>
      <c r="AA137" s="2">
        <v>14.356100082397461</v>
      </c>
      <c r="AB137" s="2">
        <f>AA137*'Systematic error 7-8'!$M$20</f>
        <v>17.593045771901618</v>
      </c>
      <c r="AC137" s="2">
        <v>26.652200698852539</v>
      </c>
      <c r="AD137" s="2">
        <f>AC137*'Systematic error 7-8'!$N$20</f>
        <v>30.140735562933973</v>
      </c>
      <c r="AE137" s="2">
        <v>69.02960205078125</v>
      </c>
      <c r="AF137" s="2">
        <v>254.61900329589844</v>
      </c>
      <c r="AG137" s="2">
        <v>26.255199432373047</v>
      </c>
      <c r="AH137" s="2">
        <v>9.4650499522686005E-3</v>
      </c>
      <c r="AI137" s="2">
        <v>2.4894200265407562E-2</v>
      </c>
      <c r="AJ137" s="2">
        <v>0.99964499473571777</v>
      </c>
      <c r="AK137" s="2">
        <v>0.95598298311233521</v>
      </c>
      <c r="AL137" s="2">
        <v>-0.29341799020767212</v>
      </c>
      <c r="AM137" s="2">
        <v>-1.7446300480514765E-3</v>
      </c>
      <c r="AN137" s="2">
        <v>-0.29326999187469482</v>
      </c>
      <c r="AO137" s="2">
        <v>-0.95565998554229736</v>
      </c>
      <c r="AP137" s="2">
        <v>2.657569944858551E-2</v>
      </c>
      <c r="AQ137" s="2">
        <v>4.6491098403930664</v>
      </c>
      <c r="AR137" s="2">
        <f>AQ137*'Systematic error 7-8'!$L$20</f>
        <v>5.6741103639243828</v>
      </c>
      <c r="AS137" s="2">
        <v>7.0454001426696777</v>
      </c>
      <c r="AT137" s="2">
        <f>AS137*'Systematic error 7-8'!$M$20</f>
        <v>8.6339637143745964</v>
      </c>
      <c r="AU137" s="2">
        <v>13.050100326538086</v>
      </c>
      <c r="AV137" s="2">
        <f>AU137*'Systematic error 7-8'!$N$20</f>
        <v>14.758241822367683</v>
      </c>
      <c r="AW137" s="2">
        <v>0.36265599727630615</v>
      </c>
      <c r="AX137" s="2">
        <v>0.47978401184082031</v>
      </c>
      <c r="AY137" s="2">
        <v>69.02960205078125</v>
      </c>
      <c r="AZ137" s="2">
        <v>254.61900329589844</v>
      </c>
      <c r="BA137" s="2">
        <v>26.255199432373047</v>
      </c>
      <c r="BB137" s="2">
        <v>0.87371200323104858</v>
      </c>
      <c r="BC137" s="2">
        <v>1771.280029296875</v>
      </c>
      <c r="BD137" s="2">
        <f>BC137*'Systematic error 7-8'!$P$20</f>
        <v>2995.9911416142622</v>
      </c>
      <c r="BF137" s="2">
        <v>94.430801391601563</v>
      </c>
      <c r="BG137" s="2">
        <v>111.01100158691406</v>
      </c>
      <c r="BH137" s="2">
        <v>149.91299438476562</v>
      </c>
      <c r="BI137" s="2">
        <v>168.96099853515625</v>
      </c>
      <c r="BJ137" s="2">
        <v>150.48199462890625</v>
      </c>
      <c r="BK137" s="2">
        <v>146.81700134277344</v>
      </c>
      <c r="BL137" s="2">
        <v>97.110603332519531</v>
      </c>
      <c r="BM137" s="2">
        <v>73.765998840332031</v>
      </c>
    </row>
    <row r="138" spans="1:74" x14ac:dyDescent="0.25">
      <c r="A138" s="1">
        <v>8</v>
      </c>
      <c r="B138" s="1">
        <v>2</v>
      </c>
      <c r="C138" s="1">
        <v>3</v>
      </c>
      <c r="D138" s="1">
        <v>3.8</v>
      </c>
      <c r="L138" s="12">
        <v>1</v>
      </c>
      <c r="M138" s="12">
        <v>1</v>
      </c>
      <c r="N138" s="12">
        <f t="shared" si="3"/>
        <v>1</v>
      </c>
      <c r="Q138" s="1">
        <v>1</v>
      </c>
      <c r="R138" s="1">
        <v>1</v>
      </c>
      <c r="T138" s="2">
        <v>874.18701171875</v>
      </c>
      <c r="U138" s="2">
        <f>T138*'Systematic error 7-8'!$C$20</f>
        <v>1246.38293129866</v>
      </c>
      <c r="V138" s="2">
        <v>17.209299087524414</v>
      </c>
      <c r="W138" s="2">
        <v>24.147199630737305</v>
      </c>
      <c r="X138" s="2">
        <v>9.8716497421264648</v>
      </c>
      <c r="Y138" s="2">
        <v>9.919219970703125</v>
      </c>
      <c r="Z138" s="2">
        <f>Y138*'Systematic error 7-8'!$L$20</f>
        <v>12.10613445800063</v>
      </c>
      <c r="AA138" s="2">
        <v>16.878599166870117</v>
      </c>
      <c r="AB138" s="2">
        <f>AA138*'Systematic error 7-8'!$M$20</f>
        <v>20.684306044398703</v>
      </c>
      <c r="AC138" s="2">
        <v>26.025199890136719</v>
      </c>
      <c r="AD138" s="2">
        <f>AC138*'Systematic error 7-8'!$N$20</f>
        <v>29.431665952255898</v>
      </c>
      <c r="AE138" s="2">
        <v>73.445602416992188</v>
      </c>
      <c r="AF138" s="2">
        <v>227.22999572753906</v>
      </c>
      <c r="AG138" s="2">
        <v>12.899700164794922</v>
      </c>
      <c r="AH138" s="2">
        <v>9.1355796903371811E-3</v>
      </c>
      <c r="AI138" s="2">
        <v>-2.447189949452877E-2</v>
      </c>
      <c r="AJ138" s="2">
        <v>0.99965900182723999</v>
      </c>
      <c r="AK138" s="2">
        <v>0.9088280200958252</v>
      </c>
      <c r="AL138" s="2">
        <v>-0.41675901412963867</v>
      </c>
      <c r="AM138" s="2">
        <v>-1.8507899716496468E-2</v>
      </c>
      <c r="AN138" s="2">
        <v>-0.41707000136375427</v>
      </c>
      <c r="AO138" s="2">
        <v>-0.90868699550628662</v>
      </c>
      <c r="AP138" s="2">
        <v>-1.8433399498462677E-2</v>
      </c>
      <c r="AQ138" s="2">
        <v>4.8086700439453125</v>
      </c>
      <c r="AR138" s="2">
        <f>AQ138*'Systematic error 7-8'!$L$20</f>
        <v>5.8688491925877937</v>
      </c>
      <c r="AS138" s="2">
        <v>7.9898900985717773</v>
      </c>
      <c r="AT138" s="2">
        <f>AS138*'Systematic error 7-8'!$M$20</f>
        <v>9.7914128077854894</v>
      </c>
      <c r="AU138" s="2">
        <v>12.528499603271484</v>
      </c>
      <c r="AV138" s="2">
        <f>AU138*'Systematic error 7-8'!$N$20</f>
        <v>14.168368226297599</v>
      </c>
      <c r="AW138" s="2">
        <v>0.45712900161743164</v>
      </c>
      <c r="AX138" s="2">
        <v>0.38448798656463623</v>
      </c>
      <c r="AY138" s="2">
        <v>73.445602416992188</v>
      </c>
      <c r="AZ138" s="2">
        <v>227.22999572753906</v>
      </c>
      <c r="BA138" s="2">
        <v>12.899700164794922</v>
      </c>
      <c r="BB138" s="2">
        <v>0.86580801010131836</v>
      </c>
      <c r="BC138" s="2">
        <v>1958</v>
      </c>
      <c r="BD138" s="2">
        <f>BC138*'Systematic error 7-8'!$P$20</f>
        <v>3311.8143705427228</v>
      </c>
      <c r="BF138" s="2">
        <v>51.782699584960938</v>
      </c>
      <c r="BG138" s="2">
        <v>149.41000366210937</v>
      </c>
      <c r="BH138" s="2">
        <v>120.70400238037109</v>
      </c>
      <c r="BI138" s="2">
        <v>150.17999267578125</v>
      </c>
      <c r="BJ138" s="2">
        <v>162.02299499511719</v>
      </c>
      <c r="BK138" s="2">
        <v>72.231002807617188</v>
      </c>
      <c r="BL138" s="2">
        <v>98.333900451660156</v>
      </c>
    </row>
    <row r="139" spans="1:74" x14ac:dyDescent="0.25">
      <c r="A139" s="1">
        <v>8</v>
      </c>
      <c r="B139" s="1">
        <v>2</v>
      </c>
      <c r="C139" s="1">
        <v>4</v>
      </c>
      <c r="D139" s="1">
        <v>3.88</v>
      </c>
      <c r="L139" s="12">
        <v>1</v>
      </c>
      <c r="M139" s="12">
        <v>1</v>
      </c>
      <c r="N139" s="12">
        <f t="shared" si="3"/>
        <v>1</v>
      </c>
      <c r="Q139" s="1">
        <v>1</v>
      </c>
      <c r="R139" s="1">
        <v>2</v>
      </c>
      <c r="S139" s="1" t="s">
        <v>70</v>
      </c>
      <c r="T139" s="2">
        <v>998.93798828125</v>
      </c>
      <c r="U139" s="2">
        <f>T139*'Systematic error 7-8'!$C$20</f>
        <v>1424.2481772540229</v>
      </c>
      <c r="V139" s="2">
        <v>20.588600158691406</v>
      </c>
      <c r="W139" s="2">
        <v>27.062599182128906</v>
      </c>
      <c r="X139" s="2">
        <v>10.840700149536133</v>
      </c>
      <c r="Y139" s="2">
        <v>10.68280029296875</v>
      </c>
      <c r="Z139" s="2">
        <f>Y139*'Systematic error 7-8'!$L$20</f>
        <v>13.038063186079421</v>
      </c>
      <c r="AA139" s="2">
        <v>16.170400619506836</v>
      </c>
      <c r="AB139" s="2">
        <f>AA139*'Systematic error 7-8'!$M$20</f>
        <v>19.8164262310897</v>
      </c>
      <c r="AC139" s="2">
        <v>30.674699783325195</v>
      </c>
      <c r="AD139" s="2">
        <f>AC139*'Systematic error 7-8'!$N$20</f>
        <v>34.689743825972236</v>
      </c>
      <c r="AE139" s="2">
        <v>67.097801208496094</v>
      </c>
      <c r="AF139" s="2">
        <v>200.24299621582031</v>
      </c>
      <c r="AG139" s="2">
        <v>30.762500762939453</v>
      </c>
      <c r="AH139" s="2">
        <v>7.3848001658916473E-2</v>
      </c>
      <c r="AI139" s="2">
        <v>-2.4786999449133873E-2</v>
      </c>
      <c r="AJ139" s="2">
        <v>0.99696099758148193</v>
      </c>
      <c r="AK139" s="2">
        <v>-0.89335298538208008</v>
      </c>
      <c r="AL139" s="2">
        <v>0.44267699122428894</v>
      </c>
      <c r="AM139" s="2">
        <v>7.7179498970508575E-2</v>
      </c>
      <c r="AN139" s="2">
        <v>-0.44324499368667603</v>
      </c>
      <c r="AO139" s="2">
        <v>-0.89633798599243164</v>
      </c>
      <c r="AP139" s="2">
        <v>1.054729986935854E-2</v>
      </c>
      <c r="AQ139" s="2">
        <v>5.0142898559570312</v>
      </c>
      <c r="AR139" s="2">
        <f>AQ139*'Systematic error 7-8'!$L$20</f>
        <v>6.119802503311301</v>
      </c>
      <c r="AS139" s="2">
        <v>8.1025199890136719</v>
      </c>
      <c r="AT139" s="2">
        <f>AS139*'Systematic error 7-8'!$M$20</f>
        <v>9.9294379543403064</v>
      </c>
      <c r="AU139" s="2">
        <v>14.395400047302246</v>
      </c>
      <c r="AV139" s="2">
        <f>AU139*'Systematic error 7-8'!$N$20</f>
        <v>16.27962925279429</v>
      </c>
      <c r="AW139" s="2">
        <v>0.39250099658966064</v>
      </c>
      <c r="AX139" s="2">
        <v>0.43251898884773254</v>
      </c>
      <c r="AY139" s="2">
        <v>67.097801208496094</v>
      </c>
      <c r="AZ139" s="2">
        <v>200.24299621582031</v>
      </c>
      <c r="BA139" s="2">
        <v>30.762500762939453</v>
      </c>
      <c r="BB139" s="2">
        <v>0.87226498126983643</v>
      </c>
      <c r="BC139" s="2">
        <v>2418.550048828125</v>
      </c>
      <c r="BD139" s="2">
        <f>BC139*'Systematic error 7-8'!$P$20</f>
        <v>4090.8012296148049</v>
      </c>
      <c r="BF139" s="2">
        <v>80.383697509765625</v>
      </c>
      <c r="BG139" s="2">
        <v>102.73500061035156</v>
      </c>
      <c r="BH139" s="2">
        <v>127.94499969482422</v>
      </c>
      <c r="BI139" s="2">
        <v>157.92999267578125</v>
      </c>
      <c r="BJ139" s="2">
        <v>167.97999572753906</v>
      </c>
      <c r="BK139" s="2">
        <v>170.44000244140625</v>
      </c>
      <c r="BL139" s="2">
        <v>140.39799499511719</v>
      </c>
    </row>
    <row r="140" spans="1:74" x14ac:dyDescent="0.25">
      <c r="A140" s="1">
        <v>8</v>
      </c>
      <c r="B140" s="1">
        <v>2</v>
      </c>
      <c r="C140" s="1">
        <v>5</v>
      </c>
      <c r="D140" s="1">
        <v>4.1500000000000004</v>
      </c>
      <c r="L140" s="12">
        <v>1</v>
      </c>
      <c r="M140" s="12">
        <v>1</v>
      </c>
      <c r="N140" s="12">
        <f t="shared" si="3"/>
        <v>1</v>
      </c>
      <c r="Q140" s="1">
        <v>1</v>
      </c>
      <c r="R140" s="1">
        <v>1</v>
      </c>
      <c r="T140" s="2">
        <v>889.801025390625</v>
      </c>
      <c r="U140" s="2">
        <f>T140*'Systematic error 7-8'!$C$20</f>
        <v>1268.6448041803289</v>
      </c>
      <c r="V140" s="2">
        <v>17.478300094604492</v>
      </c>
      <c r="W140" s="2">
        <v>22.051599502563477</v>
      </c>
      <c r="X140" s="2">
        <v>11.766500473022461</v>
      </c>
      <c r="Y140" s="2">
        <v>11.700099945068359</v>
      </c>
      <c r="Z140" s="2">
        <f>Y140*'Systematic error 7-8'!$L$20</f>
        <v>14.279649360069889</v>
      </c>
      <c r="AA140" s="2">
        <v>16.850299835205078</v>
      </c>
      <c r="AB140" s="2">
        <f>AA140*'Systematic error 7-8'!$M$20</f>
        <v>20.649625912995347</v>
      </c>
      <c r="AC140" s="2">
        <v>23.473400115966797</v>
      </c>
      <c r="AD140" s="2">
        <f>AC140*'Systematic error 7-8'!$N$20</f>
        <v>26.545858394678799</v>
      </c>
      <c r="AE140" s="2">
        <v>120.45800018310547</v>
      </c>
      <c r="AF140" s="2">
        <v>223.125</v>
      </c>
      <c r="AG140" s="2">
        <v>41.148300170898437</v>
      </c>
      <c r="AH140" s="2">
        <v>-4.4895298779010773E-2</v>
      </c>
      <c r="AI140" s="2">
        <v>1.040630042552948E-2</v>
      </c>
      <c r="AJ140" s="2">
        <v>0.99893701076507568</v>
      </c>
      <c r="AK140" s="2">
        <v>-0.881367027759552</v>
      </c>
      <c r="AL140" s="2">
        <v>0.47033101320266724</v>
      </c>
      <c r="AM140" s="2">
        <v>-4.4510900974273682E-2</v>
      </c>
      <c r="AN140" s="2">
        <v>-0.47029399871826172</v>
      </c>
      <c r="AO140" s="2">
        <v>-0.88242900371551514</v>
      </c>
      <c r="AP140" s="2">
        <v>-1.1943800374865532E-2</v>
      </c>
      <c r="AQ140" s="2">
        <v>5.632390022277832</v>
      </c>
      <c r="AR140" s="2">
        <f>AQ140*'Systematic error 7-8'!$L$20</f>
        <v>6.8741767125830959</v>
      </c>
      <c r="AS140" s="2">
        <v>8.0308704376220703</v>
      </c>
      <c r="AT140" s="2">
        <f>AS140*'Systematic error 7-8'!$M$20</f>
        <v>9.8416332002682552</v>
      </c>
      <c r="AU140" s="2">
        <v>11.80210018157959</v>
      </c>
      <c r="AV140" s="2">
        <f>AU140*'Systematic error 7-8'!$N$20</f>
        <v>13.346889612592497</v>
      </c>
      <c r="AW140" s="2">
        <v>0.43589699268341064</v>
      </c>
      <c r="AX140" s="2">
        <v>0.43165799975395203</v>
      </c>
      <c r="AY140" s="2">
        <v>120.45800018310547</v>
      </c>
      <c r="AZ140" s="2">
        <v>223.125</v>
      </c>
      <c r="BA140" s="2">
        <v>41.148300170898437</v>
      </c>
      <c r="BB140" s="2">
        <v>0.91678798198699951</v>
      </c>
      <c r="BC140" s="2">
        <v>2190.8701171875</v>
      </c>
      <c r="BD140" s="2">
        <f>BC140*'Systematic error 7-8'!$P$20</f>
        <v>3705.6972104668957</v>
      </c>
      <c r="BF140" s="2">
        <v>74.003700256347656</v>
      </c>
      <c r="BG140" s="2">
        <v>130.81100463867187</v>
      </c>
      <c r="BH140" s="2">
        <v>159.88299560546875</v>
      </c>
      <c r="BI140" s="2">
        <v>174.46000671386719</v>
      </c>
      <c r="BJ140" s="2">
        <v>137.30799865722656</v>
      </c>
      <c r="BK140" s="2">
        <v>108.35099792480469</v>
      </c>
      <c r="BL140" s="2">
        <v>121.87799835205078</v>
      </c>
      <c r="BM140" s="2">
        <v>63.557399749755859</v>
      </c>
      <c r="BN140" s="2">
        <v>75.797203063964844</v>
      </c>
      <c r="BO140" s="2">
        <v>84.704002380371094</v>
      </c>
      <c r="BP140" s="2">
        <v>52.904499053955078</v>
      </c>
      <c r="BQ140" s="2">
        <v>57.296298980712891</v>
      </c>
    </row>
    <row r="141" spans="1:74" x14ac:dyDescent="0.25">
      <c r="A141" s="1">
        <v>8</v>
      </c>
      <c r="B141" s="1">
        <v>2</v>
      </c>
      <c r="C141" s="1">
        <v>6</v>
      </c>
      <c r="D141" s="1">
        <v>2.46</v>
      </c>
      <c r="L141" s="12">
        <v>1</v>
      </c>
      <c r="M141" s="12">
        <v>1</v>
      </c>
      <c r="N141" s="12">
        <f t="shared" si="3"/>
        <v>1</v>
      </c>
      <c r="Q141" s="1">
        <v>1</v>
      </c>
      <c r="R141" s="1">
        <v>0</v>
      </c>
      <c r="T141" s="2">
        <v>624.01898193359375</v>
      </c>
      <c r="U141" s="2">
        <f>T141*'Systematic error 7-8'!$C$20</f>
        <v>889.70277236128402</v>
      </c>
      <c r="V141" s="2">
        <v>14.605099678039551</v>
      </c>
      <c r="W141" s="2">
        <v>18.684799194335937</v>
      </c>
      <c r="X141" s="2">
        <v>9.5354995727539062</v>
      </c>
      <c r="Y141" s="2">
        <v>9.4553098678588867</v>
      </c>
      <c r="Z141" s="2">
        <f>Y141*'Systematic error 7-8'!$L$20</f>
        <v>11.539944969508104</v>
      </c>
      <c r="AA141" s="2">
        <v>14.721599578857422</v>
      </c>
      <c r="AB141" s="2">
        <f>AA141*'Systematic error 7-8'!$M$20</f>
        <v>18.040956369760398</v>
      </c>
      <c r="AC141" s="2">
        <v>19.094400405883789</v>
      </c>
      <c r="AD141" s="2">
        <f>AC141*'Systematic error 7-8'!$N$20</f>
        <v>21.593686760407003</v>
      </c>
      <c r="AE141" s="2">
        <v>206.29600524902344</v>
      </c>
      <c r="AF141" s="2">
        <v>220.28999328613281</v>
      </c>
      <c r="AG141" s="2">
        <v>15.58180046081543</v>
      </c>
      <c r="AH141" s="2">
        <v>-9.3865297734737396E-2</v>
      </c>
      <c r="AI141" s="2">
        <v>3.6668699234724045E-2</v>
      </c>
      <c r="AJ141" s="2">
        <v>0.99490898847579956</v>
      </c>
      <c r="AK141" s="2">
        <v>0.97124701738357544</v>
      </c>
      <c r="AL141" s="2">
        <v>-0.21623900532722473</v>
      </c>
      <c r="AM141" s="2">
        <v>9.9602602422237396E-2</v>
      </c>
      <c r="AN141" s="2">
        <v>0.21879099309444427</v>
      </c>
      <c r="AO141" s="2">
        <v>0.97565197944641113</v>
      </c>
      <c r="AP141" s="2">
        <v>-1.5316899865865707E-2</v>
      </c>
      <c r="AQ141" s="2">
        <v>4.3123798370361328</v>
      </c>
      <c r="AR141" s="2">
        <f>AQ141*'Systematic error 7-8'!$L$20</f>
        <v>5.2631406799449802</v>
      </c>
      <c r="AS141" s="2">
        <v>7.1690897941589355</v>
      </c>
      <c r="AT141" s="2">
        <f>AS141*'Systematic error 7-8'!$M$20</f>
        <v>8.7855423246985271</v>
      </c>
      <c r="AU141" s="2">
        <v>9.7761802673339844</v>
      </c>
      <c r="AV141" s="2">
        <f>AU141*'Systematic error 7-8'!$N$20</f>
        <v>11.055794888486369</v>
      </c>
      <c r="AW141" s="2">
        <v>0.52241098880767822</v>
      </c>
      <c r="AX141" s="2">
        <v>0.33680999279022217</v>
      </c>
      <c r="AY141" s="2">
        <v>206.29600524902344</v>
      </c>
      <c r="AZ141" s="2">
        <v>220.28999328613281</v>
      </c>
      <c r="BA141" s="2">
        <v>15.58180046081543</v>
      </c>
      <c r="BB141" s="2">
        <v>0.92612898349761963</v>
      </c>
      <c r="BC141" s="2">
        <v>1306.4100341796875</v>
      </c>
      <c r="BD141" s="2">
        <f>BC141*'Systematic error 7-8'!$P$20</f>
        <v>2209.6974080783957</v>
      </c>
      <c r="BF141" s="2">
        <v>44.325298309326172</v>
      </c>
      <c r="BG141" s="2">
        <v>89.1239013671875</v>
      </c>
      <c r="BH141" s="2">
        <v>124.12400054931641</v>
      </c>
      <c r="BI141" s="2">
        <v>135.0570068359375</v>
      </c>
      <c r="BJ141" s="2">
        <v>134.47200012207031</v>
      </c>
      <c r="BK141" s="2">
        <v>163.81599426269531</v>
      </c>
      <c r="BL141" s="2">
        <v>162.697998046875</v>
      </c>
      <c r="BM141" s="2">
        <v>162.24800109863281</v>
      </c>
    </row>
    <row r="142" spans="1:74" x14ac:dyDescent="0.25">
      <c r="A142" s="1">
        <v>8</v>
      </c>
      <c r="B142" s="1">
        <v>2</v>
      </c>
      <c r="C142" s="1">
        <v>7</v>
      </c>
      <c r="D142" s="1">
        <v>5.05</v>
      </c>
      <c r="L142" s="12">
        <v>1</v>
      </c>
      <c r="M142" s="12">
        <v>1</v>
      </c>
      <c r="N142" s="12">
        <f t="shared" si="3"/>
        <v>1</v>
      </c>
      <c r="Q142" s="1">
        <v>2</v>
      </c>
      <c r="R142" s="1">
        <v>1</v>
      </c>
      <c r="S142" s="1" t="s">
        <v>70</v>
      </c>
      <c r="T142" s="2">
        <v>964.52801513671875</v>
      </c>
      <c r="U142" s="2">
        <f>T142*'Systematic error 7-8'!$C$20</f>
        <v>1375.1877329567938</v>
      </c>
      <c r="V142" s="2">
        <v>18.845100402832031</v>
      </c>
      <c r="W142" s="2">
        <v>25.651699066162109</v>
      </c>
      <c r="X142" s="2">
        <v>8.938690185546875</v>
      </c>
      <c r="Y142" s="2">
        <v>8.9504299163818359</v>
      </c>
      <c r="Z142" s="2">
        <f>Y142*'Systematic error 7-8'!$L$20</f>
        <v>10.923752910477001</v>
      </c>
      <c r="AA142" s="2">
        <v>19.02910041809082</v>
      </c>
      <c r="AB142" s="2">
        <f>AA142*'Systematic error 7-8'!$M$20</f>
        <v>23.319692167935624</v>
      </c>
      <c r="AC142" s="2">
        <v>25.887399673461914</v>
      </c>
      <c r="AD142" s="2">
        <f>AC142*'Systematic error 7-8'!$N$20</f>
        <v>29.275828918825141</v>
      </c>
      <c r="AE142" s="2">
        <v>174.71000671386719</v>
      </c>
      <c r="AF142" s="2">
        <v>113.42900085449219</v>
      </c>
      <c r="AG142" s="2">
        <v>6.2685599327087402</v>
      </c>
      <c r="AH142" s="2">
        <v>-1.0482399724423885E-2</v>
      </c>
      <c r="AI142" s="2">
        <v>-2.4774499237537384E-2</v>
      </c>
      <c r="AJ142" s="2">
        <v>0.99963802099227905</v>
      </c>
      <c r="AK142" s="2">
        <v>0.99799001216888428</v>
      </c>
      <c r="AL142" s="2">
        <v>-6.2737800180912018E-2</v>
      </c>
      <c r="AM142" s="2">
        <v>8.9102499186992645E-3</v>
      </c>
      <c r="AN142" s="2">
        <v>-6.2494300305843353E-2</v>
      </c>
      <c r="AO142" s="2">
        <v>-0.99772298336029053</v>
      </c>
      <c r="AP142" s="2">
        <v>-2.5382300838828087E-2</v>
      </c>
      <c r="AQ142" s="2">
        <v>4.3943600654602051</v>
      </c>
      <c r="AR142" s="2">
        <f>AQ142*'Systematic error 7-8'!$L$20</f>
        <v>5.3631952881834009</v>
      </c>
      <c r="AS142" s="2">
        <v>8.9133501052856445</v>
      </c>
      <c r="AT142" s="2">
        <f>AS142*'Systematic error 7-8'!$M$20</f>
        <v>10.923090218321102</v>
      </c>
      <c r="AU142" s="2">
        <v>13.344599723815918</v>
      </c>
      <c r="AV142" s="2">
        <f>AU142*'Systematic error 7-8'!$N$20</f>
        <v>15.091288558623752</v>
      </c>
      <c r="AW142" s="2">
        <v>0.52447700500488281</v>
      </c>
      <c r="AX142" s="2">
        <v>0.28262600302696228</v>
      </c>
      <c r="AY142" s="2">
        <v>174.71000671386719</v>
      </c>
      <c r="AZ142" s="2">
        <v>113.42900085449219</v>
      </c>
      <c r="BA142" s="2">
        <v>6.2685599327087402</v>
      </c>
      <c r="BB142" s="2">
        <v>0.84276098012924194</v>
      </c>
      <c r="BC142" s="2">
        <v>2179.22998046875</v>
      </c>
      <c r="BD142" s="2">
        <f>BC142*'Systematic error 7-8'!$P$20</f>
        <v>3686.008767126631</v>
      </c>
      <c r="BF142" s="2">
        <v>48.807598114013672</v>
      </c>
      <c r="BG142" s="2">
        <v>70.997802734375</v>
      </c>
      <c r="BH142" s="2">
        <v>97.884803771972656</v>
      </c>
      <c r="BI142" s="2">
        <v>169.38600158691406</v>
      </c>
      <c r="BJ142" s="2">
        <v>172.02400207519531</v>
      </c>
      <c r="BK142" s="2">
        <v>164.43899536132812</v>
      </c>
      <c r="BL142" s="2">
        <v>158.19999694824219</v>
      </c>
      <c r="BM142" s="2">
        <v>127.63600158691406</v>
      </c>
      <c r="BN142" s="2">
        <v>101.46700286865234</v>
      </c>
    </row>
    <row r="143" spans="1:74" x14ac:dyDescent="0.25">
      <c r="A143" s="1">
        <v>8</v>
      </c>
      <c r="B143" s="1">
        <v>2</v>
      </c>
      <c r="C143" s="1">
        <v>8</v>
      </c>
      <c r="D143" s="1">
        <v>2.69</v>
      </c>
      <c r="L143" s="12">
        <v>1</v>
      </c>
      <c r="M143" s="12">
        <v>1</v>
      </c>
      <c r="N143" s="12">
        <f t="shared" si="3"/>
        <v>1</v>
      </c>
      <c r="Q143" s="1">
        <v>2</v>
      </c>
      <c r="R143" s="1">
        <v>1</v>
      </c>
      <c r="T143" s="2">
        <v>584.0250244140625</v>
      </c>
      <c r="U143" s="2">
        <f>T143*'Systematic error 7-8'!$C$20</f>
        <v>832.68089335919149</v>
      </c>
      <c r="V143" s="2">
        <v>14.607999801635742</v>
      </c>
      <c r="W143" s="2">
        <v>21.103900909423828</v>
      </c>
      <c r="X143" s="2">
        <v>8.3521003723144531</v>
      </c>
      <c r="Y143" s="2">
        <v>8.296870231628418</v>
      </c>
      <c r="Z143" s="2">
        <f>Y143*'Systematic error 7-8'!$L$20</f>
        <v>10.126101336732081</v>
      </c>
      <c r="AA143" s="2">
        <v>14.54640007019043</v>
      </c>
      <c r="AB143" s="2">
        <f>AA143*'Systematic error 7-8'!$M$20</f>
        <v>17.826253702775485</v>
      </c>
      <c r="AC143" s="2">
        <v>21.709600448608398</v>
      </c>
      <c r="AD143" s="2">
        <f>AC143*'Systematic error 7-8'!$N$20</f>
        <v>24.551193115044718</v>
      </c>
      <c r="AE143" s="2">
        <v>265.71099853515625</v>
      </c>
      <c r="AF143" s="2">
        <v>130.57499694824219</v>
      </c>
      <c r="AG143" s="2">
        <v>6.8338398933410645</v>
      </c>
      <c r="AH143" s="2">
        <v>-2.2641699761152267E-2</v>
      </c>
      <c r="AI143" s="2">
        <v>-2.8327599167823792E-2</v>
      </c>
      <c r="AJ143" s="2">
        <v>0.99934202432632446</v>
      </c>
      <c r="AK143" s="2">
        <v>0.9474179744720459</v>
      </c>
      <c r="AL143" s="2">
        <v>-0.31975799798965454</v>
      </c>
      <c r="AM143" s="2">
        <v>1.2401299551129341E-2</v>
      </c>
      <c r="AN143" s="2">
        <v>-0.31919699907302856</v>
      </c>
      <c r="AO143" s="2">
        <v>-0.94707602262496948</v>
      </c>
      <c r="AP143" s="2">
        <v>-3.4077901393175125E-2</v>
      </c>
      <c r="AQ143" s="2">
        <v>4.0592198371887207</v>
      </c>
      <c r="AR143" s="2">
        <f>AQ143*'Systematic error 7-8'!$L$20</f>
        <v>4.954165880858743</v>
      </c>
      <c r="AS143" s="2">
        <v>6.677340030670166</v>
      </c>
      <c r="AT143" s="2">
        <f>AS143*'Systematic error 7-8'!$M$20</f>
        <v>8.1829151454698543</v>
      </c>
      <c r="AU143" s="2">
        <v>10.239800453186035</v>
      </c>
      <c r="AV143" s="2">
        <f>AU143*'Systematic error 7-8'!$N$20</f>
        <v>11.580098813002689</v>
      </c>
      <c r="AW143" s="2">
        <v>0.46512800455093384</v>
      </c>
      <c r="AX143" s="2">
        <v>0.38252601027488708</v>
      </c>
      <c r="AY143" s="2">
        <v>265.71099853515625</v>
      </c>
      <c r="AZ143" s="2">
        <v>130.57499694824219</v>
      </c>
      <c r="BA143" s="2">
        <v>6.8338398933410645</v>
      </c>
      <c r="BB143" s="2">
        <v>0.85826098918914795</v>
      </c>
      <c r="BC143" s="2">
        <v>1055.239990234375</v>
      </c>
      <c r="BD143" s="2">
        <f>BC143*'Systematic error 7-8'!$P$20</f>
        <v>1784.8615750917088</v>
      </c>
      <c r="BF143" s="2">
        <v>96.436996459960937</v>
      </c>
      <c r="BG143" s="2">
        <v>109.19999694824219</v>
      </c>
      <c r="BH143" s="2">
        <v>153.43499755859375</v>
      </c>
      <c r="BI143" s="2">
        <v>146.53599548339844</v>
      </c>
    </row>
    <row r="144" spans="1:74" x14ac:dyDescent="0.25">
      <c r="A144" s="1">
        <v>8</v>
      </c>
      <c r="B144" s="1">
        <v>2</v>
      </c>
      <c r="C144" s="1">
        <v>9</v>
      </c>
      <c r="D144" s="1">
        <v>4.33</v>
      </c>
      <c r="L144" s="12">
        <v>1</v>
      </c>
      <c r="M144" s="12">
        <v>1</v>
      </c>
      <c r="N144" s="12">
        <f t="shared" si="3"/>
        <v>1</v>
      </c>
      <c r="Q144" s="1">
        <v>1</v>
      </c>
      <c r="R144" s="1">
        <v>0</v>
      </c>
      <c r="T144" s="2">
        <v>771.38397216796875</v>
      </c>
      <c r="U144" s="2">
        <f>T144*'Systematic error 7-8'!$C$20</f>
        <v>1099.8102276733878</v>
      </c>
      <c r="V144" s="2">
        <v>16.554300308227539</v>
      </c>
      <c r="W144" s="2">
        <v>22.942600250244141</v>
      </c>
      <c r="X144" s="2">
        <v>9.9968996047973633</v>
      </c>
      <c r="Y144" s="2">
        <v>9.9139604568481445</v>
      </c>
      <c r="Z144" s="2">
        <f>Y144*'Systematic error 7-8'!$L$20</f>
        <v>12.099715366368407</v>
      </c>
      <c r="AA144" s="2">
        <v>16.567899703979492</v>
      </c>
      <c r="AB144" s="2">
        <f>AA144*'Systematic error 7-8'!$M$20</f>
        <v>20.303551533036508</v>
      </c>
      <c r="AC144" s="2">
        <v>23.007900238037109</v>
      </c>
      <c r="AD144" s="2">
        <f>AC144*'Systematic error 7-8'!$N$20</f>
        <v>26.019428743191867</v>
      </c>
      <c r="AE144" s="2">
        <v>306.61700439453125</v>
      </c>
      <c r="AF144" s="2">
        <v>150.45500183105469</v>
      </c>
      <c r="AG144" s="2">
        <v>30.625200271606445</v>
      </c>
      <c r="AH144" s="2">
        <v>-1.2231599539518356E-3</v>
      </c>
      <c r="AI144" s="2">
        <v>-2.231219969689846E-2</v>
      </c>
      <c r="AJ144" s="2">
        <v>0.99975001811981201</v>
      </c>
      <c r="AK144" s="2">
        <v>0.99957597255706787</v>
      </c>
      <c r="AL144" s="2">
        <v>-2.912599965929985E-2</v>
      </c>
      <c r="AM144" s="2">
        <v>5.729160038754344E-4</v>
      </c>
      <c r="AN144" s="2">
        <v>-2.9105899855494499E-2</v>
      </c>
      <c r="AO144" s="2">
        <v>-0.99932700395584106</v>
      </c>
      <c r="AP144" s="2">
        <v>-2.2338399663567543E-2</v>
      </c>
      <c r="AQ144" s="2">
        <v>4.4959301948547363</v>
      </c>
      <c r="AR144" s="2">
        <f>AQ144*'Systematic error 7-8'!$L$20</f>
        <v>5.487158830377088</v>
      </c>
      <c r="AS144" s="2">
        <v>8.134119987487793</v>
      </c>
      <c r="AT144" s="2">
        <f>AS144*'Systematic error 7-8'!$M$20</f>
        <v>9.9681629713265618</v>
      </c>
      <c r="AU144" s="2">
        <v>11.076399803161621</v>
      </c>
      <c r="AV144" s="2">
        <f>AU144*'Systematic error 7-8'!$N$20</f>
        <v>12.526201540678089</v>
      </c>
      <c r="AW144" s="2">
        <v>0.55070400238037109</v>
      </c>
      <c r="AX144" s="2">
        <v>0.30326899886131287</v>
      </c>
      <c r="AY144" s="2">
        <v>306.61700439453125</v>
      </c>
      <c r="AZ144" s="2">
        <v>150.45500183105469</v>
      </c>
      <c r="BA144" s="2">
        <v>30.625200271606445</v>
      </c>
      <c r="BB144" s="2">
        <v>0.90510797500610352</v>
      </c>
      <c r="BC144" s="2">
        <v>1734.719970703125</v>
      </c>
      <c r="BD144" s="2">
        <f>BC144*'Systematic error 7-8'!$P$20</f>
        <v>2934.1524657007458</v>
      </c>
      <c r="BF144" s="2">
        <v>84.9989013671875</v>
      </c>
      <c r="BG144" s="2">
        <v>113.64299774169922</v>
      </c>
      <c r="BH144" s="2">
        <v>149.97700500488281</v>
      </c>
      <c r="BI144" s="2">
        <v>170.91999816894531</v>
      </c>
      <c r="BJ144" s="2">
        <v>116.02400207519531</v>
      </c>
      <c r="BK144" s="2">
        <v>109.43000030517578</v>
      </c>
      <c r="BL144" s="2">
        <v>74.782997131347656</v>
      </c>
    </row>
    <row r="145" spans="1:74" s="10" customFormat="1" x14ac:dyDescent="0.25">
      <c r="A145" s="11">
        <v>8</v>
      </c>
      <c r="B145" s="11">
        <v>2</v>
      </c>
      <c r="C145" s="11">
        <v>10</v>
      </c>
      <c r="D145" s="11">
        <v>3.5</v>
      </c>
      <c r="L145" s="13">
        <v>1</v>
      </c>
      <c r="M145" s="13">
        <v>0</v>
      </c>
      <c r="N145" s="13">
        <f t="shared" si="3"/>
        <v>2</v>
      </c>
      <c r="Q145" s="11">
        <v>0</v>
      </c>
      <c r="R145" s="11">
        <v>1</v>
      </c>
      <c r="S145" s="11"/>
      <c r="T145" s="20">
        <v>904.6090087890625</v>
      </c>
      <c r="U145" s="2">
        <f>T145*'Systematic error 7-8'!$C$20</f>
        <v>1289.7574694422838</v>
      </c>
      <c r="V145" s="20">
        <v>17.549600601196289</v>
      </c>
      <c r="W145" s="20">
        <v>24.721200942993164</v>
      </c>
      <c r="X145" s="20">
        <v>11.19950008392334</v>
      </c>
      <c r="Y145" s="20">
        <v>11.004400253295898</v>
      </c>
      <c r="Z145" s="2">
        <f>Y145*'Systematic error 7-8'!$L$20</f>
        <v>13.430567069742377</v>
      </c>
      <c r="AA145" s="20">
        <v>16.145500183105469</v>
      </c>
      <c r="AB145" s="2">
        <f>AA145*'Systematic error 7-8'!$M$20</f>
        <v>19.785911361812165</v>
      </c>
      <c r="AC145" s="20">
        <v>26.632900238037109</v>
      </c>
      <c r="AD145" s="2">
        <f>AC145*'Systematic error 7-8'!$N$20</f>
        <v>30.118908844298101</v>
      </c>
      <c r="AE145" s="20">
        <v>114.96600341796875</v>
      </c>
      <c r="AF145" s="20">
        <v>266.83200073242187</v>
      </c>
      <c r="AG145" s="20">
        <v>37.191299438476562</v>
      </c>
      <c r="AH145" s="20">
        <v>-2.3548901081085205E-3</v>
      </c>
      <c r="AI145" s="20">
        <v>6.3875302672386169E-2</v>
      </c>
      <c r="AJ145" s="20">
        <v>-0.99795502424240112</v>
      </c>
      <c r="AK145" s="20">
        <v>0.91293001174926758</v>
      </c>
      <c r="AL145" s="20">
        <v>-0.40713900327682495</v>
      </c>
      <c r="AM145" s="20">
        <v>-2.8213599696755409E-2</v>
      </c>
      <c r="AN145" s="20">
        <v>-0.40810799598693848</v>
      </c>
      <c r="AO145" s="20">
        <v>-0.91113001108169556</v>
      </c>
      <c r="AP145" s="20">
        <v>-5.7354900985956192E-2</v>
      </c>
      <c r="AQ145" s="20">
        <v>5.1935100555419922</v>
      </c>
      <c r="AR145" s="2">
        <f>AQ145*'Systematic error 7-8'!$L$20</f>
        <v>6.3385358150206335</v>
      </c>
      <c r="AS145" s="20">
        <v>7.8584499359130859</v>
      </c>
      <c r="AT145" s="2">
        <f>AS145*'Systematic error 7-8'!$M$20</f>
        <v>9.6303361376140479</v>
      </c>
      <c r="AU145" s="20">
        <v>12.80840015411377</v>
      </c>
      <c r="AV145" s="2">
        <f>AU145*'Systematic error 7-8'!$N$20</f>
        <v>14.484905257598736</v>
      </c>
      <c r="AW145" s="20">
        <v>0.41629698872566223</v>
      </c>
      <c r="AX145" s="20">
        <v>0.443572998046875</v>
      </c>
      <c r="AY145" s="20">
        <v>114.96600341796875</v>
      </c>
      <c r="AZ145" s="20">
        <v>266.83200073242187</v>
      </c>
      <c r="BA145" s="20">
        <v>37.191299438476562</v>
      </c>
      <c r="BB145" s="20">
        <v>0.88852500915527344</v>
      </c>
      <c r="BC145" s="20">
        <v>2142.739990234375</v>
      </c>
      <c r="BD145" s="2">
        <f>BC145*'Systematic error 7-8'!$P$20</f>
        <v>3624.2886067389054</v>
      </c>
      <c r="BF145" s="20">
        <v>110.53700256347656</v>
      </c>
      <c r="BG145" s="20">
        <v>134.20399475097656</v>
      </c>
      <c r="BH145" s="20">
        <v>172.60499572753906</v>
      </c>
      <c r="BI145" s="20">
        <v>113.46700286865234</v>
      </c>
      <c r="BJ145" s="11">
        <v>88.02</v>
      </c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</row>
    <row r="146" spans="1:74" x14ac:dyDescent="0.25"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</row>
    <row r="147" spans="1:74" x14ac:dyDescent="0.25"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</row>
    <row r="148" spans="1:74" x14ac:dyDescent="0.25"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2"/>
  <sheetViews>
    <sheetView zoomScale="70" zoomScaleNormal="70" workbookViewId="0">
      <pane ySplit="1" topLeftCell="A132" activePane="bottomLeft" state="frozen"/>
      <selection activeCell="G1" sqref="G1"/>
      <selection pane="bottomLeft" activeCell="O150" sqref="O150"/>
    </sheetView>
  </sheetViews>
  <sheetFormatPr defaultRowHeight="15" x14ac:dyDescent="0.25"/>
  <cols>
    <col min="1" max="3" width="9.140625" style="1"/>
    <col min="4" max="4" width="9.140625" style="1" customWidth="1"/>
    <col min="5" max="5" width="15" style="12" customWidth="1"/>
    <col min="6" max="7" width="16.28515625" style="12" customWidth="1"/>
    <col min="8" max="8" width="13" style="1" bestFit="1" customWidth="1"/>
    <col min="9" max="9" width="13.42578125" style="1" bestFit="1" customWidth="1"/>
    <col min="10" max="10" width="13" style="1" bestFit="1" customWidth="1"/>
    <col min="11" max="12" width="13" style="1" customWidth="1"/>
    <col min="13" max="13" width="15.42578125" style="1" customWidth="1"/>
    <col min="14" max="39" width="9.140625" customWidth="1"/>
    <col min="40" max="40" width="10.28515625" bestFit="1" customWidth="1"/>
    <col min="41" max="60" width="9.140625" style="1"/>
  </cols>
  <sheetData>
    <row r="1" spans="1:60" x14ac:dyDescent="0.25">
      <c r="A1" s="1" t="s">
        <v>41</v>
      </c>
      <c r="B1" s="1" t="s">
        <v>42</v>
      </c>
      <c r="C1" s="1" t="s">
        <v>43</v>
      </c>
      <c r="D1" s="1" t="s">
        <v>44</v>
      </c>
      <c r="E1" s="12" t="s">
        <v>3</v>
      </c>
      <c r="F1" s="12" t="s">
        <v>4</v>
      </c>
      <c r="G1" s="12" t="s">
        <v>101</v>
      </c>
      <c r="H1" s="1" t="s">
        <v>5</v>
      </c>
      <c r="I1" s="1" t="s">
        <v>6</v>
      </c>
      <c r="J1" s="1" t="s">
        <v>183</v>
      </c>
      <c r="K1" s="1" t="s">
        <v>102</v>
      </c>
      <c r="L1" s="1" t="s">
        <v>69</v>
      </c>
      <c r="M1" s="1" t="s">
        <v>36</v>
      </c>
      <c r="N1" s="1" t="s">
        <v>7</v>
      </c>
      <c r="O1" s="1" t="s">
        <v>184</v>
      </c>
      <c r="P1" s="1" t="s">
        <v>11</v>
      </c>
      <c r="Q1" s="1" t="s">
        <v>132</v>
      </c>
      <c r="R1" s="1" t="s">
        <v>12</v>
      </c>
      <c r="S1" s="1" t="s">
        <v>133</v>
      </c>
      <c r="T1" s="1" t="s">
        <v>13</v>
      </c>
      <c r="U1" s="1" t="s">
        <v>134</v>
      </c>
      <c r="V1" s="1" t="s">
        <v>26</v>
      </c>
      <c r="W1" s="1"/>
      <c r="X1" s="1" t="s">
        <v>27</v>
      </c>
      <c r="Y1" s="1"/>
      <c r="Z1" s="1" t="s">
        <v>28</v>
      </c>
      <c r="AA1" s="1"/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/>
      <c r="AJ1" s="1" t="s">
        <v>155</v>
      </c>
      <c r="AK1" s="1"/>
      <c r="AL1" s="37" t="s">
        <v>178</v>
      </c>
      <c r="AM1" s="37" t="s">
        <v>179</v>
      </c>
      <c r="AN1" s="1" t="s">
        <v>48</v>
      </c>
      <c r="AO1" s="1" t="s">
        <v>62</v>
      </c>
      <c r="AP1" s="1" t="s">
        <v>63</v>
      </c>
      <c r="AQ1" s="1" t="s">
        <v>64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</row>
    <row r="2" spans="1:60" x14ac:dyDescent="0.25">
      <c r="D2" s="1" t="s">
        <v>38</v>
      </c>
      <c r="E2" s="12" t="s">
        <v>46</v>
      </c>
      <c r="F2" s="12" t="s">
        <v>46</v>
      </c>
      <c r="H2" s="1" t="s">
        <v>47</v>
      </c>
      <c r="I2" s="1" t="s">
        <v>47</v>
      </c>
      <c r="N2" t="s">
        <v>37</v>
      </c>
      <c r="P2" t="s">
        <v>38</v>
      </c>
      <c r="R2" t="s">
        <v>38</v>
      </c>
      <c r="T2" t="s">
        <v>38</v>
      </c>
      <c r="V2" t="s">
        <v>38</v>
      </c>
      <c r="X2" t="s">
        <v>38</v>
      </c>
      <c r="Z2" t="s">
        <v>38</v>
      </c>
      <c r="AB2" t="s">
        <v>39</v>
      </c>
      <c r="AC2" t="s">
        <v>39</v>
      </c>
      <c r="AD2" t="s">
        <v>38</v>
      </c>
      <c r="AE2" t="s">
        <v>38</v>
      </c>
      <c r="AF2" t="s">
        <v>38</v>
      </c>
      <c r="AG2" t="s">
        <v>39</v>
      </c>
      <c r="AH2" t="s">
        <v>40</v>
      </c>
    </row>
    <row r="3" spans="1:60" x14ac:dyDescent="0.25">
      <c r="A3" s="1">
        <v>1</v>
      </c>
      <c r="B3" s="1">
        <v>2</v>
      </c>
      <c r="C3" s="1">
        <v>1</v>
      </c>
      <c r="D3" s="1">
        <v>4.95</v>
      </c>
      <c r="E3" s="12">
        <v>1</v>
      </c>
      <c r="F3" s="12">
        <v>1</v>
      </c>
      <c r="G3" s="12">
        <f t="shared" ref="G3:G69" si="0">BIN2DEC(CONCATENATE(E3,F3))+1</f>
        <v>4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N3">
        <v>1014.2899780273437</v>
      </c>
      <c r="P3">
        <v>9.8825902938842773</v>
      </c>
      <c r="R3">
        <v>19.362300872802734</v>
      </c>
      <c r="T3">
        <v>27.53070068359375</v>
      </c>
      <c r="V3">
        <v>4.6139397621154785</v>
      </c>
      <c r="X3">
        <v>9.4666204452514648</v>
      </c>
      <c r="Z3">
        <v>13.175299644470215</v>
      </c>
      <c r="AB3">
        <v>0.570809006690979</v>
      </c>
      <c r="AC3">
        <v>0.26126599311828613</v>
      </c>
      <c r="AD3">
        <v>94.107398986816406</v>
      </c>
      <c r="AE3">
        <v>207.13699340820312</v>
      </c>
      <c r="AF3">
        <v>27.84589958190918</v>
      </c>
      <c r="AG3">
        <v>0.84042799472808838</v>
      </c>
      <c r="AH3">
        <v>2340.280029296875</v>
      </c>
      <c r="AO3" s="1">
        <v>54.137199401855398</v>
      </c>
      <c r="AP3" s="1">
        <v>122.50199890136719</v>
      </c>
      <c r="AQ3" s="1">
        <v>139.94999694824219</v>
      </c>
      <c r="AR3" s="1">
        <v>174.56399536132812</v>
      </c>
      <c r="AS3" s="1">
        <v>114.89700317382813</v>
      </c>
      <c r="AT3" s="1">
        <v>124.72100067138672</v>
      </c>
      <c r="AU3" s="1">
        <v>160.74200439453125</v>
      </c>
    </row>
    <row r="4" spans="1:60" x14ac:dyDescent="0.25">
      <c r="A4" s="1">
        <v>1</v>
      </c>
      <c r="B4" s="1">
        <v>2</v>
      </c>
      <c r="C4" s="1">
        <v>2</v>
      </c>
      <c r="D4" s="1">
        <v>3.99</v>
      </c>
      <c r="E4" s="12">
        <v>1</v>
      </c>
      <c r="F4" s="12">
        <v>1</v>
      </c>
      <c r="G4" s="12">
        <f t="shared" si="0"/>
        <v>4</v>
      </c>
      <c r="H4" s="1">
        <v>2</v>
      </c>
      <c r="I4" s="1">
        <v>1</v>
      </c>
      <c r="J4" s="1">
        <f t="shared" ref="J4:J67" si="1">H4+I4</f>
        <v>3</v>
      </c>
      <c r="K4" s="1">
        <v>0</v>
      </c>
      <c r="L4" s="1">
        <v>0</v>
      </c>
      <c r="N4">
        <v>954.77001953125</v>
      </c>
      <c r="P4">
        <v>10.593199729919434</v>
      </c>
      <c r="R4">
        <v>19.316999435424805</v>
      </c>
      <c r="T4">
        <v>23.002199172973633</v>
      </c>
      <c r="V4">
        <v>5.0858101844787598</v>
      </c>
      <c r="X4">
        <v>9.6923198699951172</v>
      </c>
      <c r="Z4">
        <v>11.443400382995605</v>
      </c>
      <c r="AB4">
        <v>0.64326000213623047</v>
      </c>
      <c r="AC4">
        <v>0.23426799476146698</v>
      </c>
      <c r="AD4">
        <v>60.205699920654297</v>
      </c>
      <c r="AE4">
        <v>287.61801147460937</v>
      </c>
      <c r="AF4">
        <v>29.870000839233398</v>
      </c>
      <c r="AG4">
        <v>0.89120298624038696</v>
      </c>
      <c r="AH4">
        <v>2333.919921875</v>
      </c>
      <c r="AO4" s="1">
        <v>117.91100311279297</v>
      </c>
      <c r="AP4" s="1">
        <v>121.09400177001953</v>
      </c>
      <c r="AQ4" s="1">
        <v>115.18000030517578</v>
      </c>
      <c r="AR4" s="1">
        <v>165.00700378417969</v>
      </c>
      <c r="AS4" s="1">
        <v>136.5570068359375</v>
      </c>
      <c r="AT4" s="1">
        <v>103.54299926757812</v>
      </c>
      <c r="AU4" s="1">
        <v>79.058097839355469</v>
      </c>
      <c r="AV4" s="1">
        <v>123.47699737548828</v>
      </c>
      <c r="AW4" s="1">
        <v>129.37199401855469</v>
      </c>
    </row>
    <row r="5" spans="1:60" x14ac:dyDescent="0.25">
      <c r="A5" s="1">
        <v>1</v>
      </c>
      <c r="B5" s="1">
        <v>2</v>
      </c>
      <c r="C5" s="1">
        <v>3</v>
      </c>
      <c r="D5" s="1">
        <v>3.95</v>
      </c>
      <c r="E5" s="12">
        <v>1</v>
      </c>
      <c r="F5" s="12">
        <v>1</v>
      </c>
      <c r="G5" s="12">
        <f t="shared" si="0"/>
        <v>4</v>
      </c>
      <c r="H5" s="1">
        <v>0</v>
      </c>
      <c r="I5" s="1">
        <v>0</v>
      </c>
      <c r="J5" s="1">
        <f t="shared" si="1"/>
        <v>0</v>
      </c>
      <c r="K5" s="1">
        <v>0</v>
      </c>
      <c r="L5" s="1">
        <v>0</v>
      </c>
      <c r="N5">
        <v>1162.8599853515625</v>
      </c>
      <c r="P5">
        <v>8.6159400939941406</v>
      </c>
      <c r="R5">
        <v>19.077400207519531</v>
      </c>
      <c r="T5">
        <v>29.488199234008789</v>
      </c>
      <c r="V5">
        <v>4.3179402351379395</v>
      </c>
      <c r="X5">
        <v>9.5977897644042969</v>
      </c>
      <c r="Z5">
        <v>15.478799819946289</v>
      </c>
      <c r="AB5">
        <v>0.49297401309013367</v>
      </c>
      <c r="AC5">
        <v>0.25884199142456055</v>
      </c>
      <c r="AD5">
        <v>169.80099487304687</v>
      </c>
      <c r="AE5">
        <v>216.927001953125</v>
      </c>
      <c r="AF5">
        <v>10.520199775695801</v>
      </c>
      <c r="AG5">
        <v>0.80147898197174072</v>
      </c>
      <c r="AH5">
        <v>2675.489990234375</v>
      </c>
      <c r="AJ5" t="s">
        <v>156</v>
      </c>
      <c r="AL5">
        <v>784.6010361613337</v>
      </c>
      <c r="AM5">
        <v>307.19828929068092</v>
      </c>
      <c r="AO5" s="1">
        <v>134.93499755859375</v>
      </c>
      <c r="AP5" s="1">
        <v>146.625</v>
      </c>
      <c r="AQ5" s="1">
        <v>164.82200622558594</v>
      </c>
      <c r="AR5" s="1">
        <v>158.97599792480469</v>
      </c>
      <c r="AS5" s="1">
        <v>145.90800476074219</v>
      </c>
      <c r="AT5" s="1">
        <v>50.692001342773437</v>
      </c>
      <c r="AU5" s="1">
        <v>64.783203125</v>
      </c>
    </row>
    <row r="6" spans="1:60" x14ac:dyDescent="0.25">
      <c r="A6" s="1">
        <v>1</v>
      </c>
      <c r="B6" s="1">
        <v>2</v>
      </c>
      <c r="C6" s="1">
        <v>4</v>
      </c>
      <c r="D6" s="1">
        <v>5.67</v>
      </c>
      <c r="E6" s="12">
        <v>1</v>
      </c>
      <c r="F6" s="12">
        <v>1</v>
      </c>
      <c r="G6" s="12">
        <f t="shared" si="0"/>
        <v>4</v>
      </c>
      <c r="H6" s="1">
        <v>1</v>
      </c>
      <c r="I6" s="1">
        <v>3</v>
      </c>
      <c r="J6" s="1">
        <f t="shared" si="1"/>
        <v>4</v>
      </c>
      <c r="K6" s="1">
        <v>0</v>
      </c>
      <c r="L6" s="1">
        <v>0</v>
      </c>
      <c r="N6">
        <v>1243.6800537109375</v>
      </c>
      <c r="P6">
        <v>8.4634504318237305</v>
      </c>
      <c r="R6">
        <v>20.760099411010742</v>
      </c>
      <c r="T6">
        <v>30.474599838256836</v>
      </c>
      <c r="V6">
        <v>4.3558897972106934</v>
      </c>
      <c r="X6">
        <v>10.171999931335449</v>
      </c>
      <c r="Z6">
        <v>15.996700286865234</v>
      </c>
      <c r="AB6">
        <v>0.51503902673721313</v>
      </c>
      <c r="AC6">
        <v>0.2357729971408844</v>
      </c>
      <c r="AD6">
        <v>225.78700256347656</v>
      </c>
      <c r="AE6">
        <v>169.66600036621094</v>
      </c>
      <c r="AF6">
        <v>13.133000373840332</v>
      </c>
      <c r="AG6">
        <v>0.78509700298309326</v>
      </c>
      <c r="AH6">
        <v>2868.93994140625</v>
      </c>
      <c r="AJ6" t="s">
        <v>157</v>
      </c>
      <c r="AL6">
        <v>826.11431849791222</v>
      </c>
      <c r="AM6">
        <v>280.90654381084784</v>
      </c>
      <c r="AO6" s="1">
        <v>149.36000061035156</v>
      </c>
      <c r="AP6" s="1">
        <v>72.51409912109375</v>
      </c>
      <c r="AQ6" s="1">
        <v>174.00599670410156</v>
      </c>
      <c r="AR6" s="1">
        <v>116.77700042724609</v>
      </c>
      <c r="AS6" s="1">
        <v>75.482498168945313</v>
      </c>
      <c r="AT6" s="1">
        <v>151.28799438476562</v>
      </c>
    </row>
    <row r="7" spans="1:60" x14ac:dyDescent="0.25">
      <c r="A7" s="1">
        <v>1</v>
      </c>
      <c r="B7" s="1">
        <v>3</v>
      </c>
      <c r="C7" s="1">
        <v>1</v>
      </c>
      <c r="D7" s="1">
        <v>4.33</v>
      </c>
      <c r="E7" s="12">
        <v>1</v>
      </c>
      <c r="F7" s="12">
        <v>0</v>
      </c>
      <c r="G7" s="12">
        <f t="shared" si="0"/>
        <v>3</v>
      </c>
      <c r="H7" s="1">
        <v>1</v>
      </c>
      <c r="I7" s="1">
        <v>0</v>
      </c>
      <c r="J7" s="1">
        <f t="shared" si="1"/>
        <v>1</v>
      </c>
      <c r="K7" s="1">
        <v>0</v>
      </c>
      <c r="L7" s="1">
        <v>0</v>
      </c>
      <c r="N7">
        <v>1435.31994628906</v>
      </c>
      <c r="P7">
        <v>11.36400032043457</v>
      </c>
      <c r="R7">
        <v>22.759099960327148</v>
      </c>
      <c r="T7">
        <v>36.027698516845703</v>
      </c>
      <c r="V7">
        <v>5.7411999702453613</v>
      </c>
      <c r="X7">
        <v>10.792200088500977</v>
      </c>
      <c r="Z7">
        <v>16.065000534057617</v>
      </c>
      <c r="AB7">
        <v>0.51245397329330444</v>
      </c>
      <c r="AC7">
        <v>0.31344100832939148</v>
      </c>
      <c r="AD7">
        <v>99.078102111816406</v>
      </c>
      <c r="AE7">
        <v>55.440601348876953</v>
      </c>
      <c r="AF7">
        <v>49.458999633789063</v>
      </c>
      <c r="AG7">
        <v>0.84694099426269531</v>
      </c>
      <c r="AH7">
        <v>3985.429931640625</v>
      </c>
      <c r="AJ7" t="s">
        <v>164</v>
      </c>
      <c r="AL7">
        <v>339.02513908205776</v>
      </c>
      <c r="AM7">
        <v>621.31545897079161</v>
      </c>
      <c r="AO7" s="1">
        <v>72.318496704101563</v>
      </c>
      <c r="AP7" s="1">
        <v>105.64099884033203</v>
      </c>
      <c r="AQ7" s="1">
        <v>113.40200042724609</v>
      </c>
      <c r="AR7" s="1">
        <v>137.22999572753906</v>
      </c>
      <c r="AS7" s="1">
        <v>178.93800354003906</v>
      </c>
      <c r="AT7" s="1">
        <v>165.83200073242187</v>
      </c>
      <c r="AU7" s="1">
        <v>125.54799652099609</v>
      </c>
      <c r="AV7" s="1">
        <v>120.94599914550781</v>
      </c>
    </row>
    <row r="8" spans="1:60" x14ac:dyDescent="0.25">
      <c r="A8" s="1">
        <v>1</v>
      </c>
      <c r="B8" s="1">
        <v>3</v>
      </c>
      <c r="C8" s="1">
        <v>2</v>
      </c>
      <c r="D8" s="1">
        <v>3.5</v>
      </c>
      <c r="E8" s="12">
        <v>1</v>
      </c>
      <c r="F8" s="12">
        <v>0</v>
      </c>
      <c r="G8" s="12">
        <f t="shared" si="0"/>
        <v>3</v>
      </c>
      <c r="H8" s="1">
        <v>1</v>
      </c>
      <c r="I8" s="1">
        <v>0</v>
      </c>
      <c r="J8" s="1">
        <f t="shared" si="1"/>
        <v>1</v>
      </c>
      <c r="K8" s="1">
        <v>0</v>
      </c>
      <c r="L8" s="1">
        <v>0</v>
      </c>
      <c r="N8">
        <v>1443.9599609375</v>
      </c>
      <c r="P8">
        <v>19.913999557495117</v>
      </c>
      <c r="R8">
        <v>17.482500076293945</v>
      </c>
      <c r="T8">
        <v>35.988300323486328</v>
      </c>
      <c r="V8">
        <v>7.0153298377990723</v>
      </c>
      <c r="X8">
        <v>8.699549674987793</v>
      </c>
      <c r="Z8">
        <v>16.931800842285156</v>
      </c>
      <c r="AB8">
        <v>0.30424699187278748</v>
      </c>
      <c r="AC8">
        <v>0.61641901731491089</v>
      </c>
      <c r="AD8">
        <v>64.762100219726563</v>
      </c>
      <c r="AE8">
        <v>97.031303405761719</v>
      </c>
      <c r="AF8">
        <v>58.874099731445313</v>
      </c>
      <c r="AG8">
        <v>0.85489499568939209</v>
      </c>
      <c r="AH8">
        <v>4078.27001953125</v>
      </c>
      <c r="AO8" s="1">
        <v>90.420501708984375</v>
      </c>
      <c r="AP8" s="1">
        <v>119.38200378417969</v>
      </c>
      <c r="AQ8" s="1">
        <v>75.329696655273437</v>
      </c>
      <c r="AR8" s="1">
        <v>114.96299743652344</v>
      </c>
      <c r="AS8" s="1">
        <v>142.302001953125</v>
      </c>
      <c r="AT8" s="1">
        <v>162.70700073242187</v>
      </c>
      <c r="AU8" s="1">
        <v>163.41400146484375</v>
      </c>
    </row>
    <row r="9" spans="1:60" x14ac:dyDescent="0.25">
      <c r="A9" s="1">
        <v>1</v>
      </c>
      <c r="B9" s="1">
        <v>3</v>
      </c>
      <c r="C9" s="1">
        <v>3</v>
      </c>
      <c r="D9" s="1">
        <v>4.9000000000000004</v>
      </c>
      <c r="E9" s="12">
        <v>1</v>
      </c>
      <c r="F9" s="12">
        <v>1</v>
      </c>
      <c r="G9" s="12">
        <f t="shared" si="0"/>
        <v>4</v>
      </c>
      <c r="H9" s="1">
        <v>3</v>
      </c>
      <c r="I9" s="1">
        <v>3</v>
      </c>
      <c r="J9" s="1">
        <f t="shared" si="1"/>
        <v>6</v>
      </c>
      <c r="K9" s="1">
        <v>0</v>
      </c>
      <c r="L9" s="1">
        <v>0</v>
      </c>
      <c r="N9">
        <v>1507.76000976562</v>
      </c>
      <c r="P9">
        <v>14.930100440979004</v>
      </c>
      <c r="R9">
        <v>21.797500610351563</v>
      </c>
      <c r="T9">
        <v>33.967399597167969</v>
      </c>
      <c r="V9">
        <v>5.9907498359680176</v>
      </c>
      <c r="X9">
        <v>10.274600028991699</v>
      </c>
      <c r="Z9">
        <v>17.330499649047852</v>
      </c>
      <c r="AB9">
        <v>0.42816901206970215</v>
      </c>
      <c r="AC9">
        <v>0.3879300057888031</v>
      </c>
      <c r="AD9">
        <v>102.97799682617187</v>
      </c>
      <c r="AE9">
        <v>320.02499389648437</v>
      </c>
      <c r="AF9">
        <v>16.71769905090332</v>
      </c>
      <c r="AG9">
        <v>0.82707899808883667</v>
      </c>
      <c r="AH9">
        <v>4140.8798828125</v>
      </c>
      <c r="AJ9" t="s">
        <v>157</v>
      </c>
      <c r="AL9">
        <v>826.11431849791222</v>
      </c>
      <c r="AM9">
        <v>280.90654381084784</v>
      </c>
      <c r="AO9" s="1">
        <v>83.508697509765625</v>
      </c>
      <c r="AP9" s="1">
        <v>110.24099731445312</v>
      </c>
      <c r="AQ9" s="1">
        <v>161.38400268554687</v>
      </c>
      <c r="AR9" s="1">
        <v>139.13699340820312</v>
      </c>
      <c r="AS9" s="1">
        <v>98.635299682617188</v>
      </c>
      <c r="AT9" s="1">
        <v>120.92500305175781</v>
      </c>
    </row>
    <row r="10" spans="1:60" x14ac:dyDescent="0.25">
      <c r="A10" s="1">
        <v>1</v>
      </c>
      <c r="B10" s="1">
        <v>3</v>
      </c>
      <c r="C10" s="1">
        <v>4</v>
      </c>
      <c r="D10" s="1">
        <v>4.8</v>
      </c>
      <c r="E10" s="12">
        <v>1</v>
      </c>
      <c r="F10" s="12">
        <v>0</v>
      </c>
      <c r="G10" s="12">
        <f t="shared" si="0"/>
        <v>3</v>
      </c>
      <c r="H10" s="1">
        <v>2</v>
      </c>
      <c r="I10" s="1">
        <v>1</v>
      </c>
      <c r="J10" s="1">
        <f t="shared" si="1"/>
        <v>3</v>
      </c>
      <c r="K10" s="1">
        <v>0</v>
      </c>
      <c r="L10" s="1">
        <v>0</v>
      </c>
      <c r="N10">
        <v>1468.969970703125</v>
      </c>
      <c r="P10">
        <v>12.355099678039551</v>
      </c>
      <c r="R10">
        <v>18.406299591064453</v>
      </c>
      <c r="T10">
        <v>36.551700592041016</v>
      </c>
      <c r="V10">
        <v>5.8933901786804199</v>
      </c>
      <c r="X10">
        <v>8.8559598922729492</v>
      </c>
      <c r="Z10">
        <v>19.056699752807617</v>
      </c>
      <c r="AB10">
        <v>0.29933398962020874</v>
      </c>
      <c r="AC10">
        <v>0.51821798086166382</v>
      </c>
      <c r="AD10">
        <v>284.04800415039063</v>
      </c>
      <c r="AE10">
        <v>52.389198303222656</v>
      </c>
      <c r="AF10">
        <v>44.431198120117188</v>
      </c>
      <c r="AG10">
        <v>0.8357120156288147</v>
      </c>
      <c r="AH10">
        <v>4044.6201171875</v>
      </c>
      <c r="AO10" s="1">
        <v>124.22000122070312</v>
      </c>
      <c r="AP10" s="1">
        <v>50.099998474121094</v>
      </c>
      <c r="AQ10" s="1">
        <v>56.875198364257813</v>
      </c>
      <c r="AR10" s="1">
        <v>99.255500793457031</v>
      </c>
      <c r="AS10" s="1">
        <v>83.409103393554688</v>
      </c>
      <c r="AT10" s="1">
        <v>146.48300170898437</v>
      </c>
      <c r="AU10" s="1">
        <v>171.01800537109375</v>
      </c>
      <c r="AV10" s="1">
        <v>107.89900207519531</v>
      </c>
      <c r="AW10" s="1">
        <v>136.23899841308594</v>
      </c>
      <c r="AX10" s="1">
        <v>96.2958984375</v>
      </c>
      <c r="AY10" s="1">
        <v>110.43499755859375</v>
      </c>
      <c r="AZ10" s="1">
        <v>132.31500244140625</v>
      </c>
    </row>
    <row r="11" spans="1:60" x14ac:dyDescent="0.25">
      <c r="A11" s="1">
        <v>1</v>
      </c>
      <c r="B11" s="1">
        <v>3</v>
      </c>
      <c r="C11" s="1">
        <v>5</v>
      </c>
      <c r="D11" s="1">
        <v>3</v>
      </c>
      <c r="E11" s="12">
        <v>1</v>
      </c>
      <c r="F11" s="12">
        <v>1</v>
      </c>
      <c r="G11" s="12">
        <f t="shared" si="0"/>
        <v>4</v>
      </c>
      <c r="H11" s="1">
        <v>1</v>
      </c>
      <c r="I11" s="1">
        <v>1</v>
      </c>
      <c r="J11" s="1">
        <f t="shared" si="1"/>
        <v>2</v>
      </c>
      <c r="K11" s="1">
        <v>0</v>
      </c>
      <c r="L11" s="1">
        <v>0</v>
      </c>
      <c r="N11">
        <v>1113.3399658203125</v>
      </c>
      <c r="P11">
        <v>12.331999778747559</v>
      </c>
      <c r="R11">
        <v>18.573699951171875</v>
      </c>
      <c r="T11">
        <v>30.582199096679687</v>
      </c>
      <c r="V11">
        <v>5.5349302291870117</v>
      </c>
      <c r="X11">
        <v>8.7931404113769531</v>
      </c>
      <c r="Z11">
        <v>14.506199836730957</v>
      </c>
      <c r="AB11">
        <v>0.42297598719596863</v>
      </c>
      <c r="AC11">
        <v>0.4219760000705719</v>
      </c>
      <c r="AD11">
        <v>151.20500183105469</v>
      </c>
      <c r="AE11">
        <v>179.13099670410156</v>
      </c>
      <c r="AF11">
        <v>53.020599365234375</v>
      </c>
      <c r="AG11">
        <v>0.86260402202606201</v>
      </c>
      <c r="AH11">
        <v>2798.570068359375</v>
      </c>
      <c r="AO11" s="1">
        <v>105.07700347900391</v>
      </c>
      <c r="AP11" s="1">
        <v>73.963699340820313</v>
      </c>
      <c r="AQ11" s="1">
        <v>142.21600341796875</v>
      </c>
      <c r="AR11" s="1">
        <v>118.97299957275391</v>
      </c>
      <c r="AS11" s="1">
        <v>158.47500610351562</v>
      </c>
    </row>
    <row r="12" spans="1:60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12">
        <v>1</v>
      </c>
      <c r="F12" s="12">
        <v>1</v>
      </c>
      <c r="G12" s="12">
        <f t="shared" si="0"/>
        <v>4</v>
      </c>
      <c r="H12" s="27">
        <v>1</v>
      </c>
      <c r="I12" s="27">
        <v>1</v>
      </c>
      <c r="J12" s="1">
        <f t="shared" si="1"/>
        <v>2</v>
      </c>
      <c r="K12" s="1">
        <v>0</v>
      </c>
      <c r="L12" s="1">
        <v>0</v>
      </c>
      <c r="N12" s="27">
        <v>838.96099853515602</v>
      </c>
      <c r="P12" s="27">
        <v>11.489800453186035</v>
      </c>
      <c r="R12" s="27">
        <v>15.012800216674805</v>
      </c>
      <c r="T12" s="27">
        <v>24.271299362182617</v>
      </c>
      <c r="V12" s="27">
        <v>5.3334999084472656</v>
      </c>
      <c r="X12" s="27">
        <v>7.350059986114502</v>
      </c>
      <c r="Z12" s="27">
        <v>11.836299896240234</v>
      </c>
      <c r="AB12" s="27">
        <v>0.39346799254417419</v>
      </c>
      <c r="AC12" s="27">
        <v>0.48681598901748657</v>
      </c>
      <c r="AD12" s="27">
        <v>129.46400451660156</v>
      </c>
      <c r="AE12" s="27">
        <v>156.04899597167969</v>
      </c>
      <c r="AF12" s="27">
        <v>54.929798126220703</v>
      </c>
      <c r="AG12" s="27">
        <v>0.87570697069168091</v>
      </c>
      <c r="AH12" s="27">
        <v>1872.510009765625</v>
      </c>
      <c r="AO12" s="1">
        <v>126.94400024414062</v>
      </c>
      <c r="AP12" s="1">
        <v>154.89700317382812</v>
      </c>
      <c r="AQ12" s="1">
        <v>98.093696594238281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5">
      <c r="A13" s="1">
        <v>1</v>
      </c>
      <c r="B13" s="1">
        <v>3</v>
      </c>
      <c r="C13" s="1">
        <v>7</v>
      </c>
      <c r="D13" s="1">
        <v>3.83</v>
      </c>
      <c r="E13" s="12">
        <v>0</v>
      </c>
      <c r="F13" s="12">
        <v>1</v>
      </c>
      <c r="G13" s="12">
        <f t="shared" si="0"/>
        <v>2</v>
      </c>
      <c r="H13" s="1">
        <v>1</v>
      </c>
      <c r="I13" s="1">
        <v>2</v>
      </c>
      <c r="J13" s="1">
        <f t="shared" si="1"/>
        <v>3</v>
      </c>
      <c r="K13" s="1">
        <v>0</v>
      </c>
      <c r="L13" s="1">
        <v>0</v>
      </c>
      <c r="N13">
        <v>1072.010009765625</v>
      </c>
      <c r="P13">
        <v>13.619400024414062</v>
      </c>
      <c r="R13">
        <v>16.389499664306641</v>
      </c>
      <c r="T13">
        <v>29.839700698852539</v>
      </c>
      <c r="V13">
        <v>6.2559499740600586</v>
      </c>
      <c r="X13">
        <v>7.9007601737976074</v>
      </c>
      <c r="Z13">
        <v>14.002799987792969</v>
      </c>
      <c r="AB13">
        <v>0.33671599626541138</v>
      </c>
      <c r="AC13">
        <v>0.57112598419189453</v>
      </c>
      <c r="AD13">
        <v>179.5469970703125</v>
      </c>
      <c r="AE13">
        <v>73.6719970703125</v>
      </c>
      <c r="AF13">
        <v>73.260597229003906</v>
      </c>
      <c r="AG13">
        <v>0.90452700853347778</v>
      </c>
      <c r="AH13">
        <v>2839.239990234375</v>
      </c>
      <c r="AO13" s="1">
        <v>118.41400146484375</v>
      </c>
      <c r="AP13" s="1">
        <v>67.71209716796875</v>
      </c>
      <c r="AQ13" s="1">
        <v>132.26600646972656</v>
      </c>
      <c r="AR13" s="1">
        <v>99.007003784179688</v>
      </c>
      <c r="AS13" s="1">
        <v>121.26699829101562</v>
      </c>
      <c r="AT13" s="1">
        <v>113.60700225830078</v>
      </c>
      <c r="AU13" s="1">
        <v>161.49099731445312</v>
      </c>
    </row>
    <row r="14" spans="1:60" x14ac:dyDescent="0.25">
      <c r="A14" s="1">
        <v>1</v>
      </c>
      <c r="B14" s="1">
        <v>3</v>
      </c>
      <c r="C14" s="1">
        <v>8</v>
      </c>
      <c r="D14" s="1">
        <v>4.24</v>
      </c>
      <c r="E14" s="12">
        <v>1</v>
      </c>
      <c r="F14" s="12">
        <v>1</v>
      </c>
      <c r="G14" s="12">
        <f t="shared" si="0"/>
        <v>4</v>
      </c>
      <c r="H14" s="1">
        <v>1</v>
      </c>
      <c r="I14" s="1">
        <v>1</v>
      </c>
      <c r="J14" s="1">
        <f t="shared" si="1"/>
        <v>2</v>
      </c>
      <c r="K14" s="1">
        <v>1</v>
      </c>
      <c r="L14" s="1">
        <v>1</v>
      </c>
      <c r="M14" s="1" t="s">
        <v>49</v>
      </c>
      <c r="N14">
        <v>855.155029296875</v>
      </c>
      <c r="P14">
        <v>9.9457101821899414</v>
      </c>
      <c r="R14">
        <v>18.216100692749023</v>
      </c>
      <c r="T14">
        <v>24.107099533081055</v>
      </c>
      <c r="V14">
        <v>5.0771698951721191</v>
      </c>
      <c r="X14">
        <v>8.6421499252319336</v>
      </c>
      <c r="Z14">
        <v>11.264800071716309</v>
      </c>
      <c r="AB14">
        <v>0.55148899555206299</v>
      </c>
      <c r="AC14">
        <v>0.31003099679946899</v>
      </c>
      <c r="AD14">
        <v>264.2659912109375</v>
      </c>
      <c r="AE14">
        <v>70.411201477050781</v>
      </c>
      <c r="AF14">
        <v>10.358499526977539</v>
      </c>
      <c r="AG14">
        <v>0.89969199895858765</v>
      </c>
      <c r="AH14">
        <v>2006.699951171875</v>
      </c>
      <c r="AJ14" t="s">
        <v>159</v>
      </c>
      <c r="AL14">
        <v>887.000465924894</v>
      </c>
      <c r="AM14">
        <v>193.728650904033</v>
      </c>
      <c r="AO14" s="1">
        <v>128.40800476074219</v>
      </c>
      <c r="AP14" s="1">
        <v>152.072998046875</v>
      </c>
      <c r="AQ14" s="1">
        <v>108.24800109863281</v>
      </c>
      <c r="AR14" s="1">
        <v>70.170799255371094</v>
      </c>
      <c r="AS14" s="1">
        <v>143.88900756835937</v>
      </c>
      <c r="AT14" s="1">
        <v>102.51699829101562</v>
      </c>
      <c r="AU14" s="1">
        <v>121.16500091552734</v>
      </c>
      <c r="AV14" s="1">
        <v>155.89399719238281</v>
      </c>
    </row>
    <row r="15" spans="1:60" x14ac:dyDescent="0.25">
      <c r="A15" s="1">
        <v>1</v>
      </c>
      <c r="B15" s="1">
        <v>4</v>
      </c>
      <c r="C15" s="1">
        <v>1</v>
      </c>
      <c r="D15" s="1">
        <v>5.36</v>
      </c>
      <c r="E15" s="12">
        <v>1</v>
      </c>
      <c r="F15" s="12">
        <v>1</v>
      </c>
      <c r="G15" s="12">
        <f t="shared" si="0"/>
        <v>4</v>
      </c>
      <c r="H15" s="1">
        <v>3</v>
      </c>
      <c r="I15" s="1">
        <v>1</v>
      </c>
      <c r="J15" s="1">
        <f t="shared" si="1"/>
        <v>4</v>
      </c>
      <c r="K15" s="1">
        <v>0</v>
      </c>
      <c r="L15" s="1">
        <v>0</v>
      </c>
      <c r="N15">
        <v>1417.4599609375</v>
      </c>
      <c r="P15">
        <v>14.128100395202637</v>
      </c>
      <c r="R15">
        <v>19.613500595092773</v>
      </c>
      <c r="T15">
        <v>33.830001831054687</v>
      </c>
      <c r="V15">
        <v>6.051459789276123</v>
      </c>
      <c r="X15">
        <v>9.9676303863525391</v>
      </c>
      <c r="Z15">
        <v>16.210500717163086</v>
      </c>
      <c r="AB15">
        <v>0.43773698806762695</v>
      </c>
      <c r="AC15">
        <v>0.39927899837493896</v>
      </c>
      <c r="AD15">
        <v>112.44200134277344</v>
      </c>
      <c r="AE15">
        <v>247.95199584960937</v>
      </c>
      <c r="AF15">
        <v>37.045501708984375</v>
      </c>
      <c r="AG15">
        <v>0.84646302461624146</v>
      </c>
      <c r="AH15">
        <v>3907.9599609375</v>
      </c>
      <c r="AJ15" t="s">
        <v>161</v>
      </c>
      <c r="AL15" s="34">
        <v>904.9895549374113</v>
      </c>
      <c r="AM15" s="34">
        <v>174.35578581362969</v>
      </c>
      <c r="AO15" s="7">
        <v>70.104499816894531</v>
      </c>
      <c r="AP15" s="7">
        <v>148.47099304199219</v>
      </c>
      <c r="AQ15" s="7">
        <v>156.48100280761719</v>
      </c>
      <c r="AR15" s="7">
        <v>112.96900177001953</v>
      </c>
      <c r="AS15" s="7">
        <v>137.57200622558594</v>
      </c>
      <c r="AT15" s="7">
        <v>143.656005859375</v>
      </c>
      <c r="AU15" s="7">
        <v>72.146003723144531</v>
      </c>
      <c r="AV15" s="7">
        <v>126.58599853515625</v>
      </c>
      <c r="AW15" s="7">
        <v>100.20800018310547</v>
      </c>
      <c r="AX15" s="7">
        <v>127.78700256347656</v>
      </c>
    </row>
    <row r="16" spans="1:60" x14ac:dyDescent="0.25">
      <c r="A16" s="1">
        <v>1</v>
      </c>
      <c r="B16" s="1">
        <v>4</v>
      </c>
      <c r="C16" s="1">
        <v>2</v>
      </c>
      <c r="D16" s="1">
        <v>5.43</v>
      </c>
      <c r="E16" s="12">
        <v>1</v>
      </c>
      <c r="F16" s="12">
        <v>1</v>
      </c>
      <c r="G16" s="12">
        <f t="shared" si="0"/>
        <v>4</v>
      </c>
      <c r="H16" s="1">
        <v>1</v>
      </c>
      <c r="I16" s="1">
        <v>1</v>
      </c>
      <c r="J16" s="1">
        <f t="shared" si="1"/>
        <v>2</v>
      </c>
      <c r="K16" s="1">
        <v>0</v>
      </c>
      <c r="L16" s="1">
        <v>0</v>
      </c>
      <c r="N16">
        <v>1386.4200439453125</v>
      </c>
      <c r="P16">
        <v>10.390700340270996</v>
      </c>
      <c r="R16">
        <v>18.96820068359375</v>
      </c>
      <c r="T16">
        <v>34.874698638916016</v>
      </c>
      <c r="V16">
        <v>5.2271599769592285</v>
      </c>
      <c r="X16">
        <v>9.3892803192138672</v>
      </c>
      <c r="Z16">
        <v>18.15519905090332</v>
      </c>
      <c r="AB16">
        <v>0.3668380081653595</v>
      </c>
      <c r="AC16">
        <v>0.39030799269676208</v>
      </c>
      <c r="AD16">
        <v>148.11000061035156</v>
      </c>
      <c r="AE16">
        <v>206.33700561523438</v>
      </c>
      <c r="AF16">
        <v>28.847099304199219</v>
      </c>
      <c r="AG16">
        <v>0.81522101163864136</v>
      </c>
      <c r="AH16">
        <v>3572.969970703125</v>
      </c>
      <c r="AJ16" t="s">
        <v>158</v>
      </c>
      <c r="AL16">
        <v>751.3904102920709</v>
      </c>
      <c r="AM16">
        <v>312.73339360222468</v>
      </c>
      <c r="AO16" s="1">
        <v>79.551803588867187</v>
      </c>
      <c r="AP16" s="1">
        <v>176.22000122070312</v>
      </c>
      <c r="AQ16" s="1">
        <v>107.26200103759766</v>
      </c>
      <c r="AR16" s="1">
        <v>135.51400756835937</v>
      </c>
      <c r="AS16" s="1">
        <v>98.715797424316406</v>
      </c>
      <c r="AT16" s="1">
        <v>115.66300201416016</v>
      </c>
      <c r="AU16" s="1">
        <v>128.60099792480469</v>
      </c>
    </row>
    <row r="17" spans="1:50" x14ac:dyDescent="0.25">
      <c r="A17" s="1">
        <v>1</v>
      </c>
      <c r="B17" s="1">
        <v>4</v>
      </c>
      <c r="C17" s="1">
        <v>3</v>
      </c>
      <c r="D17" s="1">
        <v>4.0999999999999996</v>
      </c>
      <c r="E17" s="12">
        <v>1</v>
      </c>
      <c r="F17" s="12">
        <v>1</v>
      </c>
      <c r="G17" s="12">
        <f t="shared" si="0"/>
        <v>4</v>
      </c>
      <c r="H17" s="1">
        <v>2</v>
      </c>
      <c r="I17" s="1">
        <v>1</v>
      </c>
      <c r="J17" s="1">
        <f t="shared" si="1"/>
        <v>3</v>
      </c>
      <c r="K17" s="1">
        <v>0</v>
      </c>
      <c r="L17" s="1">
        <v>0</v>
      </c>
      <c r="N17">
        <v>952.02099609375</v>
      </c>
      <c r="P17">
        <v>9.3294401168823242</v>
      </c>
      <c r="R17">
        <v>15.27340030670166</v>
      </c>
      <c r="T17">
        <v>30.162599563598633</v>
      </c>
      <c r="V17">
        <v>4.6842198371887207</v>
      </c>
      <c r="X17">
        <v>7.5276298522949219</v>
      </c>
      <c r="Z17">
        <v>14.917099952697754</v>
      </c>
      <c r="AB17">
        <v>0.3421269953250885</v>
      </c>
      <c r="AC17">
        <v>0.45966100692749023</v>
      </c>
      <c r="AD17">
        <v>190.8800048828125</v>
      </c>
      <c r="AE17">
        <v>245.35299682617187</v>
      </c>
      <c r="AF17">
        <v>17.928199768066406</v>
      </c>
      <c r="AG17">
        <v>0.83621597290039063</v>
      </c>
      <c r="AH17">
        <v>2112.1298828125</v>
      </c>
      <c r="AJ17" t="s">
        <v>162</v>
      </c>
      <c r="AL17">
        <v>902.22200278163939</v>
      </c>
      <c r="AM17">
        <v>218.6366203059801</v>
      </c>
      <c r="AO17" s="1">
        <v>136.47399902343699</v>
      </c>
      <c r="AP17" s="1">
        <v>158.44999694824219</v>
      </c>
      <c r="AQ17" s="1">
        <v>177.86799621582031</v>
      </c>
      <c r="AR17" s="1">
        <v>74.29229736328125</v>
      </c>
      <c r="AS17" s="1">
        <v>125.33899688720703</v>
      </c>
    </row>
    <row r="18" spans="1:50" x14ac:dyDescent="0.25">
      <c r="A18" s="1">
        <v>1</v>
      </c>
      <c r="B18" s="1">
        <v>4</v>
      </c>
      <c r="C18" s="1">
        <v>4</v>
      </c>
      <c r="D18" s="1">
        <v>3.5</v>
      </c>
      <c r="E18" s="12">
        <v>1</v>
      </c>
      <c r="F18" s="12">
        <v>1</v>
      </c>
      <c r="G18" s="12">
        <f t="shared" si="0"/>
        <v>4</v>
      </c>
      <c r="H18" s="1">
        <v>0</v>
      </c>
      <c r="I18" s="1">
        <v>1</v>
      </c>
      <c r="J18" s="1">
        <f t="shared" si="1"/>
        <v>1</v>
      </c>
      <c r="K18" s="1">
        <v>0</v>
      </c>
      <c r="L18" s="1">
        <v>0</v>
      </c>
      <c r="N18">
        <v>1014.27001953125</v>
      </c>
      <c r="P18">
        <v>9.9937601089477539</v>
      </c>
      <c r="R18">
        <v>16.413799285888672</v>
      </c>
      <c r="T18">
        <v>29.441200256347656</v>
      </c>
      <c r="V18">
        <v>4.9213600158691406</v>
      </c>
      <c r="X18">
        <v>8.2222299575805664</v>
      </c>
      <c r="Z18">
        <v>14.4375</v>
      </c>
      <c r="AB18">
        <v>0.40385898947715759</v>
      </c>
      <c r="AC18">
        <v>0.41132700443267822</v>
      </c>
      <c r="AD18">
        <v>138.85400390625</v>
      </c>
      <c r="AE18">
        <v>141.49200439453125</v>
      </c>
      <c r="AF18">
        <v>16.740699768066406</v>
      </c>
      <c r="AG18">
        <v>0.85975402593612671</v>
      </c>
      <c r="AH18">
        <v>2421.39990234375</v>
      </c>
      <c r="AJ18" t="s">
        <v>160</v>
      </c>
      <c r="AL18">
        <v>819.19543810848245</v>
      </c>
      <c r="AM18">
        <v>200.64753129346275</v>
      </c>
      <c r="AO18" s="1">
        <v>143.18499755859375</v>
      </c>
      <c r="AP18" s="1">
        <v>176.58200073242187</v>
      </c>
      <c r="AQ18" s="1">
        <v>140.00799560546875</v>
      </c>
      <c r="AR18" s="1">
        <v>107.36699676513672</v>
      </c>
    </row>
    <row r="19" spans="1:50" x14ac:dyDescent="0.25">
      <c r="A19" s="1">
        <v>1</v>
      </c>
      <c r="B19" s="1">
        <v>4</v>
      </c>
      <c r="C19" s="1">
        <v>5</v>
      </c>
      <c r="D19" s="1">
        <v>1.78</v>
      </c>
      <c r="E19" s="12">
        <v>1</v>
      </c>
      <c r="F19" s="12">
        <v>1</v>
      </c>
      <c r="G19" s="12">
        <f t="shared" si="0"/>
        <v>4</v>
      </c>
      <c r="H19" s="1">
        <v>0</v>
      </c>
      <c r="I19" s="1">
        <v>0</v>
      </c>
      <c r="J19" s="1">
        <f t="shared" si="1"/>
        <v>0</v>
      </c>
      <c r="K19" s="1">
        <v>0</v>
      </c>
      <c r="L19" s="1">
        <v>0</v>
      </c>
      <c r="M19" s="1" t="s">
        <v>50</v>
      </c>
      <c r="N19">
        <v>1189.4599609375</v>
      </c>
      <c r="P19">
        <v>11.478699684143066</v>
      </c>
      <c r="R19">
        <v>17.099300384521484</v>
      </c>
      <c r="T19">
        <v>35.840499877929688</v>
      </c>
      <c r="V19">
        <v>5.286409854888916</v>
      </c>
      <c r="X19">
        <v>8.1077003479003906</v>
      </c>
      <c r="Z19">
        <v>17.24530029296875</v>
      </c>
      <c r="AB19">
        <v>0.3063180148601532</v>
      </c>
      <c r="AC19">
        <v>0.502655029296875</v>
      </c>
      <c r="AD19">
        <v>309.510009765625</v>
      </c>
      <c r="AE19">
        <v>69.047897338867188</v>
      </c>
      <c r="AF19">
        <v>88.75250244140625</v>
      </c>
      <c r="AG19">
        <v>0.7983660101890564</v>
      </c>
      <c r="AH19">
        <v>2751.7099609375</v>
      </c>
      <c r="AO19" s="1">
        <v>82.387901306152344</v>
      </c>
      <c r="AP19" s="1">
        <v>78.012603759765625</v>
      </c>
      <c r="AQ19" s="1">
        <v>127.32700347900391</v>
      </c>
      <c r="AR19" s="1">
        <v>174.32499694824219</v>
      </c>
      <c r="AS19" s="1">
        <v>157.66299438476562</v>
      </c>
      <c r="AT19" s="1">
        <v>132.50999450683594</v>
      </c>
      <c r="AU19" s="1">
        <v>87.987602233886719</v>
      </c>
    </row>
    <row r="20" spans="1:50" x14ac:dyDescent="0.25">
      <c r="A20" s="1">
        <v>1</v>
      </c>
      <c r="B20" s="1">
        <v>5</v>
      </c>
      <c r="C20" s="1">
        <v>1</v>
      </c>
      <c r="D20" s="1">
        <v>3.43</v>
      </c>
      <c r="E20" s="12">
        <v>1</v>
      </c>
      <c r="F20" s="12">
        <v>1</v>
      </c>
      <c r="G20" s="12">
        <f t="shared" si="0"/>
        <v>4</v>
      </c>
      <c r="H20" s="1">
        <v>2</v>
      </c>
      <c r="I20" s="1">
        <v>2</v>
      </c>
      <c r="J20" s="1">
        <f t="shared" si="1"/>
        <v>4</v>
      </c>
      <c r="K20" s="1">
        <v>1</v>
      </c>
      <c r="L20" s="1">
        <v>0</v>
      </c>
      <c r="M20" s="1" t="s">
        <v>55</v>
      </c>
      <c r="N20">
        <v>1006.3900146484375</v>
      </c>
      <c r="P20">
        <v>12.143500328063965</v>
      </c>
      <c r="R20">
        <v>16.760499954223633</v>
      </c>
      <c r="T20">
        <v>27.287200927734375</v>
      </c>
      <c r="V20">
        <v>5.8714799880981445</v>
      </c>
      <c r="X20">
        <v>8.0961103439331055</v>
      </c>
      <c r="Z20">
        <v>13.250200271606445</v>
      </c>
      <c r="AB20">
        <v>0.38822498917579651</v>
      </c>
      <c r="AC20">
        <v>0.49298000335693359</v>
      </c>
      <c r="AD20">
        <v>52.513198852539063</v>
      </c>
      <c r="AE20">
        <v>138.74299621582031</v>
      </c>
      <c r="AF20">
        <v>18.883399963378906</v>
      </c>
      <c r="AG20">
        <v>0.902305006980896</v>
      </c>
      <c r="AH20">
        <v>2573.080078125</v>
      </c>
      <c r="AO20" s="1">
        <v>153.89399719238281</v>
      </c>
      <c r="AP20" s="1">
        <v>135.14399719238281</v>
      </c>
      <c r="AQ20" s="1">
        <v>166.49800109863281</v>
      </c>
      <c r="AR20" s="1">
        <v>98.12139892578125</v>
      </c>
      <c r="AS20" s="1">
        <v>100.49500274658203</v>
      </c>
      <c r="AT20" s="1">
        <v>146.00100708007812</v>
      </c>
      <c r="AU20" s="1">
        <v>97.392799377441406</v>
      </c>
      <c r="AV20" s="1">
        <v>83.5635986328125</v>
      </c>
    </row>
    <row r="21" spans="1:50" x14ac:dyDescent="0.25">
      <c r="A21" s="1">
        <v>1</v>
      </c>
      <c r="B21" s="1">
        <v>5</v>
      </c>
      <c r="C21" s="1">
        <v>2</v>
      </c>
      <c r="D21" s="1">
        <v>2.81</v>
      </c>
      <c r="E21" s="12">
        <v>1</v>
      </c>
      <c r="F21" s="12">
        <v>1</v>
      </c>
      <c r="G21" s="12">
        <f t="shared" si="0"/>
        <v>4</v>
      </c>
      <c r="H21" s="1">
        <v>1</v>
      </c>
      <c r="I21" s="1">
        <v>2</v>
      </c>
      <c r="J21" s="1">
        <f t="shared" si="1"/>
        <v>3</v>
      </c>
      <c r="K21" s="1">
        <v>1</v>
      </c>
      <c r="L21" s="1">
        <v>0</v>
      </c>
      <c r="M21" s="1" t="s">
        <v>55</v>
      </c>
      <c r="N21">
        <v>1104.47998046875</v>
      </c>
      <c r="P21">
        <v>11.910300254821777</v>
      </c>
      <c r="R21">
        <v>16.141199111938477</v>
      </c>
      <c r="T21">
        <v>32.439498901367188</v>
      </c>
      <c r="V21">
        <v>5.6802000999450684</v>
      </c>
      <c r="X21">
        <v>7.5021800994873047</v>
      </c>
      <c r="Z21">
        <v>16.319900512695313</v>
      </c>
      <c r="AB21">
        <v>0.27911999821662903</v>
      </c>
      <c r="AC21">
        <v>0.60761398077011108</v>
      </c>
      <c r="AD21">
        <v>75.601303100585937</v>
      </c>
      <c r="AE21">
        <v>196.54899597167969</v>
      </c>
      <c r="AF21">
        <v>47.122100830078125</v>
      </c>
      <c r="AG21">
        <v>0.84767502546310425</v>
      </c>
      <c r="AH21">
        <v>2693.75</v>
      </c>
      <c r="AO21" s="1">
        <v>61.626701354980469</v>
      </c>
      <c r="AP21" s="1">
        <v>103.92500305175781</v>
      </c>
      <c r="AQ21" s="1">
        <v>98.69580078125</v>
      </c>
      <c r="AR21" s="1">
        <v>138.5679931640625</v>
      </c>
      <c r="AS21" s="1">
        <v>160.68400573730469</v>
      </c>
      <c r="AT21" s="1">
        <v>176.52400207519531</v>
      </c>
      <c r="AU21" s="1">
        <v>141.02699279785156</v>
      </c>
      <c r="AV21" s="1">
        <v>66.650299072265625</v>
      </c>
      <c r="AW21" s="1">
        <v>106.44699859619141</v>
      </c>
      <c r="AX21" s="1">
        <v>101.28299713134766</v>
      </c>
    </row>
    <row r="22" spans="1:50" x14ac:dyDescent="0.25">
      <c r="A22" s="1">
        <v>2</v>
      </c>
      <c r="B22" s="1">
        <v>4</v>
      </c>
      <c r="C22" s="1">
        <v>1</v>
      </c>
      <c r="D22" s="1">
        <v>3.72</v>
      </c>
      <c r="E22" s="12">
        <v>1</v>
      </c>
      <c r="F22" s="12">
        <v>0</v>
      </c>
      <c r="G22" s="12">
        <f t="shared" si="0"/>
        <v>3</v>
      </c>
      <c r="H22" s="1">
        <v>2</v>
      </c>
      <c r="I22" s="1">
        <v>2</v>
      </c>
      <c r="J22" s="1">
        <f t="shared" si="1"/>
        <v>4</v>
      </c>
      <c r="K22" s="1">
        <v>0</v>
      </c>
      <c r="L22" s="1">
        <v>0</v>
      </c>
      <c r="N22">
        <v>1044.010009765625</v>
      </c>
      <c r="P22">
        <v>12.964500427246094</v>
      </c>
      <c r="R22">
        <v>16.413999557495117</v>
      </c>
      <c r="T22">
        <v>28.230400085449219</v>
      </c>
      <c r="V22">
        <v>6.3041300773620605</v>
      </c>
      <c r="X22">
        <v>8.0583696365356445</v>
      </c>
      <c r="Z22">
        <v>13.341300010681152</v>
      </c>
      <c r="AB22">
        <v>0.35969901084899902</v>
      </c>
      <c r="AC22">
        <v>0.53602701425552368</v>
      </c>
      <c r="AD22">
        <v>33.505100250244141</v>
      </c>
      <c r="AE22">
        <v>193.39799499511719</v>
      </c>
      <c r="AF22">
        <v>59.916900634765625</v>
      </c>
      <c r="AG22">
        <v>0.91500002145767212</v>
      </c>
      <c r="AH22">
        <v>2776.280029296875</v>
      </c>
      <c r="AO22" s="1">
        <v>175.51400756835937</v>
      </c>
      <c r="AP22" s="1">
        <v>67.479698181152344</v>
      </c>
      <c r="AQ22" s="1">
        <v>97.329902648925781</v>
      </c>
      <c r="AR22" s="1">
        <v>99.517196655273438</v>
      </c>
      <c r="AS22" s="1">
        <v>137.4320068359375</v>
      </c>
      <c r="AT22" s="1">
        <v>120.427001953125</v>
      </c>
      <c r="AU22" s="1">
        <v>150.72999572753906</v>
      </c>
      <c r="AV22" s="1">
        <v>114.68199920654297</v>
      </c>
    </row>
    <row r="23" spans="1:50" x14ac:dyDescent="0.25">
      <c r="A23" s="1">
        <v>2</v>
      </c>
      <c r="B23" s="1">
        <v>4</v>
      </c>
      <c r="C23" s="1">
        <v>2</v>
      </c>
      <c r="D23" s="1">
        <v>4.5599999999999996</v>
      </c>
      <c r="E23" s="12">
        <v>1</v>
      </c>
      <c r="F23" s="12">
        <v>1</v>
      </c>
      <c r="G23" s="12">
        <f t="shared" si="0"/>
        <v>4</v>
      </c>
      <c r="H23" s="1">
        <v>3</v>
      </c>
      <c r="I23" s="1">
        <v>2</v>
      </c>
      <c r="J23" s="1">
        <f t="shared" si="1"/>
        <v>5</v>
      </c>
      <c r="K23" s="1">
        <v>0</v>
      </c>
      <c r="L23" s="1">
        <v>0</v>
      </c>
      <c r="N23">
        <v>1042.14001464843</v>
      </c>
      <c r="P23">
        <v>12.1875</v>
      </c>
      <c r="R23">
        <v>16.933799743652344</v>
      </c>
      <c r="T23">
        <v>25.437099456787109</v>
      </c>
      <c r="V23">
        <v>6.2117400169372559</v>
      </c>
      <c r="X23">
        <v>8.2413797378540039</v>
      </c>
      <c r="Z23">
        <v>13.249500274658203</v>
      </c>
      <c r="AB23">
        <v>0.38109099864959717</v>
      </c>
      <c r="AC23">
        <v>0.50477200746536255</v>
      </c>
      <c r="AD23">
        <v>124.93199920654297</v>
      </c>
      <c r="AE23">
        <v>102.04399871826172</v>
      </c>
      <c r="AF23">
        <v>24.273000717163086</v>
      </c>
      <c r="AG23">
        <v>0.91138100624084473</v>
      </c>
      <c r="AH23">
        <v>2752.389892578125</v>
      </c>
      <c r="AO23" s="1">
        <v>51.695899963378906</v>
      </c>
      <c r="AP23" s="1">
        <v>67.833702087402344</v>
      </c>
      <c r="AQ23" s="1">
        <v>117.14600372314453</v>
      </c>
      <c r="AR23" s="1">
        <v>123.90499877929687</v>
      </c>
      <c r="AS23" s="1">
        <v>143.39999389648438</v>
      </c>
      <c r="AT23" s="1">
        <v>131.87100219726562</v>
      </c>
      <c r="AU23" s="1">
        <v>142.51899719238281</v>
      </c>
      <c r="AV23" s="1">
        <v>111.02100372314453</v>
      </c>
      <c r="AW23" s="1">
        <v>121.5989990234375</v>
      </c>
      <c r="AX23" s="1">
        <v>171.11900329589844</v>
      </c>
    </row>
    <row r="24" spans="1:50" x14ac:dyDescent="0.25">
      <c r="A24" s="1">
        <v>2</v>
      </c>
      <c r="B24" s="1">
        <v>4</v>
      </c>
      <c r="C24" s="1">
        <v>3</v>
      </c>
      <c r="D24" s="1">
        <v>3.44</v>
      </c>
      <c r="E24" s="12">
        <v>1</v>
      </c>
      <c r="F24" s="12">
        <v>1</v>
      </c>
      <c r="G24" s="12">
        <f t="shared" si="0"/>
        <v>4</v>
      </c>
      <c r="H24" s="1">
        <v>2</v>
      </c>
      <c r="I24" s="1">
        <v>1</v>
      </c>
      <c r="J24" s="1">
        <f t="shared" si="1"/>
        <v>3</v>
      </c>
      <c r="K24" s="1">
        <v>0</v>
      </c>
      <c r="L24" s="1">
        <v>0</v>
      </c>
      <c r="N24">
        <v>842.70501708984375</v>
      </c>
      <c r="P24">
        <v>11.364700317382812</v>
      </c>
      <c r="R24">
        <v>17.920700073242188</v>
      </c>
      <c r="T24">
        <v>20.960699081420898</v>
      </c>
      <c r="V24">
        <v>5.7538399696350098</v>
      </c>
      <c r="X24">
        <v>8.7855596542358398</v>
      </c>
      <c r="Z24">
        <v>10.127400398254395</v>
      </c>
      <c r="AB24">
        <v>0.54246097803115845</v>
      </c>
      <c r="AC24">
        <v>0.27755001187324524</v>
      </c>
      <c r="AD24">
        <v>151.91400146484375</v>
      </c>
      <c r="AE24">
        <v>166.25</v>
      </c>
      <c r="AF24">
        <v>5.2827701568603516</v>
      </c>
      <c r="AG24">
        <v>0.92899501323699951</v>
      </c>
      <c r="AH24">
        <v>2059.7099609375</v>
      </c>
      <c r="AO24" s="1">
        <v>78.027198791503906</v>
      </c>
      <c r="AP24" s="1">
        <v>73.927001953125</v>
      </c>
      <c r="AQ24" s="1">
        <v>101.49099731445312</v>
      </c>
      <c r="AR24" s="1">
        <v>119.72599792480469</v>
      </c>
      <c r="AS24" s="1">
        <v>149.74200439453125</v>
      </c>
      <c r="AT24" s="1">
        <v>129.12300109863281</v>
      </c>
      <c r="AU24" s="1">
        <v>127.03600311279297</v>
      </c>
    </row>
    <row r="25" spans="1:50" x14ac:dyDescent="0.25">
      <c r="A25" s="1">
        <v>2</v>
      </c>
      <c r="B25" s="1">
        <v>4</v>
      </c>
      <c r="C25" s="1">
        <v>4</v>
      </c>
      <c r="D25" s="1">
        <v>4.37</v>
      </c>
      <c r="E25" s="12">
        <v>1</v>
      </c>
      <c r="F25" s="12">
        <v>1</v>
      </c>
      <c r="G25" s="12">
        <f t="shared" si="0"/>
        <v>4</v>
      </c>
      <c r="H25" s="1">
        <v>1</v>
      </c>
      <c r="I25" s="1">
        <v>2</v>
      </c>
      <c r="J25" s="1">
        <f t="shared" si="1"/>
        <v>3</v>
      </c>
      <c r="K25" s="1">
        <v>0</v>
      </c>
      <c r="L25" s="1">
        <v>0</v>
      </c>
      <c r="N25">
        <v>1030.97998046875</v>
      </c>
      <c r="P25">
        <v>13.400500297546387</v>
      </c>
      <c r="R25">
        <v>18.795000076293945</v>
      </c>
      <c r="T25">
        <v>22.845600128173828</v>
      </c>
      <c r="V25">
        <v>6.9461297988891602</v>
      </c>
      <c r="X25">
        <v>9.1483497619628906</v>
      </c>
      <c r="Z25">
        <v>11.102700233459473</v>
      </c>
      <c r="AB25">
        <v>0.43167600035667419</v>
      </c>
      <c r="AC25">
        <v>0.33996200561523438</v>
      </c>
      <c r="AD25">
        <v>183.72200012207031</v>
      </c>
      <c r="AE25">
        <v>170.02499389648437</v>
      </c>
      <c r="AF25">
        <v>95.066001892089844</v>
      </c>
      <c r="AG25">
        <v>0.95171499252319336</v>
      </c>
      <c r="AH25">
        <v>2890.080078125</v>
      </c>
      <c r="AO25" s="1">
        <v>82.310798645019531</v>
      </c>
      <c r="AP25" s="1">
        <v>134.85200500488281</v>
      </c>
      <c r="AQ25" s="1">
        <v>127.48100280761719</v>
      </c>
      <c r="AR25" s="1">
        <v>136.25199890136719</v>
      </c>
      <c r="AS25" s="1">
        <v>117.32499694824219</v>
      </c>
      <c r="AT25" s="1">
        <v>168.17599487304687</v>
      </c>
      <c r="AU25" s="1">
        <v>120.21800231933594</v>
      </c>
    </row>
    <row r="26" spans="1:50" x14ac:dyDescent="0.25">
      <c r="A26" s="1">
        <v>2</v>
      </c>
      <c r="B26" s="1">
        <v>4</v>
      </c>
      <c r="C26" s="1">
        <v>5</v>
      </c>
      <c r="D26" s="1">
        <v>4.82</v>
      </c>
      <c r="E26" s="12">
        <v>1</v>
      </c>
      <c r="F26" s="12">
        <v>1</v>
      </c>
      <c r="G26" s="12">
        <f t="shared" si="0"/>
        <v>4</v>
      </c>
      <c r="H26" s="1">
        <v>2</v>
      </c>
      <c r="I26" s="1">
        <v>0</v>
      </c>
      <c r="J26" s="1">
        <f t="shared" si="1"/>
        <v>2</v>
      </c>
      <c r="K26" s="1">
        <v>1</v>
      </c>
      <c r="L26" s="1">
        <v>0</v>
      </c>
      <c r="M26" s="1" t="s">
        <v>56</v>
      </c>
      <c r="N26">
        <v>1020.1900024414062</v>
      </c>
      <c r="P26">
        <v>12.075699806213379</v>
      </c>
      <c r="R26">
        <v>18.278099060058594</v>
      </c>
      <c r="T26">
        <v>30.494400024414063</v>
      </c>
      <c r="V26">
        <v>5.7053098678588867</v>
      </c>
      <c r="X26">
        <v>8.6211299896240234</v>
      </c>
      <c r="Z26">
        <v>13.127699851989746</v>
      </c>
      <c r="AB26">
        <v>0.44358599185943604</v>
      </c>
      <c r="AC26">
        <v>0.42025899887084961</v>
      </c>
      <c r="AD26">
        <v>198.77699279785156</v>
      </c>
      <c r="AE26">
        <v>28.005699157714844</v>
      </c>
      <c r="AF26">
        <v>6.1144299507141113</v>
      </c>
      <c r="AG26">
        <v>0.86942797899246216</v>
      </c>
      <c r="AH26">
        <v>2483.969970703125</v>
      </c>
      <c r="AO26" s="1">
        <v>56.223300933837891</v>
      </c>
      <c r="AP26" s="1">
        <v>119.44200134277344</v>
      </c>
      <c r="AQ26" s="1">
        <v>94.365097045898438</v>
      </c>
      <c r="AR26" s="1">
        <v>173.16600036621094</v>
      </c>
      <c r="AS26" s="1">
        <v>137.53700256347656</v>
      </c>
      <c r="AT26" s="1">
        <v>110.22799682617187</v>
      </c>
      <c r="AU26" s="1">
        <v>159.3800048828125</v>
      </c>
      <c r="AV26" s="1">
        <v>95.05169677734375</v>
      </c>
      <c r="AW26" s="1">
        <v>121.23200225830078</v>
      </c>
    </row>
    <row r="27" spans="1:50" x14ac:dyDescent="0.25">
      <c r="A27" s="1">
        <v>2</v>
      </c>
      <c r="B27" s="1">
        <v>5</v>
      </c>
      <c r="C27" s="1">
        <v>1</v>
      </c>
      <c r="D27" s="1">
        <v>4.66</v>
      </c>
      <c r="E27" s="12">
        <v>1</v>
      </c>
      <c r="F27" s="12">
        <v>1</v>
      </c>
      <c r="G27" s="12">
        <f t="shared" si="0"/>
        <v>4</v>
      </c>
      <c r="H27" s="1">
        <v>1</v>
      </c>
      <c r="I27" s="1">
        <v>2</v>
      </c>
      <c r="J27" s="1">
        <f t="shared" si="1"/>
        <v>3</v>
      </c>
      <c r="K27" s="1">
        <v>0</v>
      </c>
      <c r="L27" s="1">
        <v>0</v>
      </c>
      <c r="N27">
        <v>1291.800048828125</v>
      </c>
      <c r="P27">
        <v>12.369000434875488</v>
      </c>
      <c r="R27">
        <v>20.954000473022461</v>
      </c>
      <c r="T27">
        <v>31.019699096679688</v>
      </c>
      <c r="V27">
        <v>5.8661799430847168</v>
      </c>
      <c r="X27">
        <v>10.500300407409668</v>
      </c>
      <c r="Z27">
        <v>14.23289966583252</v>
      </c>
      <c r="AB27">
        <v>0.54981201887130737</v>
      </c>
      <c r="AC27">
        <v>0.30586498975753784</v>
      </c>
      <c r="AD27">
        <v>127.09300231933594</v>
      </c>
      <c r="AE27">
        <v>229.17599487304688</v>
      </c>
      <c r="AF27">
        <v>17.785800933837891</v>
      </c>
      <c r="AG27">
        <v>0.86025398969650269</v>
      </c>
      <c r="AH27">
        <v>3483.419921875</v>
      </c>
      <c r="AO27" s="1">
        <v>64.55</v>
      </c>
      <c r="AP27" s="1">
        <v>84.33</v>
      </c>
      <c r="AQ27" s="1">
        <v>107.8</v>
      </c>
      <c r="AR27" s="1">
        <v>111.14</v>
      </c>
      <c r="AS27" s="1">
        <v>132.88</v>
      </c>
      <c r="AT27" s="1">
        <v>156.53</v>
      </c>
      <c r="AU27" s="1">
        <v>174.45</v>
      </c>
      <c r="AV27" s="1">
        <v>130.72999999999999</v>
      </c>
    </row>
    <row r="28" spans="1:50" x14ac:dyDescent="0.25">
      <c r="A28" s="1">
        <v>2</v>
      </c>
      <c r="B28" s="1">
        <v>5</v>
      </c>
      <c r="C28" s="1">
        <v>2</v>
      </c>
      <c r="D28" s="1">
        <v>3.87</v>
      </c>
      <c r="E28" s="12">
        <v>1</v>
      </c>
      <c r="F28" s="12">
        <v>1</v>
      </c>
      <c r="G28" s="12">
        <f t="shared" si="0"/>
        <v>4</v>
      </c>
      <c r="H28" s="1">
        <v>1</v>
      </c>
      <c r="I28" s="1">
        <v>1</v>
      </c>
      <c r="J28" s="1">
        <f t="shared" si="1"/>
        <v>2</v>
      </c>
      <c r="K28" s="1">
        <v>0</v>
      </c>
      <c r="L28" s="1">
        <v>0</v>
      </c>
      <c r="N28">
        <v>1020.72998046875</v>
      </c>
      <c r="P28">
        <v>11.017999649047852</v>
      </c>
      <c r="R28">
        <v>18.928899765014648</v>
      </c>
      <c r="T28">
        <v>24.153600692749023</v>
      </c>
      <c r="V28">
        <v>5.6241598129272461</v>
      </c>
      <c r="X28">
        <v>9.0520401000976562</v>
      </c>
      <c r="Z28">
        <v>12.62600040435791</v>
      </c>
      <c r="AB28">
        <v>0.50102001428604126</v>
      </c>
      <c r="AC28">
        <v>0.35861301422119141</v>
      </c>
      <c r="AD28">
        <v>100.08999633789062</v>
      </c>
      <c r="AE28">
        <v>124.17900085449219</v>
      </c>
      <c r="AF28">
        <v>26.001399993896484</v>
      </c>
      <c r="AG28">
        <v>0.9006350040435791</v>
      </c>
      <c r="AH28">
        <v>2620.97998046875</v>
      </c>
      <c r="AO28" s="1">
        <v>66.420097351074219</v>
      </c>
      <c r="AP28" s="1">
        <v>152.5</v>
      </c>
      <c r="AQ28" s="1">
        <v>137.93499755859375</v>
      </c>
      <c r="AR28" s="1">
        <v>94.823799133300781</v>
      </c>
      <c r="AS28" s="1">
        <v>117.84799957275391</v>
      </c>
      <c r="AT28" s="1">
        <v>102.81099700927734</v>
      </c>
      <c r="AU28" s="1">
        <v>147.6820068359375</v>
      </c>
      <c r="AV28" s="1">
        <v>164.82899475097656</v>
      </c>
      <c r="AW28" s="1">
        <v>117.75199890136719</v>
      </c>
    </row>
    <row r="29" spans="1:50" x14ac:dyDescent="0.25">
      <c r="A29" s="1">
        <v>2</v>
      </c>
      <c r="B29" s="1">
        <v>5</v>
      </c>
      <c r="C29" s="1">
        <v>3</v>
      </c>
      <c r="D29" s="1">
        <v>3.83</v>
      </c>
      <c r="E29" s="12">
        <v>1</v>
      </c>
      <c r="F29" s="12">
        <v>1</v>
      </c>
      <c r="G29" s="12">
        <f t="shared" si="0"/>
        <v>4</v>
      </c>
      <c r="H29" s="1">
        <v>1</v>
      </c>
      <c r="I29" s="1">
        <v>2</v>
      </c>
      <c r="J29" s="1">
        <f t="shared" si="1"/>
        <v>3</v>
      </c>
      <c r="K29" s="1">
        <v>0</v>
      </c>
      <c r="L29" s="1">
        <v>0</v>
      </c>
      <c r="N29">
        <v>1045.219970703125</v>
      </c>
      <c r="P29">
        <v>12.803500175476074</v>
      </c>
      <c r="R29">
        <v>18.925399780273438</v>
      </c>
      <c r="T29">
        <v>25.264699935913086</v>
      </c>
      <c r="V29">
        <v>5.8672900199890137</v>
      </c>
      <c r="X29">
        <v>9.7422199249267578</v>
      </c>
      <c r="Z29">
        <v>12.007399559020996</v>
      </c>
      <c r="AB29">
        <v>0.56530898809432983</v>
      </c>
      <c r="AC29">
        <v>0.2935670018196106</v>
      </c>
      <c r="AD29">
        <v>155.20700073242187</v>
      </c>
      <c r="AE29">
        <v>107.38600158691406</v>
      </c>
      <c r="AF29">
        <v>19.820600509643555</v>
      </c>
      <c r="AG29">
        <v>0.89779001474380493</v>
      </c>
      <c r="AH29">
        <v>2702.989990234375</v>
      </c>
      <c r="AO29" s="1">
        <v>87.813400268554688</v>
      </c>
      <c r="AP29" s="1">
        <v>114.39299774169922</v>
      </c>
      <c r="AQ29" s="1">
        <v>137.39500427246094</v>
      </c>
      <c r="AR29" s="1">
        <v>144.92599487304688</v>
      </c>
      <c r="AS29" s="1">
        <v>119.26300048828125</v>
      </c>
      <c r="AT29" s="1">
        <v>122.31199645996094</v>
      </c>
      <c r="AU29" s="1">
        <v>144.33000183105469</v>
      </c>
      <c r="AV29" s="1">
        <v>113.45500183105469</v>
      </c>
      <c r="AW29" s="1">
        <v>127.13800048828125</v>
      </c>
    </row>
    <row r="30" spans="1:50" x14ac:dyDescent="0.25">
      <c r="A30" s="1">
        <v>2</v>
      </c>
      <c r="B30" s="1">
        <v>5</v>
      </c>
      <c r="C30" s="1">
        <v>4</v>
      </c>
      <c r="D30" s="1">
        <v>3.37</v>
      </c>
      <c r="E30" s="12">
        <v>1</v>
      </c>
      <c r="F30" s="12">
        <v>1</v>
      </c>
      <c r="G30" s="12">
        <f t="shared" si="0"/>
        <v>4</v>
      </c>
      <c r="H30" s="1">
        <v>0</v>
      </c>
      <c r="I30" s="1">
        <v>2</v>
      </c>
      <c r="J30" s="1">
        <f t="shared" si="1"/>
        <v>2</v>
      </c>
      <c r="K30" s="1">
        <v>0</v>
      </c>
      <c r="L30" s="1">
        <v>0</v>
      </c>
      <c r="N30">
        <v>809.64398193359375</v>
      </c>
      <c r="P30">
        <v>11.51669979095459</v>
      </c>
      <c r="R30">
        <v>18.132699966430664</v>
      </c>
      <c r="T30">
        <v>20.630500793457031</v>
      </c>
      <c r="V30">
        <v>5.3745698928833008</v>
      </c>
      <c r="X30">
        <v>8.7076997756958008</v>
      </c>
      <c r="Z30">
        <v>10.079899787902832</v>
      </c>
      <c r="AB30">
        <v>0.57640498876571655</v>
      </c>
      <c r="AC30">
        <v>0.26743200421333313</v>
      </c>
      <c r="AD30">
        <v>112.80999755859375</v>
      </c>
      <c r="AE30">
        <v>67.955497741699219</v>
      </c>
      <c r="AF30">
        <v>17.546199798583984</v>
      </c>
      <c r="AG30">
        <v>0.92741799354553223</v>
      </c>
      <c r="AH30">
        <v>1934.77001953125</v>
      </c>
      <c r="AO30" s="1">
        <v>64.435699462890625</v>
      </c>
      <c r="AP30" s="1">
        <v>90.707199096679688</v>
      </c>
      <c r="AQ30" s="1">
        <v>106.61599731445312</v>
      </c>
      <c r="AR30" s="1">
        <v>144.51499938964844</v>
      </c>
      <c r="AS30" s="1">
        <v>148.52200317382812</v>
      </c>
      <c r="AT30" s="1">
        <v>102.8280029296875</v>
      </c>
      <c r="AU30" s="1">
        <v>62.253799438476563</v>
      </c>
    </row>
    <row r="31" spans="1:50" x14ac:dyDescent="0.25">
      <c r="A31" s="1">
        <v>2</v>
      </c>
      <c r="B31" s="1">
        <v>6</v>
      </c>
      <c r="C31" s="1">
        <v>1</v>
      </c>
      <c r="D31" s="1">
        <v>3.96</v>
      </c>
      <c r="E31" s="12">
        <v>1</v>
      </c>
      <c r="F31" s="12">
        <v>1</v>
      </c>
      <c r="G31" s="12">
        <f t="shared" si="0"/>
        <v>4</v>
      </c>
      <c r="H31" s="1">
        <v>1</v>
      </c>
      <c r="I31" s="1">
        <v>1</v>
      </c>
      <c r="J31" s="1">
        <f t="shared" si="1"/>
        <v>2</v>
      </c>
      <c r="K31" s="1">
        <v>0</v>
      </c>
      <c r="L31" s="1">
        <v>0</v>
      </c>
      <c r="N31">
        <v>1043.17004394531</v>
      </c>
      <c r="P31">
        <v>11.186400413513184</v>
      </c>
      <c r="R31">
        <v>18.885900497436523</v>
      </c>
      <c r="T31">
        <v>23.846200942993164</v>
      </c>
      <c r="V31">
        <v>5.8125801086425781</v>
      </c>
      <c r="X31">
        <v>9.0892000198364258</v>
      </c>
      <c r="Z31">
        <v>12.715900421142578</v>
      </c>
      <c r="AB31">
        <v>0.48925000429153442</v>
      </c>
      <c r="AC31">
        <v>0.3715679943561554</v>
      </c>
      <c r="AD31">
        <v>46.625</v>
      </c>
      <c r="AE31">
        <v>311.260009765625</v>
      </c>
      <c r="AF31">
        <v>27.402900695800781</v>
      </c>
      <c r="AG31">
        <v>0.90504401922225952</v>
      </c>
      <c r="AH31">
        <v>2727.780029296875</v>
      </c>
      <c r="AO31" s="1">
        <v>147.08700561523437</v>
      </c>
      <c r="AP31" s="1">
        <v>98.236801147460938</v>
      </c>
      <c r="AQ31" s="1">
        <v>143.96400451660156</v>
      </c>
      <c r="AR31" s="1">
        <v>122.56199645996094</v>
      </c>
      <c r="AS31" s="1">
        <v>85.207496643066406</v>
      </c>
      <c r="AT31" s="1">
        <v>120.70099639892578</v>
      </c>
      <c r="AU31" s="1">
        <v>96.500396728515625</v>
      </c>
      <c r="AV31" s="1">
        <v>156.92100524902344</v>
      </c>
      <c r="AW31" s="1">
        <v>144.98199462890625</v>
      </c>
    </row>
    <row r="32" spans="1:50" x14ac:dyDescent="0.25">
      <c r="A32" s="1">
        <v>2</v>
      </c>
      <c r="B32" s="1">
        <v>6</v>
      </c>
      <c r="C32" s="1">
        <v>2</v>
      </c>
      <c r="D32" s="1">
        <v>3.48</v>
      </c>
      <c r="E32" s="12">
        <v>1</v>
      </c>
      <c r="F32" s="12">
        <v>1</v>
      </c>
      <c r="G32" s="12">
        <f t="shared" si="0"/>
        <v>4</v>
      </c>
      <c r="H32" s="1">
        <v>0</v>
      </c>
      <c r="I32" s="1">
        <v>1</v>
      </c>
      <c r="J32" s="1">
        <f t="shared" si="1"/>
        <v>1</v>
      </c>
      <c r="K32" s="1">
        <v>0</v>
      </c>
      <c r="L32" s="1">
        <v>0</v>
      </c>
      <c r="N32">
        <v>741.11999511718705</v>
      </c>
      <c r="P32">
        <v>10.584099769592285</v>
      </c>
      <c r="R32">
        <v>17.539699554443359</v>
      </c>
      <c r="T32">
        <v>20.037399291992188</v>
      </c>
      <c r="V32">
        <v>4.9581398963928223</v>
      </c>
      <c r="X32">
        <v>8.3844203948974609</v>
      </c>
      <c r="Z32">
        <v>9.7821903228759766</v>
      </c>
      <c r="AB32">
        <v>0.59613299369812012</v>
      </c>
      <c r="AC32">
        <v>0.26128500699996948</v>
      </c>
      <c r="AD32">
        <v>60.253200531005859</v>
      </c>
      <c r="AE32">
        <v>254.625</v>
      </c>
      <c r="AF32">
        <v>18.94420051574707</v>
      </c>
      <c r="AG32">
        <v>0.91918599605560303</v>
      </c>
      <c r="AH32">
        <v>1671.9100341796875</v>
      </c>
      <c r="AO32" s="1">
        <v>99.932601928710895</v>
      </c>
      <c r="AP32" s="1">
        <v>63.170700073242188</v>
      </c>
      <c r="AQ32" s="1">
        <v>154.29100036621094</v>
      </c>
      <c r="AR32" s="1">
        <v>101.45700073242187</v>
      </c>
      <c r="AS32" s="1">
        <v>96.651901245117188</v>
      </c>
      <c r="AT32" s="1">
        <v>103.10900115966797</v>
      </c>
      <c r="AU32" s="1">
        <v>103.15599822998047</v>
      </c>
    </row>
    <row r="33" spans="1:52" x14ac:dyDescent="0.25">
      <c r="A33" s="1">
        <v>2</v>
      </c>
      <c r="B33" s="1">
        <v>6</v>
      </c>
      <c r="C33" s="1">
        <v>3</v>
      </c>
      <c r="D33" s="1">
        <v>4</v>
      </c>
      <c r="E33" s="12">
        <v>1</v>
      </c>
      <c r="F33" s="12">
        <v>1</v>
      </c>
      <c r="G33" s="12">
        <f t="shared" si="0"/>
        <v>4</v>
      </c>
      <c r="H33" s="1">
        <v>1</v>
      </c>
      <c r="I33" s="1">
        <v>1</v>
      </c>
      <c r="J33" s="1">
        <f t="shared" si="1"/>
        <v>2</v>
      </c>
      <c r="K33" s="1">
        <v>0</v>
      </c>
      <c r="L33" s="1">
        <v>0</v>
      </c>
      <c r="N33">
        <v>942.26397705078102</v>
      </c>
      <c r="P33">
        <v>11.486200332641602</v>
      </c>
      <c r="R33">
        <v>18.503000259399414</v>
      </c>
      <c r="T33">
        <v>24.32080078125</v>
      </c>
      <c r="V33">
        <v>5.3325300216674805</v>
      </c>
      <c r="X33">
        <v>9.353759765625</v>
      </c>
      <c r="Z33">
        <v>11.562399864196777</v>
      </c>
      <c r="AB33">
        <v>0.5877150297164917</v>
      </c>
      <c r="AC33">
        <v>0.27787500619888306</v>
      </c>
      <c r="AD33">
        <v>101.94300079345703</v>
      </c>
      <c r="AE33">
        <v>293.86300659179687</v>
      </c>
      <c r="AF33">
        <v>21.215900421142578</v>
      </c>
      <c r="AG33">
        <v>0.88833200931549072</v>
      </c>
      <c r="AH33">
        <v>2277.169921875</v>
      </c>
      <c r="AO33" s="1">
        <v>94.1177978515625</v>
      </c>
      <c r="AP33" s="1">
        <v>123.06400299072266</v>
      </c>
      <c r="AQ33" s="1">
        <v>152.47999572753906</v>
      </c>
      <c r="AR33" s="1">
        <v>131.90699768066406</v>
      </c>
      <c r="AS33" s="1">
        <v>128.02299499511719</v>
      </c>
      <c r="AT33" s="1">
        <v>97.886703491210938</v>
      </c>
      <c r="AU33" s="1">
        <v>126.64099884033203</v>
      </c>
    </row>
    <row r="34" spans="1:52" x14ac:dyDescent="0.25">
      <c r="A34" s="1">
        <v>2</v>
      </c>
      <c r="B34" s="1">
        <v>6</v>
      </c>
      <c r="C34" s="1">
        <v>4</v>
      </c>
      <c r="D34" s="1">
        <v>3.84</v>
      </c>
      <c r="E34" s="12">
        <v>1</v>
      </c>
      <c r="F34" s="12">
        <v>1</v>
      </c>
      <c r="G34" s="12">
        <f t="shared" si="0"/>
        <v>4</v>
      </c>
      <c r="H34" s="1">
        <v>1</v>
      </c>
      <c r="I34" s="1">
        <v>1</v>
      </c>
      <c r="J34" s="1">
        <f t="shared" si="1"/>
        <v>2</v>
      </c>
      <c r="K34" s="1">
        <v>0</v>
      </c>
      <c r="L34" s="1">
        <v>0</v>
      </c>
      <c r="N34">
        <v>834.47698974609375</v>
      </c>
      <c r="P34">
        <v>11.447500228881836</v>
      </c>
      <c r="R34">
        <v>15.734100341796875</v>
      </c>
      <c r="T34">
        <v>22.932500839233398</v>
      </c>
      <c r="V34">
        <v>5.8789901733398437</v>
      </c>
      <c r="X34">
        <v>7.652550220489502</v>
      </c>
      <c r="Z34">
        <v>11.11139965057373</v>
      </c>
      <c r="AB34">
        <v>0.39909198880195618</v>
      </c>
      <c r="AC34">
        <v>0.462350994348526</v>
      </c>
      <c r="AD34">
        <v>105.43699645996094</v>
      </c>
      <c r="AE34">
        <v>191.48599243164062</v>
      </c>
      <c r="AF34">
        <v>35.998798370361328</v>
      </c>
      <c r="AG34">
        <v>0.93605697154998779</v>
      </c>
      <c r="AH34">
        <v>2052.81005859375</v>
      </c>
      <c r="AJ34" t="s">
        <v>162</v>
      </c>
      <c r="AL34">
        <v>839.95207927677166</v>
      </c>
      <c r="AM34">
        <v>119.00474269819171</v>
      </c>
      <c r="AO34" s="1">
        <v>132.49200439453125</v>
      </c>
      <c r="AP34" s="1">
        <v>135.593994140625</v>
      </c>
      <c r="AQ34" s="1">
        <v>83.816902160644531</v>
      </c>
      <c r="AR34" s="1">
        <v>93.690597534179687</v>
      </c>
      <c r="AS34" s="1">
        <v>69.560501098632813</v>
      </c>
      <c r="AT34" s="1">
        <v>97.442703247070313</v>
      </c>
      <c r="AU34" s="1">
        <v>116.19200134277344</v>
      </c>
      <c r="AV34" s="1">
        <v>163.31100463867187</v>
      </c>
      <c r="AW34" s="1">
        <v>114.56199645996094</v>
      </c>
      <c r="AX34" s="1">
        <v>131.14500427246094</v>
      </c>
    </row>
    <row r="35" spans="1:52" x14ac:dyDescent="0.25">
      <c r="A35" s="1">
        <v>2</v>
      </c>
      <c r="B35" s="1">
        <v>6</v>
      </c>
      <c r="C35" s="1">
        <v>5</v>
      </c>
      <c r="D35" s="1">
        <v>4.12</v>
      </c>
      <c r="E35" s="12">
        <v>1</v>
      </c>
      <c r="F35" s="12">
        <v>0</v>
      </c>
      <c r="G35" s="12">
        <f t="shared" si="0"/>
        <v>3</v>
      </c>
      <c r="H35" s="1">
        <v>1</v>
      </c>
      <c r="I35" s="1">
        <v>1</v>
      </c>
      <c r="J35" s="1">
        <f t="shared" si="1"/>
        <v>2</v>
      </c>
      <c r="K35" s="1">
        <v>0</v>
      </c>
      <c r="L35" s="1">
        <v>0</v>
      </c>
      <c r="N35">
        <v>1361.989990234375</v>
      </c>
      <c r="P35">
        <v>17.542299270629883</v>
      </c>
      <c r="R35">
        <v>23.1068000793457</v>
      </c>
      <c r="T35">
        <v>28.40839958190918</v>
      </c>
      <c r="V35">
        <v>7.2605800628662109</v>
      </c>
      <c r="X35">
        <v>10.596099853515625</v>
      </c>
      <c r="Z35">
        <v>13.348899841308594</v>
      </c>
      <c r="AB35">
        <v>0.49247100949287415</v>
      </c>
      <c r="AC35">
        <v>0.34316998720169067</v>
      </c>
      <c r="AD35">
        <v>209.23100280761719</v>
      </c>
      <c r="AE35">
        <v>175.19099426269531</v>
      </c>
      <c r="AF35">
        <v>38.679298400878906</v>
      </c>
      <c r="AG35">
        <v>0.88657897710800171</v>
      </c>
      <c r="AH35">
        <v>3945.580078125</v>
      </c>
      <c r="AJ35" t="s">
        <v>160</v>
      </c>
      <c r="AK35" t="s">
        <v>181</v>
      </c>
      <c r="AL35">
        <v>417.9003755215569</v>
      </c>
      <c r="AM35">
        <v>444.19212100138998</v>
      </c>
      <c r="AO35" s="1">
        <v>109.16500091552734</v>
      </c>
      <c r="AP35" s="1">
        <v>120.75599670410156</v>
      </c>
      <c r="AQ35" s="1">
        <v>170.82600402832031</v>
      </c>
      <c r="AR35" s="1">
        <v>127.21099853515625</v>
      </c>
      <c r="AS35" s="1">
        <v>134.74600219726562</v>
      </c>
      <c r="AT35" s="1">
        <v>103.70999908447266</v>
      </c>
    </row>
    <row r="36" spans="1:52" x14ac:dyDescent="0.25">
      <c r="A36" s="1">
        <v>2</v>
      </c>
      <c r="B36" s="1">
        <v>6</v>
      </c>
      <c r="C36" s="1">
        <v>6</v>
      </c>
      <c r="D36" s="1">
        <v>3.47</v>
      </c>
      <c r="E36" s="12">
        <v>1</v>
      </c>
      <c r="F36" s="12">
        <v>0</v>
      </c>
      <c r="G36" s="12">
        <f t="shared" si="0"/>
        <v>3</v>
      </c>
      <c r="H36" s="1">
        <v>3</v>
      </c>
      <c r="I36" s="1">
        <v>1</v>
      </c>
      <c r="J36" s="1">
        <f t="shared" si="1"/>
        <v>4</v>
      </c>
      <c r="K36" s="1">
        <v>0</v>
      </c>
      <c r="L36" s="1">
        <v>0</v>
      </c>
      <c r="N36">
        <v>956.75701904296875</v>
      </c>
      <c r="P36">
        <v>12.01200008392334</v>
      </c>
      <c r="R36">
        <v>17.238100051879883</v>
      </c>
      <c r="T36">
        <v>26.960699081420898</v>
      </c>
      <c r="V36">
        <v>5.8460597991943359</v>
      </c>
      <c r="X36">
        <v>8.5534601211547852</v>
      </c>
      <c r="Z36">
        <v>11.983499526977539</v>
      </c>
      <c r="AB36">
        <v>0.46217301487922668</v>
      </c>
      <c r="AC36">
        <v>0.39880898594856262</v>
      </c>
      <c r="AD36">
        <v>129.13800048828125</v>
      </c>
      <c r="AE36">
        <v>38.599300384521484</v>
      </c>
      <c r="AF36">
        <v>47.450298309326172</v>
      </c>
      <c r="AG36">
        <v>0.91307097673416138</v>
      </c>
      <c r="AH36">
        <v>2427.909912109375</v>
      </c>
      <c r="AJ36" t="s">
        <v>156</v>
      </c>
      <c r="AK36" t="s">
        <v>182</v>
      </c>
      <c r="AL36">
        <v>877.31403337969232</v>
      </c>
      <c r="AM36">
        <v>139.76138386648094</v>
      </c>
      <c r="AO36" s="1">
        <v>87.530799865722656</v>
      </c>
      <c r="AP36" s="1">
        <v>127.90599822998047</v>
      </c>
      <c r="AQ36" s="1">
        <v>80.608497619628906</v>
      </c>
      <c r="AR36" s="1">
        <v>69.432296752929688</v>
      </c>
      <c r="AS36" s="1">
        <v>133.84500122070312</v>
      </c>
      <c r="AT36" s="1">
        <v>140.51199340820312</v>
      </c>
      <c r="AU36" s="1">
        <v>161.01699829101562</v>
      </c>
      <c r="AV36" s="1">
        <v>122.55500030517578</v>
      </c>
      <c r="AW36" s="1">
        <v>109.24700164794922</v>
      </c>
      <c r="AX36" s="1">
        <v>92.4613037109375</v>
      </c>
      <c r="AY36" s="1">
        <v>80.993896484375</v>
      </c>
      <c r="AZ36" s="1">
        <v>146.55499267578125</v>
      </c>
    </row>
    <row r="37" spans="1:52" x14ac:dyDescent="0.25">
      <c r="A37" s="1">
        <v>2</v>
      </c>
      <c r="B37" s="1">
        <v>7</v>
      </c>
      <c r="C37" s="1">
        <v>1</v>
      </c>
      <c r="D37" s="1">
        <v>3.46</v>
      </c>
      <c r="E37" s="12">
        <v>1</v>
      </c>
      <c r="F37" s="12">
        <v>1</v>
      </c>
      <c r="G37" s="12">
        <f t="shared" si="0"/>
        <v>4</v>
      </c>
      <c r="H37" s="1">
        <v>3</v>
      </c>
      <c r="I37" s="1">
        <v>1</v>
      </c>
      <c r="J37" s="1">
        <f t="shared" si="1"/>
        <v>4</v>
      </c>
      <c r="K37" s="1">
        <v>0</v>
      </c>
      <c r="L37" s="1">
        <v>0</v>
      </c>
      <c r="N37">
        <v>1001.7100219726562</v>
      </c>
      <c r="P37">
        <v>11.669400215148926</v>
      </c>
      <c r="R37">
        <v>17.739799499511719</v>
      </c>
      <c r="T37">
        <v>26.089799880981445</v>
      </c>
      <c r="V37">
        <v>5.9461898803710937</v>
      </c>
      <c r="X37">
        <v>8.8148002624511719</v>
      </c>
      <c r="Z37">
        <v>12.247500419616699</v>
      </c>
      <c r="AB37">
        <v>0.47053000330924988</v>
      </c>
      <c r="AC37">
        <v>0.38975700736045837</v>
      </c>
      <c r="AD37">
        <v>18.714700698852539</v>
      </c>
      <c r="AE37">
        <v>223.16900634765625</v>
      </c>
      <c r="AF37">
        <v>37.694999694824219</v>
      </c>
      <c r="AG37">
        <v>0.91025698184967041</v>
      </c>
      <c r="AH37">
        <v>2589</v>
      </c>
      <c r="AJ37" t="s">
        <v>156</v>
      </c>
      <c r="AL37">
        <v>877.31403337969232</v>
      </c>
      <c r="AM37">
        <v>139.76138386648094</v>
      </c>
      <c r="AO37" s="1">
        <v>86.111701965332031</v>
      </c>
      <c r="AP37" s="1">
        <v>129.37899780273438</v>
      </c>
      <c r="AQ37" s="1">
        <v>139.46699523925781</v>
      </c>
      <c r="AR37" s="1">
        <v>161.49000549316406</v>
      </c>
      <c r="AS37" s="1">
        <v>134.90299987792969</v>
      </c>
      <c r="AT37" s="1">
        <v>109.53299713134766</v>
      </c>
      <c r="AU37" s="1">
        <v>73.335296630859375</v>
      </c>
      <c r="AV37" s="1">
        <v>95.473503112792969</v>
      </c>
      <c r="AW37" s="1">
        <v>79.063796997070313</v>
      </c>
      <c r="AX37" s="1">
        <v>126.57399749755859</v>
      </c>
      <c r="AY37" s="1">
        <v>154.39799499511719</v>
      </c>
    </row>
    <row r="38" spans="1:52" x14ac:dyDescent="0.25">
      <c r="A38" s="1">
        <v>2</v>
      </c>
      <c r="B38" s="1">
        <v>7</v>
      </c>
      <c r="C38" s="1">
        <v>2</v>
      </c>
      <c r="D38" s="1">
        <v>2.86</v>
      </c>
      <c r="E38" s="12">
        <v>1</v>
      </c>
      <c r="F38" s="12">
        <v>1</v>
      </c>
      <c r="G38" s="12">
        <f t="shared" si="0"/>
        <v>4</v>
      </c>
      <c r="H38" s="1">
        <v>0</v>
      </c>
      <c r="I38" s="1">
        <v>2</v>
      </c>
      <c r="J38" s="1">
        <f t="shared" si="1"/>
        <v>2</v>
      </c>
      <c r="K38" s="1">
        <v>0</v>
      </c>
      <c r="L38" s="1">
        <v>0</v>
      </c>
      <c r="N38">
        <v>744.947021484375</v>
      </c>
      <c r="P38">
        <v>10.160699844360352</v>
      </c>
      <c r="R38">
        <v>14.172100067138672</v>
      </c>
      <c r="T38">
        <v>22.63170051574707</v>
      </c>
      <c r="V38">
        <v>5.0292801856994629</v>
      </c>
      <c r="X38">
        <v>6.8969101905822754</v>
      </c>
      <c r="Z38">
        <v>11.638299942016602</v>
      </c>
      <c r="AB38">
        <v>0.37613299489021301</v>
      </c>
      <c r="AC38">
        <v>0.50756102800369263</v>
      </c>
      <c r="AD38">
        <v>161.86700439453125</v>
      </c>
      <c r="AE38">
        <v>137.79100036621094</v>
      </c>
      <c r="AF38">
        <v>24.370199203491211</v>
      </c>
      <c r="AG38">
        <v>0.90535402297973633</v>
      </c>
      <c r="AH38">
        <v>1646.97998046875</v>
      </c>
      <c r="AJ38" t="s">
        <v>165</v>
      </c>
      <c r="AL38">
        <v>355.63045201668916</v>
      </c>
      <c r="AM38">
        <v>549.35910292072219</v>
      </c>
      <c r="AO38" s="1">
        <v>58.820499420166016</v>
      </c>
      <c r="AP38" s="1">
        <v>92.800399780273438</v>
      </c>
      <c r="AQ38" s="1">
        <v>148.36399841308594</v>
      </c>
      <c r="AR38" s="1">
        <v>157.31500244140625</v>
      </c>
      <c r="AS38" s="1">
        <v>89.885902404785156</v>
      </c>
      <c r="AT38" s="1">
        <v>130.29400634765625</v>
      </c>
      <c r="AU38" s="1">
        <v>174.0570068359375</v>
      </c>
      <c r="AV38" s="1">
        <v>150.79200744628906</v>
      </c>
    </row>
    <row r="39" spans="1:52" x14ac:dyDescent="0.25">
      <c r="A39" s="1">
        <v>2</v>
      </c>
      <c r="B39" s="1">
        <v>8</v>
      </c>
      <c r="C39" s="1">
        <v>1</v>
      </c>
      <c r="D39" s="1">
        <v>5.0999999999999996</v>
      </c>
      <c r="E39" s="12">
        <v>1</v>
      </c>
      <c r="F39" s="12">
        <v>1</v>
      </c>
      <c r="G39" s="12">
        <f t="shared" si="0"/>
        <v>4</v>
      </c>
      <c r="H39" s="1">
        <v>1</v>
      </c>
      <c r="I39" s="1">
        <v>2</v>
      </c>
      <c r="J39" s="1">
        <f t="shared" si="1"/>
        <v>3</v>
      </c>
      <c r="K39" s="1">
        <v>0</v>
      </c>
      <c r="L39" s="1">
        <v>0</v>
      </c>
      <c r="N39">
        <v>1095.93994140625</v>
      </c>
      <c r="P39">
        <v>14.787599563598633</v>
      </c>
      <c r="R39">
        <v>17.98069953918457</v>
      </c>
      <c r="T39">
        <v>28.477500915527344</v>
      </c>
      <c r="V39">
        <v>6.6240701675415039</v>
      </c>
      <c r="X39">
        <v>8.8539104461669922</v>
      </c>
      <c r="Z39">
        <v>12.740300178527832</v>
      </c>
      <c r="AB39">
        <v>0.41387900710105896</v>
      </c>
      <c r="AC39">
        <v>0.44740098714828491</v>
      </c>
      <c r="AD39">
        <v>111.34700012207031</v>
      </c>
      <c r="AE39">
        <v>247.88099670410156</v>
      </c>
      <c r="AF39">
        <v>36.675899505615234</v>
      </c>
      <c r="AG39">
        <v>0.91321897506713867</v>
      </c>
      <c r="AH39">
        <v>2977.260009765625</v>
      </c>
      <c r="AO39" s="1">
        <v>107.481002807617</v>
      </c>
      <c r="AP39" s="1">
        <v>131.97000122070312</v>
      </c>
      <c r="AQ39" s="1">
        <v>99.921798706054688</v>
      </c>
      <c r="AR39" s="1">
        <v>89.728202819824219</v>
      </c>
      <c r="AS39" s="1">
        <v>159.96600341796875</v>
      </c>
      <c r="AT39" s="1">
        <v>121.10600280761719</v>
      </c>
      <c r="AU39" s="1">
        <v>126.83799743652344</v>
      </c>
      <c r="AV39" s="1">
        <v>159.76600646972656</v>
      </c>
      <c r="AW39" s="1">
        <v>112.19699859619141</v>
      </c>
    </row>
    <row r="40" spans="1:52" x14ac:dyDescent="0.25">
      <c r="A40" s="1">
        <v>2</v>
      </c>
      <c r="B40" s="1">
        <v>8</v>
      </c>
      <c r="C40" s="1">
        <v>2</v>
      </c>
      <c r="D40" s="1">
        <v>2.9</v>
      </c>
      <c r="E40" s="12">
        <v>1</v>
      </c>
      <c r="F40" s="12">
        <v>1</v>
      </c>
      <c r="G40" s="12">
        <f t="shared" si="0"/>
        <v>4</v>
      </c>
      <c r="H40" s="1">
        <v>0</v>
      </c>
      <c r="I40" s="1">
        <v>2</v>
      </c>
      <c r="J40" s="1">
        <f t="shared" si="1"/>
        <v>2</v>
      </c>
      <c r="K40" s="1">
        <v>0</v>
      </c>
      <c r="L40" s="1">
        <v>0</v>
      </c>
      <c r="N40">
        <v>877.0479736328125</v>
      </c>
      <c r="P40">
        <v>12.168000221252441</v>
      </c>
      <c r="R40">
        <v>16.940999984741211</v>
      </c>
      <c r="T40">
        <v>22.468299865722656</v>
      </c>
      <c r="V40">
        <v>6.2300500869750977</v>
      </c>
      <c r="X40">
        <v>8.4039697647094727</v>
      </c>
      <c r="Z40">
        <v>10.538800239562988</v>
      </c>
      <c r="AB40">
        <v>0.44527900218963623</v>
      </c>
      <c r="AC40">
        <v>0.35984501242637634</v>
      </c>
      <c r="AD40">
        <v>55.964298248291016</v>
      </c>
      <c r="AE40">
        <v>224.31900024414062</v>
      </c>
      <c r="AF40">
        <v>77.402198791503906</v>
      </c>
      <c r="AG40">
        <v>0.94718301296234131</v>
      </c>
      <c r="AH40">
        <v>2251.43994140625</v>
      </c>
      <c r="AJ40" t="s">
        <v>166</v>
      </c>
      <c r="AL40">
        <v>815.04410987482458</v>
      </c>
      <c r="AM40">
        <v>152.2153685674545</v>
      </c>
      <c r="AO40" s="1">
        <v>93.157302856445312</v>
      </c>
      <c r="AP40" s="1">
        <v>106.14700317382812</v>
      </c>
      <c r="AQ40" s="1">
        <v>121.81500244140625</v>
      </c>
      <c r="AR40" s="1">
        <v>145.58700561523437</v>
      </c>
      <c r="AS40" s="1">
        <v>160.1719970703125</v>
      </c>
      <c r="AT40" s="1">
        <v>127.11299896240234</v>
      </c>
      <c r="AU40" s="1">
        <v>117.62699890136719</v>
      </c>
    </row>
    <row r="41" spans="1:52" x14ac:dyDescent="0.25">
      <c r="A41" s="1">
        <v>2</v>
      </c>
      <c r="B41" s="1">
        <v>8</v>
      </c>
      <c r="C41" s="1">
        <v>3</v>
      </c>
      <c r="D41" s="1">
        <v>3.27</v>
      </c>
      <c r="E41" s="12">
        <v>1</v>
      </c>
      <c r="F41" s="12">
        <v>1</v>
      </c>
      <c r="G41" s="12">
        <f t="shared" si="0"/>
        <v>4</v>
      </c>
      <c r="H41" s="1">
        <v>0</v>
      </c>
      <c r="I41" s="1">
        <v>3</v>
      </c>
      <c r="J41" s="1">
        <f t="shared" si="1"/>
        <v>3</v>
      </c>
      <c r="K41" s="1">
        <v>0</v>
      </c>
      <c r="L41" s="1">
        <v>0</v>
      </c>
      <c r="N41">
        <v>1019.239990234375</v>
      </c>
      <c r="P41">
        <v>12.440899848937988</v>
      </c>
      <c r="R41">
        <v>18.60099983215332</v>
      </c>
      <c r="T41">
        <v>26.305400848388672</v>
      </c>
      <c r="V41">
        <v>5.9123201370239258</v>
      </c>
      <c r="X41">
        <v>9.2739896774291992</v>
      </c>
      <c r="Z41">
        <v>12.013899803161621</v>
      </c>
      <c r="AB41">
        <v>0.52012300491333008</v>
      </c>
      <c r="AC41">
        <v>0.33577200770378113</v>
      </c>
      <c r="AD41">
        <v>64.194900512695312</v>
      </c>
      <c r="AE41">
        <v>157.39199829101562</v>
      </c>
      <c r="AF41">
        <v>34.843101501464844</v>
      </c>
      <c r="AG41">
        <v>0.90367299318313599</v>
      </c>
      <c r="AH41">
        <v>2628.469970703125</v>
      </c>
      <c r="AO41" s="1">
        <v>61.079700469970703</v>
      </c>
      <c r="AP41" s="1">
        <v>83.277999877929687</v>
      </c>
      <c r="AQ41" s="1">
        <v>56.477901458740234</v>
      </c>
      <c r="AR41" s="1">
        <v>65.743896484375</v>
      </c>
      <c r="AS41" s="1">
        <v>75.611297607421875</v>
      </c>
      <c r="AT41" s="1">
        <v>96.197502136230469</v>
      </c>
      <c r="AU41" s="1">
        <v>113.00099945068359</v>
      </c>
      <c r="AV41" s="1">
        <v>117.05400085449219</v>
      </c>
      <c r="AW41" s="1">
        <v>126.41799926757812</v>
      </c>
      <c r="AX41" s="1">
        <v>137.3489990234375</v>
      </c>
      <c r="AY41" s="1">
        <v>119.73600006103516</v>
      </c>
    </row>
    <row r="42" spans="1:52" x14ac:dyDescent="0.25">
      <c r="A42" s="1">
        <v>2</v>
      </c>
      <c r="B42" s="1">
        <v>8</v>
      </c>
      <c r="C42" s="1">
        <v>4</v>
      </c>
      <c r="D42" s="1">
        <v>3.91</v>
      </c>
      <c r="E42" s="12">
        <v>1</v>
      </c>
      <c r="F42" s="12">
        <v>0</v>
      </c>
      <c r="G42" s="12">
        <f t="shared" si="0"/>
        <v>3</v>
      </c>
      <c r="H42" s="1">
        <v>0</v>
      </c>
      <c r="I42" s="1">
        <v>1</v>
      </c>
      <c r="J42" s="1">
        <f t="shared" si="1"/>
        <v>1</v>
      </c>
      <c r="K42" s="1">
        <v>0</v>
      </c>
      <c r="L42" s="1">
        <v>1</v>
      </c>
      <c r="M42" s="1" t="s">
        <v>57</v>
      </c>
      <c r="N42">
        <v>921.6190185546875</v>
      </c>
      <c r="P42">
        <v>12.233499526977539</v>
      </c>
      <c r="R42">
        <v>16.834299087524414</v>
      </c>
      <c r="T42">
        <v>23.400299072265625</v>
      </c>
      <c r="V42">
        <v>6.1133298873901367</v>
      </c>
      <c r="X42">
        <v>8.4963302612304687</v>
      </c>
      <c r="Z42">
        <v>11.282999992370605</v>
      </c>
      <c r="AB42">
        <v>0.45255199074745178</v>
      </c>
      <c r="AC42">
        <v>0.38866499066352844</v>
      </c>
      <c r="AD42">
        <v>215.16099548339844</v>
      </c>
      <c r="AE42">
        <v>223.21800231933594</v>
      </c>
      <c r="AF42">
        <v>56.675899505615234</v>
      </c>
      <c r="AG42">
        <v>0.93424898386001587</v>
      </c>
      <c r="AH42">
        <v>2375.719970703125</v>
      </c>
      <c r="AJ42" t="s">
        <v>169</v>
      </c>
      <c r="AL42">
        <v>579.80217663421308</v>
      </c>
      <c r="AM42">
        <v>242.16081363004125</v>
      </c>
      <c r="AO42" s="1">
        <v>119.78600311279297</v>
      </c>
      <c r="AP42" s="1">
        <v>159.87699890136719</v>
      </c>
      <c r="AQ42" s="1">
        <v>116.49800109863281</v>
      </c>
      <c r="AR42" s="1">
        <v>122.0260009765625</v>
      </c>
      <c r="AS42" s="1">
        <v>122.26499938964844</v>
      </c>
      <c r="AT42" s="1">
        <v>81.74859619140625</v>
      </c>
    </row>
    <row r="43" spans="1:52" x14ac:dyDescent="0.25">
      <c r="A43" s="1">
        <v>2</v>
      </c>
      <c r="B43" s="1">
        <v>8</v>
      </c>
      <c r="C43" s="1">
        <v>5</v>
      </c>
      <c r="D43" s="1">
        <v>3.76</v>
      </c>
      <c r="E43" s="12">
        <v>1</v>
      </c>
      <c r="F43" s="12">
        <v>1</v>
      </c>
      <c r="G43" s="12">
        <f t="shared" si="0"/>
        <v>4</v>
      </c>
      <c r="H43" s="1">
        <v>1</v>
      </c>
      <c r="I43" s="1">
        <v>1</v>
      </c>
      <c r="J43" s="1">
        <f t="shared" si="1"/>
        <v>2</v>
      </c>
      <c r="K43" s="1">
        <v>0</v>
      </c>
      <c r="L43" s="1">
        <v>0</v>
      </c>
      <c r="N43">
        <v>826.17999267578125</v>
      </c>
      <c r="P43">
        <v>10.256400108337402</v>
      </c>
      <c r="R43">
        <v>16.743799209594727</v>
      </c>
      <c r="T43">
        <v>23.570199966430664</v>
      </c>
      <c r="V43">
        <v>5.130159854888916</v>
      </c>
      <c r="X43">
        <v>8.1064996719360352</v>
      </c>
      <c r="Z43">
        <v>11.376199722290039</v>
      </c>
      <c r="AB43">
        <v>0.49185699224472046</v>
      </c>
      <c r="AC43">
        <v>0.36856898665428162</v>
      </c>
      <c r="AD43">
        <v>99.436996459960938</v>
      </c>
      <c r="AE43">
        <v>145.72700500488281</v>
      </c>
      <c r="AF43">
        <v>37.250499725341797</v>
      </c>
      <c r="AG43">
        <v>0.90925300121307373</v>
      </c>
      <c r="AH43">
        <v>1936.0400390625</v>
      </c>
      <c r="AO43" s="1">
        <v>95.959999084472656</v>
      </c>
      <c r="AP43" s="1">
        <v>101.5989990234375</v>
      </c>
      <c r="AQ43" s="1">
        <v>142.42799377441406</v>
      </c>
      <c r="AR43" s="1">
        <v>110.46600341796875</v>
      </c>
      <c r="AS43" s="1">
        <v>150.00900268554687</v>
      </c>
      <c r="AT43" s="1">
        <v>97.584197998046875</v>
      </c>
      <c r="AU43" s="1">
        <v>124.86699676513672</v>
      </c>
      <c r="AV43" s="1">
        <v>97.515602111816406</v>
      </c>
      <c r="AW43" s="1">
        <v>145.64700317382812</v>
      </c>
    </row>
    <row r="44" spans="1:52" x14ac:dyDescent="0.25">
      <c r="A44" s="1">
        <v>2</v>
      </c>
      <c r="B44" s="1">
        <v>8</v>
      </c>
      <c r="C44" s="1">
        <v>6</v>
      </c>
      <c r="D44" s="1">
        <v>3.05</v>
      </c>
      <c r="E44" s="12">
        <v>1</v>
      </c>
      <c r="F44" s="12">
        <v>1</v>
      </c>
      <c r="G44" s="12">
        <f t="shared" si="0"/>
        <v>4</v>
      </c>
      <c r="H44" s="1">
        <v>1</v>
      </c>
      <c r="I44" s="1">
        <v>1</v>
      </c>
      <c r="J44" s="1">
        <f t="shared" si="1"/>
        <v>2</v>
      </c>
      <c r="K44" s="1">
        <v>0</v>
      </c>
      <c r="L44" s="1">
        <v>0</v>
      </c>
      <c r="M44" s="1" t="s">
        <v>58</v>
      </c>
      <c r="N44">
        <v>909.03802490234375</v>
      </c>
      <c r="P44">
        <v>11.000399589538574</v>
      </c>
      <c r="R44">
        <v>18.252899169921875</v>
      </c>
      <c r="T44">
        <v>22.154499053955078</v>
      </c>
      <c r="V44">
        <v>5.8003101348876953</v>
      </c>
      <c r="X44">
        <v>9.2487602233886719</v>
      </c>
      <c r="Z44">
        <v>10.54539966583252</v>
      </c>
      <c r="AB44">
        <v>0.57215899229049683</v>
      </c>
      <c r="AC44">
        <v>0.26203599572181702</v>
      </c>
      <c r="AD44">
        <v>96.944099426269531</v>
      </c>
      <c r="AE44">
        <v>106.875</v>
      </c>
      <c r="AF44">
        <v>5.4073901176452637</v>
      </c>
      <c r="AG44">
        <v>0.92777502536773682</v>
      </c>
      <c r="AH44">
        <v>2303.090087890625</v>
      </c>
      <c r="AO44" s="1">
        <v>91.951896667480469</v>
      </c>
      <c r="AP44" s="1">
        <v>75.374397277832031</v>
      </c>
      <c r="AQ44" s="1">
        <v>130.48399353027344</v>
      </c>
      <c r="AR44" s="1">
        <v>108.55999755859375</v>
      </c>
      <c r="AS44" s="1">
        <v>107.90399932861328</v>
      </c>
      <c r="AT44" s="1">
        <v>140.27999877929687</v>
      </c>
      <c r="AU44" s="1">
        <v>108.18900299072266</v>
      </c>
    </row>
    <row r="45" spans="1:52" x14ac:dyDescent="0.25">
      <c r="A45" s="1">
        <v>2</v>
      </c>
      <c r="B45" s="1">
        <v>8</v>
      </c>
      <c r="C45" s="1">
        <v>7</v>
      </c>
      <c r="D45" s="1">
        <v>2.67</v>
      </c>
      <c r="E45" s="12">
        <v>1</v>
      </c>
      <c r="F45" s="12">
        <v>1</v>
      </c>
      <c r="G45" s="12">
        <f t="shared" si="0"/>
        <v>4</v>
      </c>
      <c r="H45" s="1">
        <v>0</v>
      </c>
      <c r="I45" s="1">
        <v>1</v>
      </c>
      <c r="J45" s="1">
        <f t="shared" si="1"/>
        <v>1</v>
      </c>
      <c r="K45" s="1">
        <v>0</v>
      </c>
      <c r="L45" s="1">
        <v>0</v>
      </c>
      <c r="N45">
        <v>848.5830078125</v>
      </c>
      <c r="P45">
        <v>11.155699729919434</v>
      </c>
      <c r="R45">
        <v>16.325399398803711</v>
      </c>
      <c r="T45">
        <v>24.289400100708008</v>
      </c>
      <c r="V45">
        <v>5.630000114440918</v>
      </c>
      <c r="X45">
        <v>7.9756498336791992</v>
      </c>
      <c r="Z45">
        <v>11.23390007019043</v>
      </c>
      <c r="AB45">
        <v>0.44640100002288818</v>
      </c>
      <c r="AC45">
        <v>0.41398400068283081</v>
      </c>
      <c r="AD45">
        <v>157.91700744628906</v>
      </c>
      <c r="AE45">
        <v>111.53299713134766</v>
      </c>
      <c r="AF45">
        <v>22.009099960327148</v>
      </c>
      <c r="AG45">
        <v>0.92336100339889526</v>
      </c>
      <c r="AH45">
        <v>2062.39990234375</v>
      </c>
      <c r="AO45" s="1">
        <v>128.281005859375</v>
      </c>
      <c r="AP45" s="1">
        <v>137.531005859375</v>
      </c>
      <c r="AQ45" s="1">
        <v>169.49800109863281</v>
      </c>
      <c r="AR45" s="1">
        <v>90.564201354980469</v>
      </c>
      <c r="AS45" s="1">
        <v>65.957099914550781</v>
      </c>
      <c r="AT45" s="1">
        <v>100.23100280761719</v>
      </c>
      <c r="AU45" s="1">
        <v>81.656600952148438</v>
      </c>
      <c r="AV45" s="1">
        <v>59.968101501464844</v>
      </c>
    </row>
    <row r="46" spans="1:52" x14ac:dyDescent="0.25">
      <c r="A46" s="1">
        <v>2</v>
      </c>
      <c r="B46" s="1">
        <v>8</v>
      </c>
      <c r="C46" s="1">
        <v>8</v>
      </c>
      <c r="D46" s="1">
        <v>4.3</v>
      </c>
      <c r="E46" s="12">
        <v>1</v>
      </c>
      <c r="F46" s="12">
        <v>1</v>
      </c>
      <c r="G46" s="12">
        <f t="shared" si="0"/>
        <v>4</v>
      </c>
      <c r="H46" s="1">
        <v>0</v>
      </c>
      <c r="I46" s="1">
        <v>0</v>
      </c>
      <c r="J46" s="1">
        <f t="shared" si="1"/>
        <v>0</v>
      </c>
      <c r="K46" s="1">
        <v>0</v>
      </c>
      <c r="L46" s="1">
        <v>0</v>
      </c>
      <c r="N46">
        <v>792.6820068359375</v>
      </c>
      <c r="P46">
        <v>11.005000114440918</v>
      </c>
      <c r="R46">
        <v>15.819000244140625</v>
      </c>
      <c r="T46">
        <v>22.946199417114258</v>
      </c>
      <c r="V46">
        <v>5.5095601081848145</v>
      </c>
      <c r="X46">
        <v>7.611149787902832</v>
      </c>
      <c r="Z46">
        <v>10.918000221252441</v>
      </c>
      <c r="AB46">
        <v>0.42990100383758545</v>
      </c>
      <c r="AC46">
        <v>0.43301600217819214</v>
      </c>
      <c r="AD46">
        <v>127.36799621582031</v>
      </c>
      <c r="AE46">
        <v>99.675399780273437</v>
      </c>
      <c r="AF46">
        <v>101.64099884033203</v>
      </c>
      <c r="AG46">
        <v>0.92930197715759277</v>
      </c>
      <c r="AH46">
        <v>1880</v>
      </c>
      <c r="AJ46" t="s">
        <v>168</v>
      </c>
      <c r="AL46">
        <v>776.29837969401797</v>
      </c>
      <c r="AM46">
        <v>192.34487482614705</v>
      </c>
      <c r="AO46" s="1">
        <v>97.164802551269531</v>
      </c>
      <c r="AP46" s="1">
        <v>78.225196838378906</v>
      </c>
      <c r="AQ46" s="1">
        <v>153.44500732421875</v>
      </c>
      <c r="AR46" s="1">
        <v>122.76300048828125</v>
      </c>
      <c r="AS46" s="1">
        <v>152.81100463867187</v>
      </c>
    </row>
    <row r="47" spans="1:52" x14ac:dyDescent="0.25">
      <c r="A47" s="1">
        <v>2</v>
      </c>
      <c r="B47" s="1">
        <v>8</v>
      </c>
      <c r="C47" s="1">
        <v>9</v>
      </c>
      <c r="D47" s="1">
        <v>4.75</v>
      </c>
      <c r="E47" s="12">
        <v>1</v>
      </c>
      <c r="F47" s="12">
        <v>1</v>
      </c>
      <c r="G47" s="12">
        <f t="shared" si="0"/>
        <v>4</v>
      </c>
      <c r="H47" s="1">
        <v>2</v>
      </c>
      <c r="I47" s="1">
        <v>4</v>
      </c>
      <c r="J47" s="1">
        <f t="shared" si="1"/>
        <v>6</v>
      </c>
      <c r="K47" s="1">
        <v>0</v>
      </c>
      <c r="L47" s="1">
        <v>0</v>
      </c>
      <c r="N47">
        <v>1196.469970703125</v>
      </c>
      <c r="P47">
        <v>14.281499862670898</v>
      </c>
      <c r="R47">
        <v>18.658599853515625</v>
      </c>
      <c r="T47">
        <v>27.337600708007812</v>
      </c>
      <c r="V47">
        <v>6.7352299690246582</v>
      </c>
      <c r="X47">
        <v>9.3468799591064453</v>
      </c>
      <c r="Z47">
        <v>13.318099975585938</v>
      </c>
      <c r="AB47">
        <v>0.43382000923156738</v>
      </c>
      <c r="AC47">
        <v>0.42780399322509766</v>
      </c>
      <c r="AD47">
        <v>122.875</v>
      </c>
      <c r="AE47">
        <v>31.94059944152832</v>
      </c>
      <c r="AF47">
        <v>18.827299118041992</v>
      </c>
      <c r="AG47">
        <v>0.92233800888061523</v>
      </c>
      <c r="AH47">
        <v>3447.159912109375</v>
      </c>
      <c r="AO47" s="1">
        <v>83.6260986328125</v>
      </c>
      <c r="AP47" s="1">
        <v>114.84200286865234</v>
      </c>
      <c r="AQ47" s="1">
        <v>125.67900085449219</v>
      </c>
      <c r="AR47" s="1">
        <v>147.06700134277344</v>
      </c>
      <c r="AS47" s="1">
        <v>157.77099609375</v>
      </c>
      <c r="AT47" s="1">
        <v>118.56199645996094</v>
      </c>
      <c r="AU47" s="1">
        <v>111.37400054931641</v>
      </c>
      <c r="AV47" s="1">
        <v>131.96800231933594</v>
      </c>
    </row>
    <row r="48" spans="1:52" x14ac:dyDescent="0.25">
      <c r="A48" s="1">
        <v>2</v>
      </c>
      <c r="B48" s="1">
        <v>8</v>
      </c>
      <c r="C48" s="1">
        <v>10</v>
      </c>
      <c r="D48" s="1">
        <v>3.55</v>
      </c>
      <c r="E48" s="12">
        <v>1</v>
      </c>
      <c r="F48" s="12">
        <v>1</v>
      </c>
      <c r="G48" s="12">
        <f t="shared" si="0"/>
        <v>4</v>
      </c>
      <c r="H48" s="1">
        <v>2</v>
      </c>
      <c r="I48" s="1">
        <v>1</v>
      </c>
      <c r="J48" s="1">
        <f t="shared" si="1"/>
        <v>3</v>
      </c>
      <c r="K48" s="1">
        <v>0</v>
      </c>
      <c r="L48" s="1">
        <v>0</v>
      </c>
      <c r="M48" s="1" t="s">
        <v>59</v>
      </c>
      <c r="N48">
        <v>889.16998291015625</v>
      </c>
      <c r="P48">
        <v>10.267800331115723</v>
      </c>
      <c r="R48">
        <v>16.857099533081055</v>
      </c>
      <c r="T48">
        <v>27.595199584960937</v>
      </c>
      <c r="V48">
        <v>5.1661701202392578</v>
      </c>
      <c r="X48">
        <v>8.3040304183959961</v>
      </c>
      <c r="Z48">
        <v>12.163399696350098</v>
      </c>
      <c r="AB48">
        <v>0.47935301065444946</v>
      </c>
      <c r="AC48">
        <v>0.37768900394439697</v>
      </c>
      <c r="AD48">
        <v>254.60000610351562</v>
      </c>
      <c r="AE48">
        <v>65.394096374511719</v>
      </c>
      <c r="AF48">
        <v>31.115999221801758</v>
      </c>
      <c r="AG48">
        <v>0.87964099645614624</v>
      </c>
      <c r="AH48">
        <v>2056.8798828125</v>
      </c>
      <c r="AO48" s="1">
        <v>93.193000793457031</v>
      </c>
      <c r="AP48" s="1">
        <v>82.354598999023438</v>
      </c>
      <c r="AQ48" s="1">
        <v>165.3070068359375</v>
      </c>
      <c r="AR48" s="1">
        <v>104.60800170898437</v>
      </c>
      <c r="AS48" s="1">
        <v>128.69400024414062</v>
      </c>
      <c r="AT48" s="1">
        <v>152.89900207519531</v>
      </c>
      <c r="AU48" s="1">
        <v>135.06399536132812</v>
      </c>
      <c r="AV48" s="1">
        <v>101.88500213623047</v>
      </c>
      <c r="AW48" s="1">
        <v>155.52699279785156</v>
      </c>
      <c r="AX48" s="1">
        <v>115.13800048828125</v>
      </c>
    </row>
    <row r="49" spans="1:60" x14ac:dyDescent="0.25">
      <c r="A49" s="1">
        <v>2</v>
      </c>
      <c r="B49" s="1">
        <v>8</v>
      </c>
      <c r="C49" s="1">
        <v>11</v>
      </c>
      <c r="D49" s="1">
        <v>4.0199999999999996</v>
      </c>
      <c r="E49" s="12">
        <v>1</v>
      </c>
      <c r="F49" s="12">
        <v>1</v>
      </c>
      <c r="G49" s="12">
        <f t="shared" si="0"/>
        <v>4</v>
      </c>
      <c r="H49" s="1">
        <v>1</v>
      </c>
      <c r="I49" s="1">
        <v>0</v>
      </c>
      <c r="J49" s="1">
        <f t="shared" si="1"/>
        <v>1</v>
      </c>
      <c r="K49" s="1">
        <v>1</v>
      </c>
      <c r="L49" s="1">
        <v>0</v>
      </c>
      <c r="M49" s="1" t="s">
        <v>60</v>
      </c>
      <c r="N49">
        <v>1369.8800048828125</v>
      </c>
      <c r="P49">
        <v>13.925700187683105</v>
      </c>
      <c r="R49">
        <v>19.628599166870117</v>
      </c>
      <c r="T49">
        <v>30.940299987792969</v>
      </c>
      <c r="V49">
        <v>6.7696499824523926</v>
      </c>
      <c r="X49">
        <v>9.8181495666503906</v>
      </c>
      <c r="Z49">
        <v>15.046199798583984</v>
      </c>
      <c r="AB49">
        <v>0.42767700552940369</v>
      </c>
      <c r="AC49">
        <v>0.44201898574829102</v>
      </c>
      <c r="AD49">
        <v>286.72601318359375</v>
      </c>
      <c r="AE49">
        <v>34.51409912109375</v>
      </c>
      <c r="AF49">
        <v>8.3969202041625977</v>
      </c>
      <c r="AG49">
        <v>0.88067501783370972</v>
      </c>
      <c r="AH49">
        <v>3940.219970703125</v>
      </c>
      <c r="AO49" s="1">
        <v>114.7239990234375</v>
      </c>
      <c r="AP49" s="1">
        <v>98.548698425292969</v>
      </c>
      <c r="AQ49" s="1">
        <v>156.74099731445312</v>
      </c>
      <c r="AR49" s="1">
        <v>145.80599975585937</v>
      </c>
      <c r="AS49" s="1">
        <v>132.16999816894531</v>
      </c>
      <c r="AT49" s="1">
        <v>102.64800262451172</v>
      </c>
      <c r="AU49" s="1">
        <v>51.505500793457031</v>
      </c>
      <c r="AV49" s="1">
        <v>133.37399291992187</v>
      </c>
    </row>
    <row r="50" spans="1:60" x14ac:dyDescent="0.25">
      <c r="A50" s="1">
        <v>3</v>
      </c>
      <c r="B50" s="1">
        <v>2</v>
      </c>
      <c r="C50" s="1">
        <v>1</v>
      </c>
      <c r="D50" s="1">
        <v>4.45</v>
      </c>
      <c r="E50" s="12">
        <v>1</v>
      </c>
      <c r="F50" s="12">
        <v>0</v>
      </c>
      <c r="G50" s="12">
        <f t="shared" si="0"/>
        <v>3</v>
      </c>
      <c r="H50" s="1">
        <v>0</v>
      </c>
      <c r="I50" s="1">
        <v>2</v>
      </c>
      <c r="J50" s="1">
        <f t="shared" si="1"/>
        <v>2</v>
      </c>
      <c r="K50" s="1">
        <v>0</v>
      </c>
      <c r="L50" s="1">
        <v>0</v>
      </c>
      <c r="N50">
        <v>992.61700439453125</v>
      </c>
      <c r="P50">
        <v>10.318599700927734</v>
      </c>
      <c r="R50">
        <v>16.588899612426758</v>
      </c>
      <c r="T50">
        <v>29.82390022277832</v>
      </c>
      <c r="V50">
        <v>5.0447697639465332</v>
      </c>
      <c r="X50">
        <v>8.2020101547241211</v>
      </c>
      <c r="Z50">
        <v>13.981200218200684</v>
      </c>
      <c r="AB50">
        <v>0.41287499666213989</v>
      </c>
      <c r="AC50">
        <v>0.41874799132347107</v>
      </c>
      <c r="AD50">
        <v>113.41000366210937</v>
      </c>
      <c r="AE50">
        <v>330.72100830078125</v>
      </c>
      <c r="AF50">
        <v>32.553298950195312</v>
      </c>
      <c r="AG50">
        <v>0.86197900772094727</v>
      </c>
      <c r="AH50">
        <v>2353.3798828125</v>
      </c>
      <c r="AO50" s="1">
        <v>153.19599914550781</v>
      </c>
      <c r="AP50" s="1">
        <v>140.46099853515625</v>
      </c>
      <c r="AQ50" s="1">
        <v>157.906005859375</v>
      </c>
      <c r="AR50" s="1">
        <v>141.84800720214844</v>
      </c>
      <c r="AS50" s="1">
        <v>114.99299621582031</v>
      </c>
      <c r="AT50" s="1">
        <v>91.13800048828125</v>
      </c>
      <c r="AU50" s="1">
        <v>70.233497619628906</v>
      </c>
    </row>
    <row r="51" spans="1:60" x14ac:dyDescent="0.25">
      <c r="A51" s="1">
        <v>3</v>
      </c>
      <c r="B51" s="1">
        <v>2</v>
      </c>
      <c r="C51" s="1">
        <v>2</v>
      </c>
      <c r="D51" s="1">
        <v>3.75</v>
      </c>
      <c r="E51" s="12">
        <v>1</v>
      </c>
      <c r="F51" s="12">
        <v>1</v>
      </c>
      <c r="G51" s="12">
        <f t="shared" si="0"/>
        <v>4</v>
      </c>
      <c r="H51" s="1">
        <v>0</v>
      </c>
      <c r="I51" s="1">
        <v>0</v>
      </c>
      <c r="J51" s="1">
        <f t="shared" si="1"/>
        <v>0</v>
      </c>
      <c r="K51" s="1">
        <v>0</v>
      </c>
      <c r="L51" s="1">
        <v>0</v>
      </c>
      <c r="N51">
        <v>1052.8599853515625</v>
      </c>
      <c r="P51">
        <v>9.0908403396606445</v>
      </c>
      <c r="R51">
        <v>21.61870002746582</v>
      </c>
      <c r="T51">
        <v>26.177900314331055</v>
      </c>
      <c r="V51">
        <v>4.5435099601745605</v>
      </c>
      <c r="X51">
        <v>10.757699966430664</v>
      </c>
      <c r="Z51">
        <v>12.44890022277832</v>
      </c>
      <c r="AB51">
        <v>0.72460901737213135</v>
      </c>
      <c r="AC51">
        <v>0.16955000162124634</v>
      </c>
      <c r="AD51">
        <v>164.468994140625</v>
      </c>
      <c r="AE51">
        <v>303.65200805664062</v>
      </c>
      <c r="AF51">
        <v>20.138599395751953</v>
      </c>
      <c r="AG51">
        <v>0.83213597536087036</v>
      </c>
      <c r="AH51">
        <v>2438.47998046875</v>
      </c>
      <c r="AO51" s="1">
        <v>76.569900512695313</v>
      </c>
      <c r="AP51" s="1">
        <v>108.92299652099609</v>
      </c>
      <c r="AQ51" s="1">
        <v>157.61399841308594</v>
      </c>
      <c r="AR51" s="1">
        <v>157.18499755859375</v>
      </c>
      <c r="AS51" s="1">
        <v>111.43399810791016</v>
      </c>
      <c r="AT51" s="1">
        <v>122.81600189208984</v>
      </c>
      <c r="AU51" s="1">
        <v>153.03399658203125</v>
      </c>
    </row>
    <row r="52" spans="1:60" x14ac:dyDescent="0.25">
      <c r="A52" s="1">
        <v>3</v>
      </c>
      <c r="B52" s="1">
        <v>2</v>
      </c>
      <c r="C52" s="1">
        <v>3</v>
      </c>
      <c r="D52" s="1">
        <v>4.08</v>
      </c>
      <c r="E52" s="12">
        <v>1</v>
      </c>
      <c r="F52" s="12">
        <v>1</v>
      </c>
      <c r="G52" s="12">
        <f t="shared" si="0"/>
        <v>4</v>
      </c>
      <c r="H52" s="1">
        <v>0</v>
      </c>
      <c r="I52" s="1">
        <v>2</v>
      </c>
      <c r="J52" s="1">
        <f t="shared" si="1"/>
        <v>2</v>
      </c>
      <c r="K52" s="1">
        <v>0</v>
      </c>
      <c r="L52" s="1">
        <v>0</v>
      </c>
      <c r="N52">
        <v>1012.0800170898437</v>
      </c>
      <c r="P52">
        <v>11.111000061035156</v>
      </c>
      <c r="R52">
        <v>17.465099334716797</v>
      </c>
      <c r="T52">
        <v>26.952699661254883</v>
      </c>
      <c r="V52">
        <v>5.2908401489257812</v>
      </c>
      <c r="X52">
        <v>8.8416004180908203</v>
      </c>
      <c r="Z52">
        <v>13.262299537658691</v>
      </c>
      <c r="AB52">
        <v>0.47978198528289795</v>
      </c>
      <c r="AC52">
        <v>0.36818701028823853</v>
      </c>
      <c r="AD52">
        <v>141.37899780273437</v>
      </c>
      <c r="AE52">
        <v>191.822998046875</v>
      </c>
      <c r="AF52">
        <v>15.003299713134766</v>
      </c>
      <c r="AG52">
        <v>0.87616300582885742</v>
      </c>
      <c r="AH52">
        <v>2482.9599609375</v>
      </c>
      <c r="AO52" s="1">
        <v>137.96400451660156</v>
      </c>
      <c r="AP52" s="1">
        <v>164.30900573730469</v>
      </c>
      <c r="AQ52" s="1">
        <v>144.88600158691406</v>
      </c>
      <c r="AR52" s="1">
        <v>129.58500671386719</v>
      </c>
      <c r="AS52" s="1">
        <v>107.50900268554687</v>
      </c>
      <c r="AT52" s="1">
        <v>107.70999908447266</v>
      </c>
      <c r="AU52" s="1">
        <v>138.52499389648437</v>
      </c>
    </row>
    <row r="53" spans="1:60" x14ac:dyDescent="0.25">
      <c r="A53" s="1">
        <v>3</v>
      </c>
      <c r="B53" s="1">
        <v>2</v>
      </c>
      <c r="C53" s="1">
        <v>4</v>
      </c>
      <c r="D53" s="1">
        <v>5.59</v>
      </c>
      <c r="E53" s="12">
        <v>1</v>
      </c>
      <c r="F53" s="12">
        <v>0</v>
      </c>
      <c r="G53" s="12">
        <f t="shared" si="0"/>
        <v>3</v>
      </c>
      <c r="H53" s="1">
        <v>2</v>
      </c>
      <c r="I53" s="1">
        <v>1</v>
      </c>
      <c r="J53" s="1">
        <f t="shared" si="1"/>
        <v>3</v>
      </c>
      <c r="K53" s="1">
        <v>0</v>
      </c>
      <c r="L53" s="1">
        <v>1</v>
      </c>
      <c r="M53" s="1" t="s">
        <v>61</v>
      </c>
      <c r="N53">
        <v>1271.75</v>
      </c>
      <c r="P53">
        <v>10.997599601745605</v>
      </c>
      <c r="R53">
        <v>19.947500228881836</v>
      </c>
      <c r="T53">
        <v>30.374000549316406</v>
      </c>
      <c r="V53">
        <v>5.573540210723877</v>
      </c>
      <c r="X53">
        <v>9.9628801345825195</v>
      </c>
      <c r="Z53">
        <v>15.015899658203125</v>
      </c>
      <c r="AB53">
        <v>0.49436300992965698</v>
      </c>
      <c r="AC53">
        <v>0.33895498514175415</v>
      </c>
      <c r="AD53">
        <v>205.197998046875</v>
      </c>
      <c r="AE53">
        <v>139.1199951171875</v>
      </c>
      <c r="AF53">
        <v>13.174200057983398</v>
      </c>
      <c r="AG53">
        <v>0.86210697889328003</v>
      </c>
      <c r="AH53">
        <v>3413.64990234375</v>
      </c>
      <c r="AJ53" t="s">
        <v>158</v>
      </c>
      <c r="AL53">
        <v>314.11716968011063</v>
      </c>
      <c r="AM53">
        <v>525.83490959666096</v>
      </c>
      <c r="AO53" s="1">
        <v>120.25299835205078</v>
      </c>
      <c r="AP53" s="1">
        <v>116.02500152587891</v>
      </c>
      <c r="AQ53" s="1">
        <v>158.18400573730469</v>
      </c>
      <c r="AR53" s="1">
        <v>138.20399475097656</v>
      </c>
      <c r="AS53" s="1">
        <v>167.45899963378906</v>
      </c>
      <c r="AT53" s="1">
        <v>104.56800079345703</v>
      </c>
      <c r="AU53" s="1">
        <v>70.041702270507813</v>
      </c>
      <c r="AV53" s="1">
        <v>72.734001159667969</v>
      </c>
    </row>
    <row r="54" spans="1:60" x14ac:dyDescent="0.25">
      <c r="A54" s="1">
        <v>3</v>
      </c>
      <c r="B54" s="1">
        <v>2</v>
      </c>
      <c r="C54" s="1">
        <v>5</v>
      </c>
      <c r="D54" s="1">
        <v>4.4800000000000004</v>
      </c>
      <c r="E54" s="12">
        <v>1</v>
      </c>
      <c r="F54" s="12">
        <v>1</v>
      </c>
      <c r="G54" s="12">
        <f t="shared" si="0"/>
        <v>4</v>
      </c>
      <c r="H54" s="1">
        <v>1</v>
      </c>
      <c r="I54" s="1">
        <v>1</v>
      </c>
      <c r="J54" s="1">
        <f t="shared" si="1"/>
        <v>2</v>
      </c>
      <c r="K54" s="1">
        <v>0</v>
      </c>
      <c r="L54" s="1">
        <v>0</v>
      </c>
      <c r="N54">
        <v>936.64599609375</v>
      </c>
      <c r="P54">
        <v>11.372099876403809</v>
      </c>
      <c r="R54">
        <v>18.25670051574707</v>
      </c>
      <c r="T54">
        <v>26.830799102783203</v>
      </c>
      <c r="V54">
        <v>5.2664299011230469</v>
      </c>
      <c r="X54">
        <v>8.6681203842163086</v>
      </c>
      <c r="Z54">
        <v>12.155699729919434</v>
      </c>
      <c r="AB54">
        <v>0.50640100240707397</v>
      </c>
      <c r="AC54">
        <v>0.35151800513267517</v>
      </c>
      <c r="AD54">
        <v>71.95880126953125</v>
      </c>
      <c r="AE54">
        <v>79.494499206542969</v>
      </c>
      <c r="AF54">
        <v>22.29170036315918</v>
      </c>
      <c r="AG54">
        <v>0.89344501495361328</v>
      </c>
      <c r="AH54">
        <v>2276.35009765625</v>
      </c>
      <c r="AO54" s="1">
        <v>41.379798889160156</v>
      </c>
      <c r="AP54" s="1">
        <v>119.17099761962891</v>
      </c>
      <c r="AQ54" s="1">
        <v>75.936203002929688</v>
      </c>
      <c r="AR54" s="1">
        <v>140.53300476074219</v>
      </c>
      <c r="AS54" s="1">
        <v>165.62399291992187</v>
      </c>
      <c r="AT54" s="1">
        <v>147.2449951171875</v>
      </c>
      <c r="AU54" s="1">
        <v>138.49400329589844</v>
      </c>
      <c r="AV54" s="1">
        <v>72.044700622558594</v>
      </c>
      <c r="AW54" s="1">
        <v>97.650596618652344</v>
      </c>
    </row>
    <row r="55" spans="1:60" x14ac:dyDescent="0.25">
      <c r="A55" s="1">
        <v>3</v>
      </c>
      <c r="B55" s="1">
        <v>2</v>
      </c>
      <c r="C55" s="1">
        <v>6</v>
      </c>
      <c r="D55" s="1">
        <v>3.65</v>
      </c>
      <c r="E55" s="12">
        <v>1</v>
      </c>
      <c r="F55" s="12">
        <v>1</v>
      </c>
      <c r="G55" s="12">
        <f t="shared" si="0"/>
        <v>4</v>
      </c>
      <c r="H55" s="1">
        <v>2</v>
      </c>
      <c r="I55" s="1">
        <v>0</v>
      </c>
      <c r="J55" s="1">
        <f t="shared" si="1"/>
        <v>2</v>
      </c>
      <c r="K55" s="1">
        <v>0</v>
      </c>
      <c r="L55" s="1">
        <v>0</v>
      </c>
      <c r="N55">
        <v>882.10302734375</v>
      </c>
      <c r="P55">
        <v>8.9689702987670898</v>
      </c>
      <c r="R55">
        <v>19.137699127197266</v>
      </c>
      <c r="T55">
        <v>24.906299591064453</v>
      </c>
      <c r="V55">
        <v>4.368189811706543</v>
      </c>
      <c r="X55">
        <v>9.0883703231811523</v>
      </c>
      <c r="Z55">
        <v>12.009900093078613</v>
      </c>
      <c r="AB55">
        <v>0.60574597120285034</v>
      </c>
      <c r="AC55">
        <v>0.24302799999713898</v>
      </c>
      <c r="AD55">
        <v>99.028701782226562</v>
      </c>
      <c r="AE55">
        <v>36.840400695800781</v>
      </c>
      <c r="AF55">
        <v>11.344499588012695</v>
      </c>
      <c r="AG55">
        <v>0.85374802350997925</v>
      </c>
      <c r="AH55">
        <v>1943.3299560546875</v>
      </c>
      <c r="AO55" s="1">
        <v>111.098999023437</v>
      </c>
      <c r="AP55" s="1">
        <v>116.96299743652344</v>
      </c>
      <c r="AQ55" s="1">
        <v>178.46000671386719</v>
      </c>
      <c r="AR55" s="1">
        <v>143.4739990234375</v>
      </c>
    </row>
    <row r="56" spans="1:60" x14ac:dyDescent="0.25">
      <c r="A56" s="1">
        <v>3</v>
      </c>
      <c r="B56" s="1">
        <v>2</v>
      </c>
      <c r="C56" s="1">
        <v>7</v>
      </c>
      <c r="D56" s="1">
        <v>4.2</v>
      </c>
      <c r="E56" s="12">
        <v>1</v>
      </c>
      <c r="F56" s="12">
        <v>1</v>
      </c>
      <c r="G56" s="12">
        <f t="shared" si="0"/>
        <v>4</v>
      </c>
      <c r="H56" s="1">
        <v>1</v>
      </c>
      <c r="I56" s="1">
        <v>0</v>
      </c>
      <c r="J56" s="1">
        <f t="shared" si="1"/>
        <v>1</v>
      </c>
      <c r="K56" s="1">
        <v>0</v>
      </c>
      <c r="L56" s="1">
        <v>1</v>
      </c>
      <c r="M56" s="1" t="s">
        <v>61</v>
      </c>
      <c r="N56">
        <v>946.23297119140625</v>
      </c>
      <c r="P56">
        <v>11.699999809265137</v>
      </c>
      <c r="R56">
        <v>17.648599624633789</v>
      </c>
      <c r="T56">
        <v>24.214000701904297</v>
      </c>
      <c r="V56">
        <v>5.676149845123291</v>
      </c>
      <c r="X56">
        <v>8.9482498168945313</v>
      </c>
      <c r="Z56">
        <v>11.521300315856934</v>
      </c>
      <c r="AB56">
        <v>0.52465498447418213</v>
      </c>
      <c r="AC56">
        <v>0.33112901449203491</v>
      </c>
      <c r="AD56">
        <v>196.80999755859375</v>
      </c>
      <c r="AE56">
        <v>39.917800903320313</v>
      </c>
      <c r="AF56">
        <v>19.606500625610352</v>
      </c>
      <c r="AG56">
        <v>0.92073702812194824</v>
      </c>
      <c r="AH56">
        <v>2418.10009765625</v>
      </c>
      <c r="AO56" s="1">
        <v>50.442600250244141</v>
      </c>
      <c r="AP56" s="1">
        <v>120.76799774169922</v>
      </c>
      <c r="AQ56" s="1">
        <v>108.58599853515625</v>
      </c>
      <c r="AR56" s="1">
        <v>151.74800109863281</v>
      </c>
      <c r="AS56" s="1">
        <v>161.20700073242187</v>
      </c>
      <c r="AT56" s="1">
        <v>176.0989990234375</v>
      </c>
      <c r="AU56" s="1">
        <v>118.13899993896484</v>
      </c>
      <c r="AV56" s="1">
        <v>126.31600189208984</v>
      </c>
      <c r="AW56" s="1">
        <v>134.45799255371094</v>
      </c>
      <c r="AX56" s="1">
        <v>110.62300109863281</v>
      </c>
      <c r="AY56" s="1">
        <v>128.83700561523437</v>
      </c>
      <c r="AZ56" s="1">
        <v>111.04599761962891</v>
      </c>
    </row>
    <row r="57" spans="1:60" x14ac:dyDescent="0.25">
      <c r="A57" s="1">
        <v>3</v>
      </c>
      <c r="B57" s="1">
        <v>3</v>
      </c>
      <c r="C57" s="1">
        <v>1</v>
      </c>
      <c r="D57" s="1">
        <v>3.22</v>
      </c>
      <c r="E57" s="12">
        <v>1</v>
      </c>
      <c r="F57" s="12">
        <v>1</v>
      </c>
      <c r="G57" s="12">
        <f t="shared" si="0"/>
        <v>4</v>
      </c>
      <c r="H57" s="1">
        <v>0</v>
      </c>
      <c r="I57" s="1">
        <v>1</v>
      </c>
      <c r="J57" s="1">
        <f t="shared" si="1"/>
        <v>1</v>
      </c>
      <c r="K57" s="1">
        <v>0</v>
      </c>
      <c r="L57" s="1">
        <v>0</v>
      </c>
      <c r="M57" s="1" t="s">
        <v>65</v>
      </c>
      <c r="N57">
        <v>1056.28002929687</v>
      </c>
      <c r="P57">
        <v>10.167699813842773</v>
      </c>
      <c r="R57">
        <v>21.047500610351562</v>
      </c>
      <c r="T57">
        <v>28.898599624633789</v>
      </c>
      <c r="V57">
        <v>5.1650300025939941</v>
      </c>
      <c r="X57">
        <v>9.7304096221923828</v>
      </c>
      <c r="Z57">
        <v>12.839900016784668</v>
      </c>
      <c r="AB57">
        <v>0.57960802316665649</v>
      </c>
      <c r="AC57">
        <v>0.27783399820327759</v>
      </c>
      <c r="AD57">
        <v>280.2340087890625</v>
      </c>
      <c r="AE57">
        <v>36.655101776123047</v>
      </c>
      <c r="AF57">
        <v>28.183099746704102</v>
      </c>
      <c r="AG57">
        <v>0.87282997369766235</v>
      </c>
      <c r="AH57">
        <v>2632.31005859375</v>
      </c>
      <c r="AO57" s="1">
        <v>104.84400177001953</v>
      </c>
      <c r="AP57" s="1">
        <v>141.85899353027344</v>
      </c>
      <c r="AQ57" s="1">
        <v>171.41999816894531</v>
      </c>
      <c r="AR57" s="1">
        <v>101.04499816894531</v>
      </c>
      <c r="AS57" s="1">
        <v>95.346900939941406</v>
      </c>
      <c r="AT57" s="1">
        <v>88.521896362304688</v>
      </c>
      <c r="AU57" s="1">
        <v>130.18299865722656</v>
      </c>
      <c r="AV57" s="1">
        <v>117.51899719238281</v>
      </c>
      <c r="AW57" s="1">
        <v>145.33200073242187</v>
      </c>
    </row>
    <row r="58" spans="1:60" x14ac:dyDescent="0.25">
      <c r="A58" s="1">
        <v>3</v>
      </c>
      <c r="B58" s="1">
        <v>3</v>
      </c>
      <c r="C58" s="1">
        <v>2</v>
      </c>
      <c r="D58" s="1">
        <v>3.65</v>
      </c>
      <c r="E58" s="12">
        <v>1</v>
      </c>
      <c r="F58" s="12">
        <v>1</v>
      </c>
      <c r="G58" s="12">
        <f t="shared" si="0"/>
        <v>4</v>
      </c>
      <c r="H58" s="1">
        <v>2</v>
      </c>
      <c r="I58" s="1">
        <v>0</v>
      </c>
      <c r="J58" s="1">
        <f t="shared" si="1"/>
        <v>2</v>
      </c>
      <c r="K58" s="1">
        <v>0</v>
      </c>
      <c r="L58" s="1">
        <v>0</v>
      </c>
      <c r="N58">
        <v>959.45501708984295</v>
      </c>
      <c r="P58">
        <v>9.6939401626586914</v>
      </c>
      <c r="R58">
        <v>20.263700485229492</v>
      </c>
      <c r="T58">
        <v>24.032499313354492</v>
      </c>
      <c r="V58">
        <v>4.8692998886108398</v>
      </c>
      <c r="X58">
        <v>9.6687297821044922</v>
      </c>
      <c r="Z58">
        <v>11.946900367736816</v>
      </c>
      <c r="AB58">
        <v>0.63262498378753662</v>
      </c>
      <c r="AC58">
        <v>0.23850800096988678</v>
      </c>
      <c r="AD58">
        <v>34.806800842285156</v>
      </c>
      <c r="AE58">
        <v>313.83401489257812</v>
      </c>
      <c r="AF58">
        <v>4.216400146484375</v>
      </c>
      <c r="AG58">
        <v>0.86692202091217041</v>
      </c>
      <c r="AH58">
        <v>2255.699951171875</v>
      </c>
      <c r="AO58" s="1">
        <v>107.01399993896484</v>
      </c>
      <c r="AP58" s="1">
        <v>135.89599609375</v>
      </c>
      <c r="AQ58" s="1">
        <v>172.4429931640625</v>
      </c>
      <c r="AR58" s="1">
        <v>121.05699920654297</v>
      </c>
      <c r="AS58" s="1">
        <v>125.83799743652344</v>
      </c>
    </row>
    <row r="59" spans="1:60" x14ac:dyDescent="0.25">
      <c r="A59" s="1">
        <v>3</v>
      </c>
      <c r="B59" s="1">
        <v>3</v>
      </c>
      <c r="C59" s="1">
        <v>3</v>
      </c>
      <c r="D59" s="1">
        <v>4.1100000000000003</v>
      </c>
      <c r="E59" s="12">
        <v>1</v>
      </c>
      <c r="F59" s="12">
        <v>1</v>
      </c>
      <c r="G59" s="12">
        <f t="shared" si="0"/>
        <v>4</v>
      </c>
      <c r="H59" s="1">
        <v>2</v>
      </c>
      <c r="I59" s="1">
        <v>0</v>
      </c>
      <c r="J59" s="1">
        <f t="shared" si="1"/>
        <v>2</v>
      </c>
      <c r="K59" s="1">
        <v>1</v>
      </c>
      <c r="L59" s="1">
        <v>0</v>
      </c>
      <c r="M59" s="1" t="s">
        <v>55</v>
      </c>
      <c r="N59">
        <v>1132.469970703125</v>
      </c>
      <c r="P59">
        <v>13.001899719238281</v>
      </c>
      <c r="R59">
        <v>19.090799331665039</v>
      </c>
      <c r="T59">
        <v>27.458900451660156</v>
      </c>
      <c r="V59">
        <v>6.2965798377990723</v>
      </c>
      <c r="X59">
        <v>9.6126899719238281</v>
      </c>
      <c r="Z59">
        <v>12.675200462341309</v>
      </c>
      <c r="AB59">
        <v>0.50145798921585083</v>
      </c>
      <c r="AC59">
        <v>0.35370498895645142</v>
      </c>
      <c r="AD59">
        <v>132.30499267578125</v>
      </c>
      <c r="AE59">
        <v>316.1719970703125</v>
      </c>
      <c r="AF59">
        <v>12.673800468444824</v>
      </c>
      <c r="AG59">
        <v>0.91704899072647095</v>
      </c>
      <c r="AH59">
        <v>3147.0400390625</v>
      </c>
      <c r="AO59" s="1">
        <v>134.57400512695312</v>
      </c>
      <c r="AP59" s="1">
        <v>168.81300354003906</v>
      </c>
      <c r="AQ59" s="1">
        <v>157.91900634765625</v>
      </c>
      <c r="AR59" s="1">
        <v>104.65899658203125</v>
      </c>
      <c r="AS59" s="1">
        <v>87.736801147460937</v>
      </c>
      <c r="AT59" s="1">
        <v>105.40399932861328</v>
      </c>
      <c r="AU59" s="1">
        <v>99.354499816894531</v>
      </c>
      <c r="AV59" s="1">
        <v>122.03299713134766</v>
      </c>
      <c r="AW59" s="1">
        <v>112.65399932861328</v>
      </c>
      <c r="AX59" s="1">
        <v>107.73200225830078</v>
      </c>
      <c r="AY59" s="1">
        <v>146.34300231933594</v>
      </c>
      <c r="AZ59" s="1">
        <v>149.25399780273437</v>
      </c>
      <c r="BA59" s="1">
        <v>95.012901306152344</v>
      </c>
      <c r="BB59" s="1">
        <v>112.35399627685547</v>
      </c>
    </row>
    <row r="60" spans="1:60" x14ac:dyDescent="0.25">
      <c r="A60" s="1">
        <v>3</v>
      </c>
      <c r="B60" s="1">
        <v>3</v>
      </c>
      <c r="C60" s="1">
        <v>4</v>
      </c>
      <c r="D60" s="1">
        <v>2.29</v>
      </c>
      <c r="E60" s="12">
        <v>1</v>
      </c>
      <c r="F60" s="12">
        <v>1</v>
      </c>
      <c r="G60" s="12">
        <f t="shared" si="0"/>
        <v>4</v>
      </c>
      <c r="H60" s="1">
        <v>0</v>
      </c>
      <c r="I60" s="1">
        <v>1</v>
      </c>
      <c r="J60" s="1">
        <f t="shared" si="1"/>
        <v>1</v>
      </c>
      <c r="K60" s="1">
        <v>0</v>
      </c>
      <c r="L60" s="1">
        <v>0</v>
      </c>
      <c r="N60">
        <v>776.78802490234295</v>
      </c>
      <c r="P60">
        <v>9.2523603439331055</v>
      </c>
      <c r="R60">
        <v>15.890999794006348</v>
      </c>
      <c r="T60">
        <v>23.267499923706055</v>
      </c>
      <c r="V60">
        <v>4.716400146484375</v>
      </c>
      <c r="X60">
        <v>7.8888998031616211</v>
      </c>
      <c r="Z60">
        <v>11.343000411987305</v>
      </c>
      <c r="AB60">
        <v>0.50006502866744995</v>
      </c>
      <c r="AC60">
        <v>0.35373800992965698</v>
      </c>
      <c r="AD60">
        <v>65.581199645996094</v>
      </c>
      <c r="AE60">
        <v>284.07901000976562</v>
      </c>
      <c r="AF60">
        <v>30.379199981689453</v>
      </c>
      <c r="AG60">
        <v>0.89715898036956787</v>
      </c>
      <c r="AH60">
        <v>1729.93994140625</v>
      </c>
      <c r="AO60" s="1">
        <v>47.389801025390625</v>
      </c>
      <c r="AP60" s="1">
        <v>131.23500061035156</v>
      </c>
      <c r="AQ60" s="1">
        <v>174.01400756835937</v>
      </c>
      <c r="AR60" s="1">
        <v>155.40899658203125</v>
      </c>
      <c r="AS60" s="1">
        <v>53.413600921630859</v>
      </c>
      <c r="AT60" s="1">
        <v>60.977699279785156</v>
      </c>
      <c r="AU60" s="1">
        <v>92.3948974609375</v>
      </c>
      <c r="AV60" s="1">
        <v>81.980201721191406</v>
      </c>
      <c r="AW60" s="1">
        <v>94.448196411132812</v>
      </c>
    </row>
    <row r="61" spans="1:60" x14ac:dyDescent="0.25">
      <c r="A61" s="1">
        <v>3</v>
      </c>
      <c r="B61" s="1">
        <v>3</v>
      </c>
      <c r="C61" s="1">
        <v>5</v>
      </c>
      <c r="D61" s="1">
        <v>4.17</v>
      </c>
      <c r="E61" s="12">
        <v>1</v>
      </c>
      <c r="F61" s="12">
        <v>1</v>
      </c>
      <c r="G61" s="12">
        <f t="shared" si="0"/>
        <v>4</v>
      </c>
      <c r="H61" s="1">
        <v>0</v>
      </c>
      <c r="I61" s="1">
        <v>1</v>
      </c>
      <c r="J61" s="1">
        <f t="shared" si="1"/>
        <v>1</v>
      </c>
      <c r="K61" s="1">
        <v>0</v>
      </c>
      <c r="L61" s="1">
        <v>0</v>
      </c>
      <c r="N61">
        <v>841.583984375</v>
      </c>
      <c r="P61">
        <v>10.097999572753906</v>
      </c>
      <c r="R61">
        <v>19.340299606323242</v>
      </c>
      <c r="T61">
        <v>23.096099853515625</v>
      </c>
      <c r="V61">
        <v>5.0521202087402344</v>
      </c>
      <c r="X61">
        <v>9.1327800750732422</v>
      </c>
      <c r="Z61">
        <v>10.524600028991699</v>
      </c>
      <c r="AB61">
        <v>0.63324397802352905</v>
      </c>
      <c r="AC61">
        <v>0.23819500207901001</v>
      </c>
      <c r="AD61">
        <v>40.136001586914063</v>
      </c>
      <c r="AE61">
        <v>243.8070068359375</v>
      </c>
      <c r="AF61">
        <v>32.714099884033203</v>
      </c>
      <c r="AG61">
        <v>0.90501397848129272</v>
      </c>
      <c r="AH61">
        <v>1976.530029296875</v>
      </c>
      <c r="AO61" s="1">
        <v>107.63300323486328</v>
      </c>
      <c r="AP61" s="1">
        <v>86.42559814453125</v>
      </c>
      <c r="AQ61" s="1">
        <v>166.97000122070312</v>
      </c>
      <c r="AR61" s="1">
        <v>114.37699890136719</v>
      </c>
      <c r="AS61" s="1">
        <v>118.77500152587891</v>
      </c>
    </row>
    <row r="62" spans="1:60" x14ac:dyDescent="0.25">
      <c r="A62" s="1">
        <v>3</v>
      </c>
      <c r="B62" s="1">
        <v>3</v>
      </c>
      <c r="C62" s="1">
        <v>6</v>
      </c>
      <c r="D62" s="1">
        <v>3.78</v>
      </c>
      <c r="E62" s="12">
        <v>1</v>
      </c>
      <c r="F62" s="12">
        <v>1</v>
      </c>
      <c r="G62" s="12">
        <f t="shared" si="0"/>
        <v>4</v>
      </c>
      <c r="H62" s="1">
        <v>0</v>
      </c>
      <c r="I62" s="1">
        <v>1</v>
      </c>
      <c r="J62" s="1">
        <f t="shared" si="1"/>
        <v>1</v>
      </c>
      <c r="K62" s="1">
        <v>0</v>
      </c>
      <c r="L62" s="1">
        <v>0</v>
      </c>
      <c r="N62">
        <v>898.30902099609375</v>
      </c>
      <c r="P62">
        <v>10.52299976348877</v>
      </c>
      <c r="R62">
        <v>18.906600952148437</v>
      </c>
      <c r="T62">
        <v>21.093099594116211</v>
      </c>
      <c r="V62">
        <v>5.3594198226928711</v>
      </c>
      <c r="X62">
        <v>9.505000114440918</v>
      </c>
      <c r="Z62">
        <v>10.600199699401855</v>
      </c>
      <c r="AB62">
        <v>0.63876599073410034</v>
      </c>
      <c r="AC62">
        <v>0.22683900594711304</v>
      </c>
      <c r="AD62">
        <v>183.98199462890625</v>
      </c>
      <c r="AE62">
        <v>263.34100341796875</v>
      </c>
      <c r="AF62">
        <v>26.129400253295898</v>
      </c>
      <c r="AG62">
        <v>0.91848099231719971</v>
      </c>
      <c r="AH62">
        <v>2228.530029296875</v>
      </c>
      <c r="AO62" s="1">
        <v>118.39600372314453</v>
      </c>
      <c r="AP62" s="1">
        <v>158.14300537109375</v>
      </c>
      <c r="AQ62" s="1">
        <v>83.686500549316406</v>
      </c>
      <c r="AR62" s="1">
        <v>97.12359619140625</v>
      </c>
      <c r="AS62" s="1">
        <v>149.84100341796875</v>
      </c>
      <c r="AT62" s="1">
        <v>147.79600524902344</v>
      </c>
    </row>
    <row r="63" spans="1:60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12">
        <v>1</v>
      </c>
      <c r="F63" s="12">
        <v>1</v>
      </c>
      <c r="G63" s="12">
        <f t="shared" si="0"/>
        <v>4</v>
      </c>
      <c r="H63" s="1">
        <v>0</v>
      </c>
      <c r="I63" s="1">
        <v>0</v>
      </c>
      <c r="J63" s="1">
        <f t="shared" si="1"/>
        <v>0</v>
      </c>
      <c r="K63" s="1">
        <v>0</v>
      </c>
      <c r="L63" s="1">
        <v>0</v>
      </c>
      <c r="M63" s="1"/>
      <c r="N63" s="3">
        <v>1237.7900390625</v>
      </c>
      <c r="P63" s="3">
        <v>13.300700187683105</v>
      </c>
      <c r="R63" s="3">
        <v>22.726999282836914</v>
      </c>
      <c r="T63" s="3">
        <v>27.776699066162109</v>
      </c>
      <c r="V63" s="3">
        <v>6.4031100273132324</v>
      </c>
      <c r="X63" s="3">
        <v>10.628600120544434</v>
      </c>
      <c r="Z63" s="3">
        <v>12.859999656677246</v>
      </c>
      <c r="AB63" s="3">
        <v>0.57257598638534546</v>
      </c>
      <c r="AC63" s="3">
        <v>0.28466799855232239</v>
      </c>
      <c r="AD63" s="3">
        <v>268.36199951171875</v>
      </c>
      <c r="AE63" s="3">
        <v>276.88101196289062</v>
      </c>
      <c r="AF63" s="3">
        <v>57.834400177001953</v>
      </c>
      <c r="AG63" s="3">
        <v>0.91060799360275269</v>
      </c>
      <c r="AH63" s="3">
        <v>3558.300048828125</v>
      </c>
      <c r="AJ63" s="3" t="s">
        <v>169</v>
      </c>
      <c r="AL63" s="3">
        <v>316.88472183588254</v>
      </c>
      <c r="AM63" s="3">
        <v>438.65701668984616</v>
      </c>
      <c r="AO63" s="8">
        <v>107.36499786376953</v>
      </c>
      <c r="AP63" s="8">
        <v>174.61799621582031</v>
      </c>
      <c r="AQ63" s="8">
        <v>128.83099365234375</v>
      </c>
      <c r="AR63" s="8">
        <v>106.45999908447266</v>
      </c>
      <c r="AS63" s="8">
        <v>88.524398803710938</v>
      </c>
      <c r="AT63" s="8">
        <v>142.81199645996094</v>
      </c>
      <c r="AU63" s="8">
        <v>109.5</v>
      </c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25">
      <c r="A64" s="1">
        <v>3</v>
      </c>
      <c r="B64" s="1">
        <v>3</v>
      </c>
      <c r="C64" s="1">
        <v>8</v>
      </c>
      <c r="D64" s="1">
        <v>4.2</v>
      </c>
      <c r="E64" s="12">
        <v>1</v>
      </c>
      <c r="F64" s="12">
        <v>1</v>
      </c>
      <c r="G64" s="12">
        <f t="shared" si="0"/>
        <v>4</v>
      </c>
      <c r="H64" s="1">
        <v>2</v>
      </c>
      <c r="I64" s="1">
        <v>1</v>
      </c>
      <c r="J64" s="1">
        <f t="shared" si="1"/>
        <v>3</v>
      </c>
      <c r="K64" s="1">
        <v>0</v>
      </c>
      <c r="L64" s="1">
        <v>0</v>
      </c>
      <c r="N64">
        <v>1394.25</v>
      </c>
      <c r="P64">
        <v>12.385299682617188</v>
      </c>
      <c r="R64">
        <v>23.268400192260742</v>
      </c>
      <c r="T64">
        <v>30.465400695800781</v>
      </c>
      <c r="V64">
        <v>6.3238801956176758</v>
      </c>
      <c r="X64">
        <v>11.271100044250488</v>
      </c>
      <c r="Z64">
        <v>14.124300003051758</v>
      </c>
      <c r="AB64">
        <v>0.58750301599502563</v>
      </c>
      <c r="AC64">
        <v>0.27839699387550354</v>
      </c>
      <c r="AD64">
        <v>228.38600158691406</v>
      </c>
      <c r="AE64">
        <v>245.75599670410156</v>
      </c>
      <c r="AF64">
        <v>19.849100112915039</v>
      </c>
      <c r="AG64">
        <v>0.89069902896881104</v>
      </c>
      <c r="AH64">
        <v>4115.10986328125</v>
      </c>
      <c r="AO64" s="1">
        <v>76.151901245117102</v>
      </c>
      <c r="AP64" s="1">
        <v>157.20100402832031</v>
      </c>
      <c r="AQ64" s="1">
        <v>97.550796508789063</v>
      </c>
      <c r="AR64" s="1">
        <v>111.90299987792969</v>
      </c>
      <c r="AS64" s="1">
        <v>176.26899719238281</v>
      </c>
      <c r="AT64" s="1">
        <v>138.52799987792969</v>
      </c>
      <c r="AU64" s="1">
        <v>78.252197265625</v>
      </c>
      <c r="AV64" s="1">
        <v>97.987503051757813</v>
      </c>
      <c r="AW64" s="1">
        <v>101.25199890136719</v>
      </c>
      <c r="AX64" s="1">
        <v>102.99500274658203</v>
      </c>
    </row>
    <row r="65" spans="1:60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12">
        <v>1</v>
      </c>
      <c r="F65" s="12">
        <v>1</v>
      </c>
      <c r="G65" s="12">
        <f t="shared" si="0"/>
        <v>4</v>
      </c>
      <c r="H65" s="1">
        <v>0</v>
      </c>
      <c r="I65" s="1">
        <v>2</v>
      </c>
      <c r="J65" s="1">
        <f t="shared" si="1"/>
        <v>2</v>
      </c>
      <c r="K65" s="1">
        <v>0</v>
      </c>
      <c r="L65" s="1">
        <v>1</v>
      </c>
      <c r="M65" s="1" t="s">
        <v>66</v>
      </c>
      <c r="N65" s="3">
        <v>1201.8499755859375</v>
      </c>
      <c r="P65" s="3">
        <v>10.958900451660156</v>
      </c>
      <c r="R65" s="3">
        <v>21.965599060058594</v>
      </c>
      <c r="T65" s="3">
        <v>27.018199920654297</v>
      </c>
      <c r="V65" s="3">
        <v>5.539830207824707</v>
      </c>
      <c r="X65" s="3">
        <v>11.090100288391113</v>
      </c>
      <c r="Z65" s="3">
        <v>12.903200149536133</v>
      </c>
      <c r="AB65" s="3">
        <v>0.66955900192260742</v>
      </c>
      <c r="AC65" s="3">
        <v>0.21506500244140625</v>
      </c>
      <c r="AD65" s="3">
        <v>292.98300170898437</v>
      </c>
      <c r="AE65" s="3">
        <v>191.80499267578125</v>
      </c>
      <c r="AF65" s="3">
        <v>29.849700927734375</v>
      </c>
      <c r="AG65" s="3">
        <v>0.87989002466201782</v>
      </c>
      <c r="AH65" s="3">
        <v>3233.639892578125</v>
      </c>
      <c r="AJ65" s="3" t="s">
        <v>171</v>
      </c>
      <c r="AL65" s="3">
        <v>430.35436022253043</v>
      </c>
      <c r="AM65" s="3">
        <v>323.80360222531232</v>
      </c>
      <c r="AO65" s="8">
        <v>110.24500274658203</v>
      </c>
      <c r="AP65" s="8">
        <v>42.491798400878906</v>
      </c>
      <c r="AQ65" s="8">
        <v>80.07330322265625</v>
      </c>
      <c r="AR65" s="8">
        <v>103.26000213623047</v>
      </c>
      <c r="AS65" s="8">
        <v>138.65800476074219</v>
      </c>
      <c r="AT65" s="8">
        <v>146.64500427246094</v>
      </c>
      <c r="AU65" s="8">
        <v>115.59400177001953</v>
      </c>
      <c r="AV65" s="8">
        <v>166.75100708007812</v>
      </c>
      <c r="AW65" s="8">
        <v>116.37599945068359</v>
      </c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25">
      <c r="A66" s="1">
        <v>3</v>
      </c>
      <c r="B66" s="1">
        <v>3</v>
      </c>
      <c r="C66" s="1">
        <v>10</v>
      </c>
      <c r="D66" s="1">
        <v>3.66</v>
      </c>
      <c r="E66" s="12">
        <v>1</v>
      </c>
      <c r="F66" s="12">
        <v>1</v>
      </c>
      <c r="G66" s="12">
        <f t="shared" si="0"/>
        <v>4</v>
      </c>
      <c r="H66" s="1">
        <v>2</v>
      </c>
      <c r="I66" s="1">
        <v>0</v>
      </c>
      <c r="J66" s="1">
        <f t="shared" si="1"/>
        <v>2</v>
      </c>
      <c r="K66" s="1">
        <v>0</v>
      </c>
      <c r="L66" s="1">
        <v>0</v>
      </c>
      <c r="N66">
        <v>1043.3499755859375</v>
      </c>
      <c r="P66">
        <v>11.038200378417969</v>
      </c>
      <c r="R66">
        <v>19.708400726318359</v>
      </c>
      <c r="T66">
        <v>27.248699188232422</v>
      </c>
      <c r="V66">
        <v>5.4838500022888184</v>
      </c>
      <c r="X66">
        <v>9.4131202697753906</v>
      </c>
      <c r="Z66">
        <v>12.725099563598633</v>
      </c>
      <c r="AB66">
        <v>0.5375329852104187</v>
      </c>
      <c r="AC66">
        <v>0.32107099890708923</v>
      </c>
      <c r="AD66">
        <v>153.07000732421875</v>
      </c>
      <c r="AE66">
        <v>152.72000122070312</v>
      </c>
      <c r="AF66">
        <v>5.1036701202392578</v>
      </c>
      <c r="AG66">
        <v>0.89078700542449951</v>
      </c>
      <c r="AH66">
        <v>2664.300048828125</v>
      </c>
      <c r="AO66" s="1">
        <v>102.12599945068359</v>
      </c>
      <c r="AP66" s="1">
        <v>173.96400451660156</v>
      </c>
      <c r="AQ66" s="1">
        <v>134.60200500488281</v>
      </c>
      <c r="AR66" s="1">
        <v>150.19999694824219</v>
      </c>
      <c r="AS66" s="1">
        <v>81.446701049804688</v>
      </c>
      <c r="AT66" s="1">
        <v>94.277496337890625</v>
      </c>
    </row>
    <row r="67" spans="1:60" x14ac:dyDescent="0.25">
      <c r="A67" s="1">
        <v>3</v>
      </c>
      <c r="B67" s="1">
        <v>3</v>
      </c>
      <c r="C67" s="1">
        <v>11</v>
      </c>
      <c r="D67" s="1">
        <v>2.75</v>
      </c>
      <c r="E67" s="12">
        <v>1</v>
      </c>
      <c r="F67" s="12">
        <v>1</v>
      </c>
      <c r="G67" s="12">
        <f t="shared" si="0"/>
        <v>4</v>
      </c>
      <c r="H67" s="1">
        <v>0</v>
      </c>
      <c r="I67" s="1">
        <v>1</v>
      </c>
      <c r="J67" s="1">
        <f t="shared" si="1"/>
        <v>1</v>
      </c>
      <c r="K67" s="1">
        <v>0</v>
      </c>
      <c r="L67" s="1">
        <v>0</v>
      </c>
      <c r="N67" s="2">
        <v>923.5999755859375</v>
      </c>
      <c r="O67" s="2"/>
      <c r="P67" s="2">
        <v>12.328300476074219</v>
      </c>
      <c r="Q67" s="2"/>
      <c r="R67" s="2">
        <v>19.159999847412109</v>
      </c>
      <c r="S67" s="2"/>
      <c r="T67" s="2">
        <v>23.669599533081055</v>
      </c>
      <c r="U67" s="2"/>
      <c r="V67" s="2">
        <v>5.9759697914123535</v>
      </c>
      <c r="W67" s="2"/>
      <c r="X67" s="2">
        <v>8.8135995864868164</v>
      </c>
      <c r="Y67" s="2"/>
      <c r="Z67" s="2">
        <v>10.983099937438965</v>
      </c>
      <c r="AA67" s="2"/>
      <c r="AB67" s="2">
        <v>0.50125700235366821</v>
      </c>
      <c r="AC67" s="2">
        <v>0.33384200930595398</v>
      </c>
      <c r="AD67" s="2">
        <v>205.36399841308594</v>
      </c>
      <c r="AE67" s="2">
        <v>122.70200347900391</v>
      </c>
      <c r="AF67" s="2">
        <v>69.529899597167969</v>
      </c>
      <c r="AG67" s="2">
        <v>0.92954099178314209</v>
      </c>
      <c r="AH67" s="2">
        <v>2365.389892578125</v>
      </c>
      <c r="AI67" s="2"/>
      <c r="AJ67" s="2" t="s">
        <v>172</v>
      </c>
      <c r="AK67" s="2"/>
      <c r="AL67" s="2">
        <v>693.27181502086091</v>
      </c>
      <c r="AM67" s="2">
        <v>163.28557719054211</v>
      </c>
      <c r="AO67" s="7">
        <v>49.423099517822266</v>
      </c>
      <c r="AP67" s="7">
        <v>137.61700439453125</v>
      </c>
      <c r="AQ67" s="7">
        <v>152.63699340820312</v>
      </c>
      <c r="AR67" s="7">
        <v>137.28599548339844</v>
      </c>
      <c r="AS67" s="7">
        <v>123.83499908447266</v>
      </c>
      <c r="AT67" s="7">
        <v>175.36099243164062</v>
      </c>
      <c r="AU67" s="7">
        <v>146.86900329589844</v>
      </c>
      <c r="AV67" s="7">
        <v>109.93199920654297</v>
      </c>
      <c r="AW67" s="7">
        <v>93.044097900390625</v>
      </c>
      <c r="AX67" s="7">
        <v>81.183296203613281</v>
      </c>
      <c r="AY67" s="7">
        <v>144.6929931640625</v>
      </c>
    </row>
    <row r="68" spans="1:60" x14ac:dyDescent="0.25">
      <c r="A68" s="1">
        <v>3</v>
      </c>
      <c r="B68" s="1">
        <v>4</v>
      </c>
      <c r="C68" s="1">
        <v>1</v>
      </c>
      <c r="D68" s="1">
        <v>3.79</v>
      </c>
      <c r="E68" s="12">
        <v>1</v>
      </c>
      <c r="F68" s="12">
        <v>0</v>
      </c>
      <c r="G68" s="12">
        <f t="shared" si="0"/>
        <v>3</v>
      </c>
      <c r="H68" s="1">
        <v>1</v>
      </c>
      <c r="I68" s="1">
        <v>1</v>
      </c>
      <c r="J68" s="1">
        <f t="shared" ref="J68:J131" si="2">H68+I68</f>
        <v>2</v>
      </c>
      <c r="K68" s="1">
        <v>0</v>
      </c>
      <c r="L68" s="1">
        <v>1</v>
      </c>
      <c r="M68" s="1" t="s">
        <v>67</v>
      </c>
      <c r="N68">
        <v>1545.39001464843</v>
      </c>
      <c r="P68">
        <v>14.207300186157227</v>
      </c>
      <c r="R68">
        <v>23.409999847412109</v>
      </c>
      <c r="T68">
        <v>30.64430046081543</v>
      </c>
      <c r="V68">
        <v>6.5464601516723633</v>
      </c>
      <c r="X68">
        <v>11.784099578857422</v>
      </c>
      <c r="Z68">
        <v>15.01609992980957</v>
      </c>
      <c r="AB68">
        <v>0.58294302225112915</v>
      </c>
      <c r="AC68">
        <v>0.28160598874092102</v>
      </c>
      <c r="AD68">
        <v>250.25700378417969</v>
      </c>
      <c r="AE68">
        <v>36.983898162841797</v>
      </c>
      <c r="AF68">
        <v>21.413600921630859</v>
      </c>
      <c r="AG68">
        <v>0.87919998168945313</v>
      </c>
      <c r="AH68">
        <v>4709.35986328125</v>
      </c>
      <c r="AO68" s="1">
        <v>119.10900115966797</v>
      </c>
      <c r="AP68" s="1">
        <v>140.83500671386719</v>
      </c>
      <c r="AQ68" s="1">
        <v>140.77099609375</v>
      </c>
      <c r="AR68" s="1">
        <v>164.03500366210937</v>
      </c>
      <c r="AS68" s="1">
        <v>144.16900634765625</v>
      </c>
      <c r="AT68" s="1">
        <v>137.14500427246094</v>
      </c>
      <c r="AU68" s="1">
        <v>88.892196655273437</v>
      </c>
      <c r="AV68" s="1">
        <v>79.833099365234375</v>
      </c>
      <c r="AW68" s="1">
        <v>115.57700347900391</v>
      </c>
      <c r="AX68" s="1">
        <v>75.629501342773438</v>
      </c>
    </row>
    <row r="69" spans="1:60" x14ac:dyDescent="0.25">
      <c r="A69" s="1">
        <v>3</v>
      </c>
      <c r="B69" s="1">
        <v>4</v>
      </c>
      <c r="C69" s="1">
        <v>2</v>
      </c>
      <c r="D69" s="1">
        <v>4.5199999999999996</v>
      </c>
      <c r="E69" s="12">
        <v>1</v>
      </c>
      <c r="F69" s="12">
        <v>0</v>
      </c>
      <c r="G69" s="12">
        <f t="shared" si="0"/>
        <v>3</v>
      </c>
      <c r="H69" s="1">
        <v>1</v>
      </c>
      <c r="I69" s="1">
        <v>0</v>
      </c>
      <c r="J69" s="1">
        <f t="shared" si="2"/>
        <v>1</v>
      </c>
      <c r="K69" s="1">
        <v>0</v>
      </c>
      <c r="L69" s="1">
        <v>0</v>
      </c>
      <c r="M69" s="1" t="s">
        <v>68</v>
      </c>
      <c r="N69">
        <v>1366.5999755859375</v>
      </c>
      <c r="P69">
        <v>14.129899978637695</v>
      </c>
      <c r="R69">
        <v>23.36359977722168</v>
      </c>
      <c r="T69">
        <v>29.098400115966797</v>
      </c>
      <c r="V69">
        <v>6.1598701477050781</v>
      </c>
      <c r="X69">
        <v>11.662799835205078</v>
      </c>
      <c r="Z69">
        <v>13.45930004119873</v>
      </c>
      <c r="AB69">
        <v>0.65248501300811768</v>
      </c>
      <c r="AC69">
        <v>0.22676999866962433</v>
      </c>
      <c r="AD69">
        <v>155.11500549316406</v>
      </c>
      <c r="AE69">
        <v>79.487602233886719</v>
      </c>
      <c r="AF69">
        <v>29.93549919128418</v>
      </c>
      <c r="AG69">
        <v>0.88711702823638916</v>
      </c>
      <c r="AH69">
        <v>3969.219970703125</v>
      </c>
      <c r="AO69" s="1">
        <v>160.13299560546875</v>
      </c>
      <c r="AP69" s="1">
        <v>119.22299957275391</v>
      </c>
      <c r="AQ69" s="1">
        <v>119.58699798583984</v>
      </c>
      <c r="AR69" s="1">
        <v>106.55899810791016</v>
      </c>
      <c r="AS69" s="1">
        <v>108.8280029296875</v>
      </c>
      <c r="AT69" s="1">
        <v>92.418800354003906</v>
      </c>
      <c r="AU69" s="1">
        <v>84.692298889160156</v>
      </c>
      <c r="AV69" s="1">
        <v>97.150596618652344</v>
      </c>
      <c r="AW69" s="1">
        <v>80.432502746582031</v>
      </c>
    </row>
    <row r="70" spans="1:60" x14ac:dyDescent="0.25">
      <c r="A70" s="1">
        <v>3</v>
      </c>
      <c r="B70" s="1">
        <v>4</v>
      </c>
      <c r="C70" s="1">
        <v>3</v>
      </c>
      <c r="D70" s="1">
        <v>3.23</v>
      </c>
      <c r="E70" s="12">
        <v>1</v>
      </c>
      <c r="F70" s="12">
        <v>0</v>
      </c>
      <c r="G70" s="12">
        <f t="shared" ref="G70:G118" si="3">BIN2DEC(CONCATENATE(E70,F70))+1</f>
        <v>3</v>
      </c>
      <c r="H70" s="1">
        <v>1</v>
      </c>
      <c r="I70" s="1">
        <v>0</v>
      </c>
      <c r="J70" s="1">
        <f t="shared" si="2"/>
        <v>1</v>
      </c>
      <c r="K70" s="1">
        <v>0</v>
      </c>
      <c r="L70" s="1">
        <v>1</v>
      </c>
      <c r="M70" s="1" t="s">
        <v>61</v>
      </c>
      <c r="N70">
        <v>1221.0400390625</v>
      </c>
      <c r="P70">
        <v>10.512200355529785</v>
      </c>
      <c r="R70">
        <v>21.268600463867188</v>
      </c>
      <c r="T70">
        <v>29.77079963684082</v>
      </c>
      <c r="V70">
        <v>5.3312602043151855</v>
      </c>
      <c r="X70">
        <v>10.524600028991699</v>
      </c>
      <c r="Z70">
        <v>14.197199821472168</v>
      </c>
      <c r="AB70">
        <v>0.58020597696304321</v>
      </c>
      <c r="AC70">
        <v>0.26738700270652771</v>
      </c>
      <c r="AD70">
        <v>209.03799438476562</v>
      </c>
      <c r="AE70">
        <v>128.97900390625</v>
      </c>
      <c r="AF70">
        <v>8.7848300933837891</v>
      </c>
      <c r="AG70">
        <v>0.85643500089645386</v>
      </c>
      <c r="AH70">
        <v>3179.889892578125</v>
      </c>
      <c r="AO70" s="1">
        <v>83.57330322265625</v>
      </c>
      <c r="AP70" s="1">
        <v>93.816299438476562</v>
      </c>
      <c r="AQ70" s="1">
        <v>113.15299987792969</v>
      </c>
      <c r="AR70" s="1">
        <v>88.666702270507813</v>
      </c>
      <c r="AS70" s="1">
        <v>154.67799377441406</v>
      </c>
      <c r="AT70" s="1">
        <v>167.42900085449219</v>
      </c>
      <c r="AU70" s="1">
        <v>100.78900146484375</v>
      </c>
      <c r="AV70" s="1">
        <v>146.76300048828125</v>
      </c>
    </row>
    <row r="71" spans="1:60" x14ac:dyDescent="0.25">
      <c r="A71" s="1">
        <v>3</v>
      </c>
      <c r="B71" s="1">
        <v>4</v>
      </c>
      <c r="C71" s="1">
        <v>4</v>
      </c>
      <c r="D71" s="1">
        <v>4.05</v>
      </c>
      <c r="E71" s="12">
        <v>1</v>
      </c>
      <c r="F71" s="12">
        <v>1</v>
      </c>
      <c r="G71" s="12">
        <f t="shared" si="3"/>
        <v>4</v>
      </c>
      <c r="H71" s="1">
        <v>0</v>
      </c>
      <c r="I71" s="1">
        <v>1</v>
      </c>
      <c r="J71" s="1">
        <f t="shared" si="2"/>
        <v>1</v>
      </c>
      <c r="K71" s="1">
        <v>0</v>
      </c>
      <c r="L71" s="1">
        <v>1</v>
      </c>
      <c r="M71" s="1" t="s">
        <v>61</v>
      </c>
      <c r="N71">
        <v>1489.43994140625</v>
      </c>
      <c r="P71">
        <v>14.612700462341309</v>
      </c>
      <c r="R71">
        <v>23.561000823974609</v>
      </c>
      <c r="T71">
        <v>28.051300048828125</v>
      </c>
      <c r="V71">
        <v>6.9241299629211426</v>
      </c>
      <c r="X71">
        <v>11.97029972076416</v>
      </c>
      <c r="Z71">
        <v>13.694199562072754</v>
      </c>
      <c r="AB71">
        <v>0.61517602205276489</v>
      </c>
      <c r="AC71">
        <v>0.24576400220394135</v>
      </c>
      <c r="AD71">
        <v>175.04299926757813</v>
      </c>
      <c r="AE71">
        <v>161.63499450683594</v>
      </c>
      <c r="AF71">
        <v>18.078100204467773</v>
      </c>
      <c r="AG71">
        <v>0.89278501272201538</v>
      </c>
      <c r="AH71">
        <v>4559.60009765625</v>
      </c>
      <c r="AO71" s="1">
        <v>44.99169921875</v>
      </c>
      <c r="AP71" s="1">
        <v>81.686599731445312</v>
      </c>
      <c r="AQ71" s="1">
        <v>153.91200256347656</v>
      </c>
      <c r="AR71" s="1">
        <v>130.36700439453125</v>
      </c>
      <c r="AS71" s="1">
        <v>140.56300354003906</v>
      </c>
      <c r="AT71" s="1">
        <v>109.82599639892578</v>
      </c>
      <c r="AU71" s="1">
        <v>97.24530029296875</v>
      </c>
      <c r="AV71" s="1">
        <v>81.445198059082031</v>
      </c>
      <c r="AW71" s="1">
        <v>91.425201416015625</v>
      </c>
      <c r="AX71" s="1">
        <v>130.44999694824219</v>
      </c>
      <c r="AY71" s="1">
        <v>146.35099792480469</v>
      </c>
      <c r="AZ71" s="1">
        <v>95.700202941894531</v>
      </c>
    </row>
    <row r="72" spans="1:60" x14ac:dyDescent="0.25">
      <c r="A72" s="1">
        <v>3</v>
      </c>
      <c r="B72" s="1">
        <v>4</v>
      </c>
      <c r="C72" s="1">
        <v>5</v>
      </c>
      <c r="D72" s="1">
        <v>3.39</v>
      </c>
      <c r="E72" s="12">
        <v>1</v>
      </c>
      <c r="F72" s="12">
        <v>0</v>
      </c>
      <c r="G72" s="12">
        <f t="shared" si="3"/>
        <v>3</v>
      </c>
      <c r="H72" s="1">
        <v>0</v>
      </c>
      <c r="I72" s="1">
        <v>1</v>
      </c>
      <c r="J72" s="1">
        <f t="shared" si="2"/>
        <v>1</v>
      </c>
      <c r="K72" s="1">
        <v>0</v>
      </c>
      <c r="L72" s="1">
        <v>1</v>
      </c>
      <c r="M72" s="1" t="s">
        <v>61</v>
      </c>
      <c r="N72">
        <v>1208.800048828125</v>
      </c>
      <c r="P72">
        <v>11.555399894714355</v>
      </c>
      <c r="R72">
        <v>19.306100845336914</v>
      </c>
      <c r="T72">
        <v>27.652099609375</v>
      </c>
      <c r="V72">
        <v>5.7125000953674316</v>
      </c>
      <c r="X72">
        <v>9.895359992980957</v>
      </c>
      <c r="Z72">
        <v>13.998299598693848</v>
      </c>
      <c r="AB72">
        <v>0.51840102672576904</v>
      </c>
      <c r="AC72">
        <v>0.3333899974822998</v>
      </c>
      <c r="AD72">
        <v>158.42900085449219</v>
      </c>
      <c r="AE72">
        <v>267.74700927734375</v>
      </c>
      <c r="AF72">
        <v>15.537500381469727</v>
      </c>
      <c r="AG72">
        <v>0.86979997158050537</v>
      </c>
      <c r="AH72">
        <v>3205.7900390625</v>
      </c>
      <c r="AO72" s="1">
        <v>66.56390380859375</v>
      </c>
      <c r="AP72" s="1">
        <v>132.07099914550781</v>
      </c>
      <c r="AQ72" s="1">
        <v>153.92500305175781</v>
      </c>
      <c r="AR72" s="1">
        <v>119.30999755859375</v>
      </c>
      <c r="AS72" s="1">
        <v>136.67399597167969</v>
      </c>
      <c r="AT72" s="1">
        <v>136.197998046875</v>
      </c>
      <c r="AU72" s="1">
        <v>85.369697570800781</v>
      </c>
    </row>
    <row r="73" spans="1:60" x14ac:dyDescent="0.25">
      <c r="A73" s="1">
        <v>3</v>
      </c>
      <c r="B73" s="1">
        <v>4</v>
      </c>
      <c r="C73" s="1">
        <v>6</v>
      </c>
      <c r="D73" s="1">
        <v>2.4900000000000002</v>
      </c>
      <c r="E73" s="12">
        <v>1</v>
      </c>
      <c r="F73" s="12">
        <v>1</v>
      </c>
      <c r="G73" s="12">
        <f t="shared" si="3"/>
        <v>4</v>
      </c>
      <c r="H73" s="1">
        <v>0</v>
      </c>
      <c r="I73" s="1">
        <v>1</v>
      </c>
      <c r="J73" s="1">
        <f t="shared" si="2"/>
        <v>1</v>
      </c>
      <c r="K73" s="1">
        <v>0</v>
      </c>
      <c r="L73" s="1">
        <v>0</v>
      </c>
      <c r="N73">
        <v>1121.0799560546875</v>
      </c>
      <c r="P73">
        <v>10.583999633789063</v>
      </c>
      <c r="R73">
        <v>21.847200393676758</v>
      </c>
      <c r="T73">
        <v>27.332599639892578</v>
      </c>
      <c r="V73">
        <v>5.3711800575256348</v>
      </c>
      <c r="X73">
        <v>10.151200294494629</v>
      </c>
      <c r="Z73">
        <v>13.020299911499023</v>
      </c>
      <c r="AB73">
        <v>0.59604299068450928</v>
      </c>
      <c r="AC73">
        <v>0.26728498935699463</v>
      </c>
      <c r="AD73">
        <v>91.76519775390625</v>
      </c>
      <c r="AE73">
        <v>306.82000732421875</v>
      </c>
      <c r="AF73">
        <v>35.217300415039062</v>
      </c>
      <c r="AG73">
        <v>0.87951201200485229</v>
      </c>
      <c r="AH73">
        <v>2911.330078125</v>
      </c>
      <c r="AO73" s="1">
        <v>106.03299713134766</v>
      </c>
      <c r="AP73" s="1">
        <v>145.57200622558594</v>
      </c>
      <c r="AQ73" s="1">
        <v>171.14799499511719</v>
      </c>
      <c r="AR73" s="1">
        <v>88.470901489257813</v>
      </c>
      <c r="AS73" s="1">
        <v>94.807098388671875</v>
      </c>
      <c r="AT73" s="1">
        <v>134.43899536132812</v>
      </c>
      <c r="AU73" s="1">
        <v>66.402702331542969</v>
      </c>
      <c r="AV73" s="1">
        <v>138.01499938964844</v>
      </c>
    </row>
    <row r="74" spans="1:60" x14ac:dyDescent="0.25">
      <c r="A74" s="1">
        <v>3</v>
      </c>
      <c r="B74" s="1">
        <v>4</v>
      </c>
      <c r="C74" s="1">
        <v>7</v>
      </c>
      <c r="D74" s="1">
        <v>4.4400000000000004</v>
      </c>
      <c r="E74" s="12">
        <v>1</v>
      </c>
      <c r="F74" s="12">
        <v>0</v>
      </c>
      <c r="G74" s="12">
        <f t="shared" si="3"/>
        <v>3</v>
      </c>
      <c r="H74" s="1">
        <v>2</v>
      </c>
      <c r="I74" s="1">
        <v>0</v>
      </c>
      <c r="J74" s="1">
        <f t="shared" si="2"/>
        <v>2</v>
      </c>
      <c r="K74" s="1">
        <v>0</v>
      </c>
      <c r="L74" s="1">
        <v>0</v>
      </c>
      <c r="N74">
        <v>1599.1700439453125</v>
      </c>
      <c r="P74">
        <v>12.346699714660645</v>
      </c>
      <c r="R74">
        <v>21.827999114990234</v>
      </c>
      <c r="T74">
        <v>35.006900787353516</v>
      </c>
      <c r="V74">
        <v>5.8285999298095703</v>
      </c>
      <c r="X74">
        <v>10.955599784851074</v>
      </c>
      <c r="Z74">
        <v>17.798799514770508</v>
      </c>
      <c r="AB74">
        <v>0.46405801177024841</v>
      </c>
      <c r="AC74">
        <v>0.33397400379180908</v>
      </c>
      <c r="AD74">
        <v>132.37300109863281</v>
      </c>
      <c r="AE74">
        <v>329.4639892578125</v>
      </c>
      <c r="AF74">
        <v>52.713100433349609</v>
      </c>
      <c r="AG74">
        <v>0.83431398868560791</v>
      </c>
      <c r="AH74">
        <v>4582.56005859375</v>
      </c>
      <c r="AJ74" t="s">
        <v>173</v>
      </c>
      <c r="AK74" t="s">
        <v>180</v>
      </c>
      <c r="AL74">
        <v>182.65844228094539</v>
      </c>
      <c r="AM74">
        <v>582.56972878998499</v>
      </c>
      <c r="AO74" s="1">
        <v>99.200103759765625</v>
      </c>
      <c r="AP74" s="1">
        <v>120.62599945068359</v>
      </c>
      <c r="AQ74" s="1">
        <v>136.64799499511719</v>
      </c>
      <c r="AR74" s="1">
        <v>84.718696594238281</v>
      </c>
      <c r="AS74" s="1">
        <v>133.52799987792969</v>
      </c>
      <c r="AT74" s="1">
        <v>166.63699340820312</v>
      </c>
      <c r="AU74" s="1">
        <v>140.10000610351562</v>
      </c>
      <c r="AV74" s="1">
        <v>124.7760009765625</v>
      </c>
      <c r="AW74" s="1">
        <v>138.66600036621094</v>
      </c>
    </row>
    <row r="75" spans="1:60" x14ac:dyDescent="0.25">
      <c r="A75" s="1">
        <v>3</v>
      </c>
      <c r="B75" s="1">
        <v>5</v>
      </c>
      <c r="C75" s="1">
        <v>1</v>
      </c>
      <c r="D75" s="1">
        <v>2.2400000000000002</v>
      </c>
      <c r="E75" s="12">
        <v>0</v>
      </c>
      <c r="F75" s="12">
        <v>0</v>
      </c>
      <c r="G75" s="12">
        <f t="shared" si="3"/>
        <v>1</v>
      </c>
      <c r="H75" s="1">
        <v>0</v>
      </c>
      <c r="I75" s="1">
        <v>0</v>
      </c>
      <c r="J75" s="1">
        <f t="shared" si="2"/>
        <v>0</v>
      </c>
      <c r="K75" s="1">
        <v>0</v>
      </c>
      <c r="L75" s="1">
        <v>0</v>
      </c>
      <c r="N75">
        <v>920.0250244140625</v>
      </c>
      <c r="P75">
        <v>11.493900299072266</v>
      </c>
      <c r="R75">
        <v>17.508199691772461</v>
      </c>
      <c r="T75">
        <v>23.082700729370117</v>
      </c>
      <c r="V75">
        <v>5.8098101615905762</v>
      </c>
      <c r="X75">
        <v>8.7113504409790039</v>
      </c>
      <c r="Z75">
        <v>11.290599822998047</v>
      </c>
      <c r="AB75">
        <v>0.49857398867607117</v>
      </c>
      <c r="AC75">
        <v>0.35093200206756592</v>
      </c>
      <c r="AD75">
        <v>159.60099792480469</v>
      </c>
      <c r="AE75">
        <v>128.61399841308594</v>
      </c>
      <c r="AF75">
        <v>39.86309814453125</v>
      </c>
      <c r="AG75">
        <v>0.93612802028656006</v>
      </c>
      <c r="AH75">
        <v>2376.7099609375</v>
      </c>
      <c r="AO75" s="1">
        <v>62.658298492431641</v>
      </c>
      <c r="AP75" s="1">
        <v>138.14199829101562</v>
      </c>
      <c r="AQ75" s="1">
        <v>127.33200073242187</v>
      </c>
      <c r="AR75" s="1">
        <v>168.79200744628906</v>
      </c>
      <c r="AS75" s="1">
        <v>80.160598754882813</v>
      </c>
      <c r="AT75" s="1">
        <v>144.32499694824219</v>
      </c>
    </row>
    <row r="76" spans="1:60" x14ac:dyDescent="0.25">
      <c r="A76" s="1">
        <v>3</v>
      </c>
      <c r="B76" s="1">
        <v>5</v>
      </c>
      <c r="C76" s="1">
        <v>2</v>
      </c>
      <c r="D76" s="1">
        <v>3.93</v>
      </c>
      <c r="E76" s="12">
        <v>1</v>
      </c>
      <c r="F76" s="12">
        <v>1</v>
      </c>
      <c r="G76" s="12">
        <f t="shared" si="3"/>
        <v>4</v>
      </c>
      <c r="H76" s="1">
        <v>0</v>
      </c>
      <c r="I76" s="1">
        <v>1</v>
      </c>
      <c r="J76" s="1">
        <f t="shared" si="2"/>
        <v>1</v>
      </c>
      <c r="K76" s="1">
        <v>0</v>
      </c>
      <c r="L76" s="1">
        <v>0</v>
      </c>
      <c r="N76">
        <v>1262.68994140625</v>
      </c>
      <c r="P76">
        <v>12.804699897766113</v>
      </c>
      <c r="R76">
        <v>23.99370002746582</v>
      </c>
      <c r="T76">
        <v>26.515300750732422</v>
      </c>
      <c r="V76">
        <v>6.1778497695922852</v>
      </c>
      <c r="X76">
        <v>11.852800369262695</v>
      </c>
      <c r="Z76">
        <v>12.110400199890137</v>
      </c>
      <c r="AB76">
        <v>0.71839499473571777</v>
      </c>
      <c r="AC76">
        <v>0.16702699661254883</v>
      </c>
      <c r="AD76">
        <v>235.60299682617187</v>
      </c>
      <c r="AE76">
        <v>140.5260009765625</v>
      </c>
      <c r="AF76">
        <v>15.815500259399414</v>
      </c>
      <c r="AG76">
        <v>0.89590400457382202</v>
      </c>
      <c r="AH76">
        <v>3577.739990234375</v>
      </c>
      <c r="AO76" s="1">
        <v>90.819999694824219</v>
      </c>
      <c r="AP76" s="1">
        <v>80.515800476074219</v>
      </c>
      <c r="AQ76" s="1">
        <v>122.79499816894531</v>
      </c>
      <c r="AR76" s="1">
        <v>145.52699279785156</v>
      </c>
      <c r="AS76" s="1">
        <v>117.65699768066406</v>
      </c>
      <c r="AT76" s="1">
        <v>135.67900085449219</v>
      </c>
      <c r="AU76" s="1">
        <v>159.64900207519531</v>
      </c>
      <c r="AV76" s="1">
        <v>81.046699523925781</v>
      </c>
      <c r="AW76" s="1">
        <v>113.03500366210937</v>
      </c>
    </row>
    <row r="77" spans="1:60" x14ac:dyDescent="0.25">
      <c r="A77" s="1">
        <v>3</v>
      </c>
      <c r="B77" s="1">
        <v>5</v>
      </c>
      <c r="C77" s="1">
        <v>3</v>
      </c>
      <c r="D77" s="1">
        <v>3.61</v>
      </c>
      <c r="E77" s="12">
        <v>1</v>
      </c>
      <c r="F77" s="12">
        <v>1</v>
      </c>
      <c r="G77" s="12">
        <f t="shared" si="3"/>
        <v>4</v>
      </c>
      <c r="H77" s="1">
        <v>1</v>
      </c>
      <c r="I77" s="1">
        <v>1</v>
      </c>
      <c r="J77" s="1">
        <f t="shared" si="2"/>
        <v>2</v>
      </c>
      <c r="K77" s="1">
        <v>0</v>
      </c>
      <c r="L77" s="1">
        <v>1</v>
      </c>
      <c r="M77" s="1" t="s">
        <v>69</v>
      </c>
      <c r="N77">
        <v>915.6920166015625</v>
      </c>
      <c r="P77">
        <v>13.329099655151367</v>
      </c>
      <c r="R77">
        <v>16.820199966430664</v>
      </c>
      <c r="T77">
        <v>22.115499496459961</v>
      </c>
      <c r="V77">
        <v>6.4825100898742676</v>
      </c>
      <c r="X77">
        <v>8.2481002807617188</v>
      </c>
      <c r="Z77">
        <v>10.909899711608887</v>
      </c>
      <c r="AB77">
        <v>0.40056699514389038</v>
      </c>
      <c r="AC77">
        <v>0.41061699390411377</v>
      </c>
      <c r="AD77">
        <v>164.83500671386719</v>
      </c>
      <c r="AE77">
        <v>191.95199584960937</v>
      </c>
      <c r="AF77">
        <v>31.10930061340332</v>
      </c>
      <c r="AG77">
        <v>0.95290201902389526</v>
      </c>
      <c r="AH77">
        <v>2423.64990234375</v>
      </c>
      <c r="AO77" s="1">
        <v>105.78199768066406</v>
      </c>
      <c r="AP77" s="1">
        <v>111.0989990234375</v>
      </c>
      <c r="AQ77" s="1">
        <v>124.20600128173828</v>
      </c>
      <c r="AR77" s="1">
        <v>145.33099365234375</v>
      </c>
      <c r="AS77" s="1">
        <v>166.28199768066406</v>
      </c>
      <c r="AT77" s="1">
        <v>142.4219970703125</v>
      </c>
      <c r="AU77" s="1">
        <v>87.959701538085938</v>
      </c>
      <c r="AV77" s="1">
        <v>49.332698822021484</v>
      </c>
    </row>
    <row r="78" spans="1:60" x14ac:dyDescent="0.25">
      <c r="A78" s="1">
        <v>3</v>
      </c>
      <c r="B78" s="1">
        <v>5</v>
      </c>
      <c r="C78" s="1">
        <v>4</v>
      </c>
      <c r="D78" s="1">
        <v>3.74</v>
      </c>
      <c r="E78" s="12">
        <v>1</v>
      </c>
      <c r="F78" s="12">
        <v>0</v>
      </c>
      <c r="G78" s="12">
        <f t="shared" si="3"/>
        <v>3</v>
      </c>
      <c r="H78" s="1">
        <v>0</v>
      </c>
      <c r="I78" s="1">
        <v>2</v>
      </c>
      <c r="J78" s="1">
        <f t="shared" si="2"/>
        <v>2</v>
      </c>
      <c r="K78" s="1">
        <v>0</v>
      </c>
      <c r="L78" s="1">
        <v>1</v>
      </c>
      <c r="M78" s="1" t="s">
        <v>69</v>
      </c>
      <c r="N78">
        <v>1444.8499755859375</v>
      </c>
      <c r="P78">
        <v>13.486100196838379</v>
      </c>
      <c r="R78">
        <v>22.772699356079102</v>
      </c>
      <c r="T78">
        <v>29.578100204467773</v>
      </c>
      <c r="V78">
        <v>6.2504100799560547</v>
      </c>
      <c r="X78">
        <v>11.419599533081055</v>
      </c>
      <c r="Z78">
        <v>14.58899974822998</v>
      </c>
      <c r="AB78">
        <v>0.58688002824783325</v>
      </c>
      <c r="AC78">
        <v>0.27748700976371765</v>
      </c>
      <c r="AD78">
        <v>191.29499816894531</v>
      </c>
      <c r="AE78">
        <v>265.51800537109375</v>
      </c>
      <c r="AF78">
        <v>24.291599273681641</v>
      </c>
      <c r="AG78">
        <v>0.87955302000045776</v>
      </c>
      <c r="AH78">
        <v>4259.919921875</v>
      </c>
      <c r="AO78" s="1">
        <v>80.079299926757812</v>
      </c>
      <c r="AP78" s="1">
        <v>114.97299957275391</v>
      </c>
      <c r="AQ78" s="1">
        <v>130.55499267578125</v>
      </c>
      <c r="AR78" s="1">
        <v>158.35899353027344</v>
      </c>
      <c r="AS78" s="1">
        <v>134.28999328613281</v>
      </c>
      <c r="AT78" s="1">
        <v>135.50100708007812</v>
      </c>
      <c r="AU78" s="1">
        <v>77.7947998046875</v>
      </c>
      <c r="AV78" s="1">
        <v>128.56700134277344</v>
      </c>
      <c r="AW78" s="1">
        <v>81.147003173828125</v>
      </c>
      <c r="AX78" s="1">
        <v>101.10199737548828</v>
      </c>
    </row>
    <row r="79" spans="1:60" x14ac:dyDescent="0.25">
      <c r="A79" s="1">
        <v>4</v>
      </c>
      <c r="B79" s="1">
        <v>2</v>
      </c>
      <c r="C79" s="1">
        <v>1</v>
      </c>
      <c r="D79" s="1">
        <v>4.1500000000000004</v>
      </c>
      <c r="E79" s="12">
        <v>1</v>
      </c>
      <c r="F79" s="12">
        <v>0</v>
      </c>
      <c r="G79" s="12">
        <f t="shared" si="3"/>
        <v>3</v>
      </c>
      <c r="H79" s="1">
        <v>0</v>
      </c>
      <c r="I79" s="1">
        <v>2</v>
      </c>
      <c r="J79" s="1">
        <f t="shared" si="2"/>
        <v>2</v>
      </c>
      <c r="K79" s="1">
        <v>0</v>
      </c>
      <c r="L79" s="1">
        <v>0</v>
      </c>
      <c r="N79">
        <v>1527.85998535156</v>
      </c>
      <c r="P79">
        <v>12.070300102233887</v>
      </c>
      <c r="R79">
        <v>22.173999786376953</v>
      </c>
      <c r="T79">
        <v>34.085899353027344</v>
      </c>
      <c r="V79">
        <v>6.0425100326538086</v>
      </c>
      <c r="X79">
        <v>10.692999839782715</v>
      </c>
      <c r="Z79">
        <v>17.155799865722656</v>
      </c>
      <c r="AB79">
        <v>0.45959299802780151</v>
      </c>
      <c r="AC79">
        <v>0.36002099514007568</v>
      </c>
      <c r="AD79">
        <v>78.851799011230469</v>
      </c>
      <c r="AE79">
        <v>36.462699890136719</v>
      </c>
      <c r="AF79">
        <v>24.712600708007813</v>
      </c>
      <c r="AG79">
        <v>0.85262900590896606</v>
      </c>
      <c r="AH79">
        <v>4421.2001953125</v>
      </c>
      <c r="AJ79" t="s">
        <v>170</v>
      </c>
      <c r="AL79">
        <v>258.76612656467267</v>
      </c>
      <c r="AM79">
        <v>480.17029902642469</v>
      </c>
      <c r="AO79" s="1">
        <v>96.170700073242188</v>
      </c>
      <c r="AP79" s="1">
        <v>71.467796325683594</v>
      </c>
      <c r="AQ79" s="1">
        <v>94.601097106933594</v>
      </c>
      <c r="AR79" s="1">
        <v>107.74400329589844</v>
      </c>
      <c r="AS79" s="1">
        <v>141.42399597167969</v>
      </c>
      <c r="AT79" s="1">
        <v>144.82899475097656</v>
      </c>
      <c r="AU79" s="1">
        <v>91.821800231933594</v>
      </c>
      <c r="AV79" s="1">
        <v>35.631000518798828</v>
      </c>
      <c r="AW79" s="1">
        <v>119.28399658203125</v>
      </c>
      <c r="AX79" s="1">
        <v>105.01699829101562</v>
      </c>
      <c r="AY79" s="1">
        <v>172.83000183105469</v>
      </c>
      <c r="AZ79" s="1">
        <v>72.935096740722656</v>
      </c>
    </row>
    <row r="80" spans="1:60" s="3" customFormat="1" x14ac:dyDescent="0.25">
      <c r="A80" s="1">
        <v>4</v>
      </c>
      <c r="B80" s="1">
        <v>2</v>
      </c>
      <c r="C80" s="1">
        <v>2</v>
      </c>
      <c r="D80" s="1">
        <v>4.93</v>
      </c>
      <c r="E80" s="12">
        <v>1</v>
      </c>
      <c r="F80" s="12">
        <v>0</v>
      </c>
      <c r="G80" s="12">
        <f t="shared" si="3"/>
        <v>3</v>
      </c>
      <c r="H80" s="1">
        <v>1</v>
      </c>
      <c r="I80" s="1">
        <v>1</v>
      </c>
      <c r="J80" s="1">
        <f t="shared" si="2"/>
        <v>2</v>
      </c>
      <c r="K80" s="1">
        <v>0</v>
      </c>
      <c r="L80" s="1">
        <v>1</v>
      </c>
      <c r="M80" s="1" t="s">
        <v>69</v>
      </c>
      <c r="N80" s="3">
        <v>1573.1700439453125</v>
      </c>
      <c r="P80" s="3">
        <v>14.627300262451172</v>
      </c>
      <c r="R80" s="3">
        <v>23.282400131225586</v>
      </c>
      <c r="T80" s="3">
        <v>29.531099319458008</v>
      </c>
      <c r="V80" s="3">
        <v>6.9263801574707031</v>
      </c>
      <c r="X80" s="3">
        <v>12.115699768066406</v>
      </c>
      <c r="Z80" s="3">
        <v>14.683500289916992</v>
      </c>
      <c r="AB80" s="3">
        <v>0.59561997652053833</v>
      </c>
      <c r="AC80" s="3">
        <v>0.27013200521469116</v>
      </c>
      <c r="AD80" s="3">
        <v>115.15899658203125</v>
      </c>
      <c r="AE80" s="3">
        <v>62.225601196289063</v>
      </c>
      <c r="AF80" s="3">
        <v>31.657400131225586</v>
      </c>
      <c r="AG80" s="3">
        <v>0.89545202255249023</v>
      </c>
      <c r="AH80" s="3">
        <v>4971.66015625</v>
      </c>
      <c r="AJ80" s="3" t="s">
        <v>176</v>
      </c>
      <c r="AL80" s="3">
        <v>413.74904728789903</v>
      </c>
      <c r="AM80" s="3">
        <v>312.73339360222468</v>
      </c>
      <c r="AO80" s="8">
        <v>78.6781005859375</v>
      </c>
      <c r="AP80" s="8">
        <v>51.8583984375</v>
      </c>
      <c r="AQ80" s="8">
        <v>175.95500183105469</v>
      </c>
      <c r="AR80" s="8">
        <v>146.87199401855469</v>
      </c>
      <c r="AS80" s="8">
        <v>123.08300018310547</v>
      </c>
      <c r="AT80" s="8">
        <v>118.65899658203125</v>
      </c>
      <c r="AU80" s="8">
        <v>134.35099792480469</v>
      </c>
      <c r="AV80" s="8">
        <v>67.881401062011719</v>
      </c>
      <c r="AW80" s="8">
        <v>114.38300323486328</v>
      </c>
      <c r="AX80" s="8">
        <v>107.92900085449219</v>
      </c>
      <c r="AY80" s="8">
        <v>109.08200073242187</v>
      </c>
      <c r="AZ80" s="1"/>
      <c r="BA80" s="1"/>
      <c r="BB80" s="1"/>
      <c r="BC80" s="1"/>
      <c r="BD80" s="1"/>
      <c r="BE80" s="1"/>
      <c r="BF80" s="1"/>
      <c r="BG80" s="1"/>
      <c r="BH80" s="1"/>
    </row>
    <row r="81" spans="1:60" x14ac:dyDescent="0.25">
      <c r="A81" s="1">
        <v>4</v>
      </c>
      <c r="B81" s="1">
        <v>2</v>
      </c>
      <c r="C81" s="1">
        <v>3</v>
      </c>
      <c r="D81" s="1">
        <v>5.05</v>
      </c>
      <c r="E81" s="12">
        <v>1</v>
      </c>
      <c r="F81" s="12">
        <v>0</v>
      </c>
      <c r="G81" s="12">
        <f t="shared" si="3"/>
        <v>3</v>
      </c>
      <c r="H81" s="1">
        <v>0</v>
      </c>
      <c r="I81" s="1">
        <v>0</v>
      </c>
      <c r="J81" s="1">
        <f t="shared" si="2"/>
        <v>0</v>
      </c>
      <c r="K81" s="1">
        <v>0</v>
      </c>
      <c r="L81" s="1">
        <v>0</v>
      </c>
      <c r="N81">
        <v>1407.8599853515625</v>
      </c>
      <c r="P81">
        <v>14.137200355529785</v>
      </c>
      <c r="R81">
        <v>21.974100112915039</v>
      </c>
      <c r="T81">
        <v>29.420000076293945</v>
      </c>
      <c r="V81">
        <v>7.0823898315429687</v>
      </c>
      <c r="X81">
        <v>10.446599960327148</v>
      </c>
      <c r="Z81">
        <v>14.358499526977539</v>
      </c>
      <c r="AB81">
        <v>0.47198599576950073</v>
      </c>
      <c r="AC81">
        <v>0.38649299740791321</v>
      </c>
      <c r="AD81">
        <v>151.25799560546875</v>
      </c>
      <c r="AE81">
        <v>185.75799560546875</v>
      </c>
      <c r="AF81">
        <v>36.828300476074219</v>
      </c>
      <c r="AG81">
        <v>0.91654402017593384</v>
      </c>
      <c r="AH81">
        <v>4358.56005859375</v>
      </c>
      <c r="AJ81" t="s">
        <v>167</v>
      </c>
      <c r="AL81">
        <v>222.78794853963797</v>
      </c>
      <c r="AM81">
        <v>495.39183588317013</v>
      </c>
      <c r="AO81" s="1">
        <v>104.86900329589844</v>
      </c>
      <c r="AP81" s="1">
        <v>136.7969970703125</v>
      </c>
      <c r="AQ81" s="1">
        <v>139.406005859375</v>
      </c>
      <c r="AR81" s="1">
        <v>72.364097595214844</v>
      </c>
      <c r="AS81" s="1">
        <v>166.18499755859375</v>
      </c>
      <c r="AT81" s="1">
        <v>89.365196228027344</v>
      </c>
      <c r="AU81" s="1">
        <v>136.07499694824219</v>
      </c>
      <c r="AV81" s="1">
        <v>105.83699798583984</v>
      </c>
    </row>
    <row r="82" spans="1:60" x14ac:dyDescent="0.25">
      <c r="A82" s="1">
        <v>4</v>
      </c>
      <c r="B82" s="1">
        <v>2</v>
      </c>
      <c r="C82" s="1">
        <v>4</v>
      </c>
      <c r="D82" s="1">
        <v>2.92</v>
      </c>
      <c r="E82" s="12">
        <v>0</v>
      </c>
      <c r="F82" s="12">
        <v>1</v>
      </c>
      <c r="G82" s="12">
        <f t="shared" si="3"/>
        <v>2</v>
      </c>
      <c r="H82" s="1">
        <v>0</v>
      </c>
      <c r="I82" s="1">
        <v>1</v>
      </c>
      <c r="J82" s="1">
        <f t="shared" si="2"/>
        <v>1</v>
      </c>
      <c r="K82" s="1">
        <v>0</v>
      </c>
      <c r="L82" s="1">
        <v>0</v>
      </c>
      <c r="N82">
        <v>871.80700683593705</v>
      </c>
      <c r="P82">
        <v>11.432399749755859</v>
      </c>
      <c r="R82">
        <v>19.202499389648437</v>
      </c>
      <c r="T82">
        <v>21.067600250244141</v>
      </c>
      <c r="V82">
        <v>5.6051201820373535</v>
      </c>
      <c r="X82">
        <v>9.2397499084472656</v>
      </c>
      <c r="Z82">
        <v>10.176300048828125</v>
      </c>
      <c r="AB82">
        <v>0.60318100452423096</v>
      </c>
      <c r="AC82">
        <v>0.23463000357151031</v>
      </c>
      <c r="AD82">
        <v>186.843994140625</v>
      </c>
      <c r="AE82">
        <v>256.64999389648438</v>
      </c>
      <c r="AF82">
        <v>13.572999954223633</v>
      </c>
      <c r="AG82">
        <v>0.92628300189971924</v>
      </c>
      <c r="AH82">
        <v>2157.840087890625</v>
      </c>
      <c r="AO82" s="1">
        <v>142.94000244140625</v>
      </c>
      <c r="AP82" s="1">
        <v>165.81300354003906</v>
      </c>
      <c r="AQ82" s="1">
        <v>139.18400573730469</v>
      </c>
      <c r="AR82" s="1">
        <v>59.209499359130859</v>
      </c>
      <c r="AS82" s="1">
        <v>112.50199890136719</v>
      </c>
    </row>
    <row r="83" spans="1:60" x14ac:dyDescent="0.25">
      <c r="A83" s="1">
        <v>4</v>
      </c>
      <c r="B83" s="1">
        <v>2</v>
      </c>
      <c r="C83" s="1">
        <v>5</v>
      </c>
      <c r="D83" s="1">
        <v>4.07</v>
      </c>
      <c r="E83" s="12">
        <v>1</v>
      </c>
      <c r="F83" s="12">
        <v>1</v>
      </c>
      <c r="G83" s="12">
        <f t="shared" si="3"/>
        <v>4</v>
      </c>
      <c r="H83" s="1">
        <v>0</v>
      </c>
      <c r="I83" s="1">
        <v>1</v>
      </c>
      <c r="J83" s="1">
        <f t="shared" si="2"/>
        <v>1</v>
      </c>
      <c r="K83" s="1">
        <v>0</v>
      </c>
      <c r="L83" s="1">
        <v>0</v>
      </c>
      <c r="N83">
        <v>914.114990234375</v>
      </c>
      <c r="P83">
        <v>11.898300170898438</v>
      </c>
      <c r="R83">
        <v>17.763999938964844</v>
      </c>
      <c r="T83">
        <v>22.965999603271484</v>
      </c>
      <c r="V83">
        <v>5.6982097625732422</v>
      </c>
      <c r="X83">
        <v>8.9994602203369141</v>
      </c>
      <c r="Z83">
        <v>11.000300407409668</v>
      </c>
      <c r="AB83">
        <v>0.54409801959991455</v>
      </c>
      <c r="AC83">
        <v>0.30402499437332153</v>
      </c>
      <c r="AD83">
        <v>112.55899810791016</v>
      </c>
      <c r="AE83">
        <v>295.61898803710937</v>
      </c>
      <c r="AF83">
        <v>7.5072197914123535</v>
      </c>
      <c r="AG83">
        <v>0.91517597436904907</v>
      </c>
      <c r="AH83">
        <v>2275.27001953125</v>
      </c>
      <c r="AO83" s="1">
        <v>103.56300354003901</v>
      </c>
      <c r="AP83" s="1">
        <v>142.98500061035156</v>
      </c>
      <c r="AQ83" s="1">
        <v>143.48500061035156</v>
      </c>
      <c r="AR83" s="1">
        <v>112.68499755859375</v>
      </c>
      <c r="AS83" s="1">
        <v>105.80400085449219</v>
      </c>
      <c r="AT83" s="1">
        <v>74.151397705078125</v>
      </c>
    </row>
    <row r="84" spans="1:60" x14ac:dyDescent="0.25">
      <c r="A84" s="1">
        <v>4</v>
      </c>
      <c r="B84" s="1">
        <v>2</v>
      </c>
      <c r="C84" s="1">
        <v>6</v>
      </c>
      <c r="D84" s="1">
        <v>5.6</v>
      </c>
      <c r="E84" s="12">
        <v>1</v>
      </c>
      <c r="F84" s="12">
        <v>0</v>
      </c>
      <c r="G84" s="12">
        <f t="shared" si="3"/>
        <v>3</v>
      </c>
      <c r="H84" s="1">
        <v>1</v>
      </c>
      <c r="I84" s="1">
        <v>3</v>
      </c>
      <c r="J84" s="1">
        <f t="shared" si="2"/>
        <v>4</v>
      </c>
      <c r="K84" s="1">
        <v>0</v>
      </c>
      <c r="L84" s="1">
        <v>1</v>
      </c>
      <c r="M84" s="1" t="s">
        <v>69</v>
      </c>
      <c r="N84">
        <v>1712.3800048828125</v>
      </c>
      <c r="P84">
        <v>11.860500335693359</v>
      </c>
      <c r="R84">
        <v>23.529600143432617</v>
      </c>
      <c r="T84">
        <v>40.437301635742188</v>
      </c>
      <c r="V84">
        <v>5.8199200630187988</v>
      </c>
      <c r="X84">
        <v>11.298000335693359</v>
      </c>
      <c r="Z84">
        <v>19.143800735473633</v>
      </c>
      <c r="AB84">
        <v>0.44581499695777893</v>
      </c>
      <c r="AC84">
        <v>0.32699701189994812</v>
      </c>
      <c r="AD84">
        <v>210.968994140625</v>
      </c>
      <c r="AE84">
        <v>342.82901000976563</v>
      </c>
      <c r="AF84">
        <v>17.600200653076172</v>
      </c>
      <c r="AG84">
        <v>0.81415599584579468</v>
      </c>
      <c r="AH84">
        <v>4894.7998046875</v>
      </c>
      <c r="AO84" s="1">
        <v>59.401100158691406</v>
      </c>
      <c r="AP84" s="1">
        <v>74.000503540039063</v>
      </c>
      <c r="AQ84" s="1">
        <v>173.97300720214844</v>
      </c>
      <c r="AR84" s="1">
        <v>120.47299957275391</v>
      </c>
      <c r="AS84" s="1">
        <v>99.438697814941406</v>
      </c>
      <c r="AT84" s="1">
        <v>122.11699676513672</v>
      </c>
    </row>
    <row r="85" spans="1:60" x14ac:dyDescent="0.25">
      <c r="A85" s="1">
        <v>4</v>
      </c>
      <c r="B85" s="1">
        <v>2</v>
      </c>
      <c r="C85" s="1">
        <v>7</v>
      </c>
      <c r="D85" s="1">
        <v>6.9</v>
      </c>
      <c r="E85" s="12">
        <v>1</v>
      </c>
      <c r="F85" s="12">
        <v>1</v>
      </c>
      <c r="G85" s="12">
        <f t="shared" si="3"/>
        <v>4</v>
      </c>
      <c r="H85" s="1">
        <v>2</v>
      </c>
      <c r="I85" s="1">
        <v>2</v>
      </c>
      <c r="J85" s="1">
        <f t="shared" si="2"/>
        <v>4</v>
      </c>
      <c r="K85" s="1">
        <v>0</v>
      </c>
      <c r="L85" s="1">
        <v>0</v>
      </c>
      <c r="N85" s="2">
        <v>1626.3800048828125</v>
      </c>
      <c r="O85" s="2"/>
      <c r="P85" s="2">
        <v>12.984299659729004</v>
      </c>
      <c r="Q85" s="2"/>
      <c r="R85" s="2">
        <v>23.231899261474609</v>
      </c>
      <c r="S85" s="2"/>
      <c r="T85" s="2">
        <v>36.44329833984375</v>
      </c>
      <c r="U85" s="2"/>
      <c r="V85" s="2">
        <v>6.3198599815368652</v>
      </c>
      <c r="W85" s="2"/>
      <c r="X85" s="2">
        <v>10.908300399780273</v>
      </c>
      <c r="Y85" s="2"/>
      <c r="Z85" s="2">
        <v>17.692899703979492</v>
      </c>
      <c r="AA85" s="2"/>
      <c r="AB85" s="2">
        <v>0.44899401068687439</v>
      </c>
      <c r="AC85" s="2">
        <v>0.37502598762512207</v>
      </c>
      <c r="AD85" s="2">
        <v>52.616901397705078</v>
      </c>
      <c r="AE85" s="2">
        <v>109.58200073242187</v>
      </c>
      <c r="AF85" s="2">
        <v>51.48590087890625</v>
      </c>
      <c r="AG85" s="2">
        <v>0.84351199865341187</v>
      </c>
      <c r="AH85" s="2">
        <v>4777.97998046875</v>
      </c>
      <c r="AI85" s="2"/>
      <c r="AJ85" s="2" t="s">
        <v>175</v>
      </c>
      <c r="AK85" s="2"/>
      <c r="AL85" s="2">
        <v>523.06735744088905</v>
      </c>
      <c r="AM85" s="2">
        <v>273.98766342141812</v>
      </c>
      <c r="AO85" s="7">
        <v>103.52300262451172</v>
      </c>
      <c r="AP85" s="7">
        <v>163.47000122070312</v>
      </c>
      <c r="AQ85" s="7">
        <v>120.95400238037109</v>
      </c>
      <c r="AR85" s="7">
        <v>96.43280029296875</v>
      </c>
      <c r="AS85" s="7">
        <v>75.439002990722656</v>
      </c>
      <c r="AT85" s="7">
        <v>53.428798675537109</v>
      </c>
      <c r="AU85" s="7">
        <v>59.925098419189453</v>
      </c>
    </row>
    <row r="86" spans="1:60" x14ac:dyDescent="0.25">
      <c r="A86" s="1">
        <v>4</v>
      </c>
      <c r="B86" s="1">
        <v>3</v>
      </c>
      <c r="C86" s="1">
        <v>1</v>
      </c>
      <c r="D86" s="1">
        <v>4.18</v>
      </c>
      <c r="E86" s="12">
        <v>1</v>
      </c>
      <c r="F86" s="12">
        <v>0</v>
      </c>
      <c r="G86" s="12">
        <f t="shared" si="3"/>
        <v>3</v>
      </c>
      <c r="H86" s="1">
        <v>1</v>
      </c>
      <c r="I86" s="1">
        <v>2</v>
      </c>
      <c r="J86" s="1">
        <f t="shared" si="2"/>
        <v>3</v>
      </c>
      <c r="K86" s="1">
        <v>0</v>
      </c>
      <c r="L86" s="1">
        <v>0</v>
      </c>
      <c r="N86">
        <v>1394.6600341796875</v>
      </c>
      <c r="P86">
        <v>13.539799690246582</v>
      </c>
      <c r="R86">
        <v>19.888399124145508</v>
      </c>
      <c r="T86">
        <v>31.105300903320313</v>
      </c>
      <c r="V86">
        <v>6.6165199279785156</v>
      </c>
      <c r="X86">
        <v>9.9466896057128906</v>
      </c>
      <c r="Z86">
        <v>15.420100212097168</v>
      </c>
      <c r="AB86">
        <v>0.43484699726104736</v>
      </c>
      <c r="AC86">
        <v>0.42939499020576477</v>
      </c>
      <c r="AD86">
        <v>108.42500305175781</v>
      </c>
      <c r="AE86">
        <v>36.002799987792969</v>
      </c>
      <c r="AF86">
        <v>48.221199035644531</v>
      </c>
      <c r="AG86">
        <v>0.89304202795028687</v>
      </c>
      <c r="AH86">
        <v>4133.16015625</v>
      </c>
      <c r="AJ86" t="s">
        <v>158</v>
      </c>
      <c r="AL86">
        <v>217.25284422809415</v>
      </c>
      <c r="AM86">
        <v>606.09392211404611</v>
      </c>
      <c r="AO86" s="1">
        <v>78.797401428222656</v>
      </c>
      <c r="AP86" s="1">
        <v>120.48300170898437</v>
      </c>
      <c r="AQ86" s="1">
        <v>131.26899719238281</v>
      </c>
      <c r="AR86" s="1">
        <v>156.8699951171875</v>
      </c>
      <c r="AS86" s="1">
        <v>117.76999664306641</v>
      </c>
      <c r="AT86" s="1">
        <v>158.40699768066406</v>
      </c>
      <c r="AU86" s="1">
        <v>113.18699645996094</v>
      </c>
      <c r="AV86" s="1">
        <v>87.48590087890625</v>
      </c>
      <c r="AW86" s="1">
        <v>51.955501556396484</v>
      </c>
    </row>
    <row r="87" spans="1:60" x14ac:dyDescent="0.25">
      <c r="A87" s="1">
        <v>4</v>
      </c>
      <c r="B87" s="1">
        <v>3</v>
      </c>
      <c r="C87" s="1">
        <v>2</v>
      </c>
      <c r="D87" s="1">
        <v>5.09</v>
      </c>
      <c r="E87" s="12">
        <v>1</v>
      </c>
      <c r="F87" s="12">
        <v>0</v>
      </c>
      <c r="G87" s="12">
        <f t="shared" si="3"/>
        <v>3</v>
      </c>
      <c r="H87" s="1">
        <v>1</v>
      </c>
      <c r="I87" s="1">
        <v>1</v>
      </c>
      <c r="J87" s="1">
        <f t="shared" si="2"/>
        <v>2</v>
      </c>
      <c r="K87" s="1">
        <v>0</v>
      </c>
      <c r="L87" s="1">
        <v>1</v>
      </c>
      <c r="M87" s="1" t="s">
        <v>69</v>
      </c>
      <c r="N87">
        <v>1429.31005859375</v>
      </c>
      <c r="P87">
        <v>14.27340030670166</v>
      </c>
      <c r="R87">
        <v>21.400100708007813</v>
      </c>
      <c r="T87">
        <v>28.296499252319336</v>
      </c>
      <c r="V87">
        <v>6.7821998596191406</v>
      </c>
      <c r="X87">
        <v>10.858799934387207</v>
      </c>
      <c r="Z87">
        <v>14.465900421142578</v>
      </c>
      <c r="AB87">
        <v>0.51811701059341431</v>
      </c>
      <c r="AC87">
        <v>0.34144699573516846</v>
      </c>
      <c r="AD87">
        <v>198.32899475097656</v>
      </c>
      <c r="AE87">
        <v>94.757400512695313</v>
      </c>
      <c r="AF87">
        <v>16.028200149536133</v>
      </c>
      <c r="AG87">
        <v>0.89582598209381104</v>
      </c>
      <c r="AH87">
        <v>4308.22021484375</v>
      </c>
      <c r="AO87" s="1">
        <v>111.00700378417969</v>
      </c>
      <c r="AP87" s="1">
        <v>128.93899536132812</v>
      </c>
      <c r="AQ87" s="1">
        <v>76.514900207519531</v>
      </c>
      <c r="AR87" s="1">
        <v>78.6260986328125</v>
      </c>
      <c r="AS87" s="1">
        <v>128.85600280761719</v>
      </c>
      <c r="AT87" s="1">
        <v>146.22200012207031</v>
      </c>
      <c r="AU87" s="1">
        <v>102.20700073242187</v>
      </c>
      <c r="AV87" s="1">
        <v>138.83200073242187</v>
      </c>
      <c r="AW87" s="1">
        <v>138.19500732421875</v>
      </c>
      <c r="AX87" s="1">
        <v>152.84500122070312</v>
      </c>
    </row>
    <row r="88" spans="1:60" x14ac:dyDescent="0.25">
      <c r="A88" s="1">
        <v>4</v>
      </c>
      <c r="B88" s="1">
        <v>3</v>
      </c>
      <c r="C88" s="1">
        <v>3</v>
      </c>
      <c r="D88" s="1">
        <v>3.24</v>
      </c>
      <c r="E88" s="12">
        <v>1</v>
      </c>
      <c r="F88" s="12">
        <v>1</v>
      </c>
      <c r="G88" s="12">
        <f t="shared" si="3"/>
        <v>4</v>
      </c>
      <c r="H88" s="1">
        <v>0</v>
      </c>
      <c r="I88" s="1">
        <v>1</v>
      </c>
      <c r="J88" s="1">
        <f t="shared" si="2"/>
        <v>1</v>
      </c>
      <c r="K88" s="1">
        <v>0</v>
      </c>
      <c r="L88" s="1">
        <v>0</v>
      </c>
      <c r="N88">
        <v>918.21502685546875</v>
      </c>
      <c r="P88">
        <v>11.064800262451172</v>
      </c>
      <c r="R88">
        <v>18.219600677490234</v>
      </c>
      <c r="T88">
        <v>24.920499801635742</v>
      </c>
      <c r="V88">
        <v>5.4141302108764648</v>
      </c>
      <c r="X88">
        <v>8.5726804733276367</v>
      </c>
      <c r="Z88">
        <v>11.900099754333496</v>
      </c>
      <c r="AB88">
        <v>0.49707400798797607</v>
      </c>
      <c r="AC88">
        <v>0.36327600479125977</v>
      </c>
      <c r="AD88">
        <v>76.274002075195313</v>
      </c>
      <c r="AE88">
        <v>167.90800476074219</v>
      </c>
      <c r="AF88">
        <v>29.829799652099609</v>
      </c>
      <c r="AG88">
        <v>0.91001397371292114</v>
      </c>
      <c r="AH88">
        <v>2271.239990234375</v>
      </c>
      <c r="AO88" s="1">
        <v>41.756999969482422</v>
      </c>
      <c r="AP88" s="1">
        <v>97.155197143554687</v>
      </c>
      <c r="AQ88" s="1">
        <v>101.33899688720703</v>
      </c>
      <c r="AR88" s="1">
        <v>113.82099914550781</v>
      </c>
      <c r="AS88" s="1">
        <v>145.79200744628906</v>
      </c>
      <c r="AT88" s="1">
        <v>145.39300537109375</v>
      </c>
      <c r="AU88" s="1">
        <v>156.04800415039062</v>
      </c>
      <c r="AV88" s="1">
        <v>175.79899597167969</v>
      </c>
      <c r="AW88" s="1">
        <v>106.35099792480469</v>
      </c>
    </row>
    <row r="89" spans="1:60" x14ac:dyDescent="0.25">
      <c r="A89" s="1">
        <v>4</v>
      </c>
      <c r="B89" s="1">
        <v>3</v>
      </c>
      <c r="C89" s="1">
        <v>4</v>
      </c>
      <c r="D89" s="1">
        <v>5.0599999999999996</v>
      </c>
      <c r="E89" s="12">
        <v>1</v>
      </c>
      <c r="F89" s="12">
        <v>0</v>
      </c>
      <c r="G89" s="12">
        <f t="shared" si="3"/>
        <v>3</v>
      </c>
      <c r="H89" s="1">
        <v>1</v>
      </c>
      <c r="I89" s="1">
        <v>1</v>
      </c>
      <c r="J89" s="1">
        <f t="shared" si="2"/>
        <v>2</v>
      </c>
      <c r="K89" s="1">
        <v>0</v>
      </c>
      <c r="L89" s="1">
        <v>0</v>
      </c>
      <c r="N89">
        <v>1300.800048828125</v>
      </c>
      <c r="P89">
        <v>12.520199775695801</v>
      </c>
      <c r="R89">
        <v>22.798599243164063</v>
      </c>
      <c r="T89">
        <v>30.554599761962891</v>
      </c>
      <c r="V89">
        <v>6.271669864654541</v>
      </c>
      <c r="X89">
        <v>10.522700309753418</v>
      </c>
      <c r="Z89">
        <v>13.849399566650391</v>
      </c>
      <c r="AB89">
        <v>0.5416569709777832</v>
      </c>
      <c r="AC89">
        <v>0.31916901469230652</v>
      </c>
      <c r="AD89">
        <v>250.21699523925781</v>
      </c>
      <c r="AE89">
        <v>144.64300537109375</v>
      </c>
      <c r="AF89">
        <v>27.570400238037109</v>
      </c>
      <c r="AG89">
        <v>0.88936597108840942</v>
      </c>
      <c r="AH89">
        <v>3700.090087890625</v>
      </c>
      <c r="AO89" s="1">
        <v>65.419601440429602</v>
      </c>
      <c r="AP89" s="1">
        <v>119.73799896240234</v>
      </c>
      <c r="AQ89" s="1">
        <v>88.680900573730469</v>
      </c>
      <c r="AR89" s="1">
        <v>145.2449951171875</v>
      </c>
      <c r="AS89" s="1">
        <v>88.112197875976563</v>
      </c>
      <c r="AT89" s="1">
        <v>108.13200378417969</v>
      </c>
      <c r="AU89" s="1">
        <v>170.06500244140625</v>
      </c>
      <c r="AV89" s="1">
        <v>93.737396240234375</v>
      </c>
      <c r="AW89" s="1">
        <v>84.9884033203125</v>
      </c>
    </row>
    <row r="90" spans="1:60" x14ac:dyDescent="0.25">
      <c r="A90" s="1">
        <v>4</v>
      </c>
      <c r="B90" s="1">
        <v>3</v>
      </c>
      <c r="C90" s="1">
        <v>5</v>
      </c>
      <c r="D90" s="1">
        <v>5.59</v>
      </c>
      <c r="E90" s="12">
        <v>1</v>
      </c>
      <c r="F90" s="12">
        <v>1</v>
      </c>
      <c r="G90" s="12">
        <f t="shared" si="3"/>
        <v>4</v>
      </c>
      <c r="H90" s="1">
        <v>1</v>
      </c>
      <c r="I90" s="1">
        <v>3</v>
      </c>
      <c r="J90" s="1">
        <f t="shared" si="2"/>
        <v>4</v>
      </c>
      <c r="K90" s="1">
        <v>0</v>
      </c>
      <c r="L90" s="1">
        <v>1</v>
      </c>
      <c r="M90" s="1" t="s">
        <v>69</v>
      </c>
      <c r="N90">
        <v>1463.77001953125</v>
      </c>
      <c r="P90">
        <v>13.669400215148926</v>
      </c>
      <c r="R90">
        <v>24.572000503540039</v>
      </c>
      <c r="T90">
        <v>31.017599105834961</v>
      </c>
      <c r="V90">
        <v>6.3672499656677246</v>
      </c>
      <c r="X90">
        <v>11.944199562072754</v>
      </c>
      <c r="Z90">
        <v>13.978799819946289</v>
      </c>
      <c r="AB90">
        <v>0.64156097173690796</v>
      </c>
      <c r="AC90">
        <v>0.23511099815368652</v>
      </c>
      <c r="AD90">
        <v>206.76400756835937</v>
      </c>
      <c r="AE90">
        <v>248.02499389648437</v>
      </c>
      <c r="AF90">
        <v>13.573599815368652</v>
      </c>
      <c r="AG90">
        <v>0.88019299507141113</v>
      </c>
      <c r="AH90">
        <v>4348.6201171875</v>
      </c>
      <c r="AO90" s="1">
        <v>105.63700103759766</v>
      </c>
      <c r="AP90" s="1">
        <v>119.78900146484375</v>
      </c>
      <c r="AQ90" s="1">
        <v>130.53700256347656</v>
      </c>
      <c r="AR90" s="1">
        <v>146.0469970703125</v>
      </c>
      <c r="AS90" s="1">
        <v>153.15499877929687</v>
      </c>
      <c r="AT90" s="1">
        <v>76.344001770019531</v>
      </c>
      <c r="AU90" s="1">
        <v>61.619598388671875</v>
      </c>
      <c r="AV90" s="1">
        <v>80.699203491210937</v>
      </c>
      <c r="AW90" s="1">
        <v>90.00469970703125</v>
      </c>
      <c r="AX90" s="1">
        <v>109.44200134277344</v>
      </c>
    </row>
    <row r="91" spans="1:60" s="3" customFormat="1" x14ac:dyDescent="0.25">
      <c r="A91" s="1">
        <v>4</v>
      </c>
      <c r="B91" s="1">
        <v>3</v>
      </c>
      <c r="C91" s="1">
        <v>6</v>
      </c>
      <c r="D91" s="1">
        <v>4.63</v>
      </c>
      <c r="E91" s="12">
        <v>1</v>
      </c>
      <c r="F91" s="12">
        <v>0</v>
      </c>
      <c r="G91" s="12">
        <f t="shared" si="3"/>
        <v>3</v>
      </c>
      <c r="H91" s="1">
        <v>0</v>
      </c>
      <c r="I91" s="1">
        <v>2</v>
      </c>
      <c r="J91" s="1">
        <f t="shared" si="2"/>
        <v>2</v>
      </c>
      <c r="K91" s="1">
        <v>0</v>
      </c>
      <c r="L91" s="1">
        <v>0</v>
      </c>
      <c r="M91" s="1"/>
      <c r="N91" s="3">
        <v>1588.7099609375</v>
      </c>
      <c r="P91" s="3">
        <v>11.996800422668457</v>
      </c>
      <c r="R91" s="3">
        <v>22.648700714111328</v>
      </c>
      <c r="T91" s="3">
        <v>34.150001525878906</v>
      </c>
      <c r="V91" s="3">
        <v>6.0173201560974121</v>
      </c>
      <c r="X91" s="3">
        <v>10.968400001525879</v>
      </c>
      <c r="Z91" s="3">
        <v>17.605100631713867</v>
      </c>
      <c r="AB91" s="3">
        <v>0.46511700749397278</v>
      </c>
      <c r="AC91" s="3">
        <v>0.34585699439048767</v>
      </c>
      <c r="AD91" s="3">
        <v>290.80999755859375</v>
      </c>
      <c r="AE91" s="3">
        <v>314.5469970703125</v>
      </c>
      <c r="AF91" s="3">
        <v>36.205501556396484</v>
      </c>
      <c r="AG91" s="3">
        <v>0.84966200590133667</v>
      </c>
      <c r="AH91" s="3">
        <v>4663.490234375</v>
      </c>
      <c r="AJ91" s="3" t="s">
        <v>170</v>
      </c>
      <c r="AL91" s="3">
        <v>258.76612656467267</v>
      </c>
      <c r="AM91" s="3">
        <v>480.17029902642469</v>
      </c>
      <c r="AO91" s="8">
        <v>142.33299255371094</v>
      </c>
      <c r="AP91" s="8">
        <v>74.465400695800781</v>
      </c>
      <c r="AQ91" s="8">
        <v>106.56099700927734</v>
      </c>
      <c r="AR91" s="8">
        <v>112.51899719238281</v>
      </c>
      <c r="AS91" s="8">
        <v>141.32600402832031</v>
      </c>
      <c r="AT91" s="8">
        <v>95.483200073242188</v>
      </c>
      <c r="AU91" s="8">
        <v>108.72000122070312</v>
      </c>
      <c r="AV91" s="8">
        <v>174.697998046875</v>
      </c>
      <c r="AW91" s="8">
        <v>128.25599670410156</v>
      </c>
      <c r="AX91" s="8">
        <v>155.54400634765625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s="3" customFormat="1" x14ac:dyDescent="0.25">
      <c r="A92" s="1">
        <v>5</v>
      </c>
      <c r="B92" s="1">
        <v>2</v>
      </c>
      <c r="C92" s="1">
        <v>1</v>
      </c>
      <c r="D92" s="1">
        <v>3.95</v>
      </c>
      <c r="E92" s="12">
        <v>1</v>
      </c>
      <c r="F92" s="12">
        <v>1</v>
      </c>
      <c r="G92" s="12">
        <f t="shared" si="3"/>
        <v>4</v>
      </c>
      <c r="H92" s="1">
        <v>0</v>
      </c>
      <c r="I92" s="1">
        <v>2</v>
      </c>
      <c r="J92" s="1">
        <f t="shared" si="2"/>
        <v>2</v>
      </c>
      <c r="K92" s="1">
        <v>0</v>
      </c>
      <c r="L92" s="1">
        <v>1</v>
      </c>
      <c r="M92" s="1" t="s">
        <v>70</v>
      </c>
      <c r="N92" s="3">
        <v>1181.050048828125</v>
      </c>
      <c r="P92" s="3">
        <v>10.783200263977051</v>
      </c>
      <c r="R92" s="3">
        <v>21.842300415039063</v>
      </c>
      <c r="T92" s="3">
        <v>28.569400787353516</v>
      </c>
      <c r="V92" s="3">
        <v>5.415989875793457</v>
      </c>
      <c r="X92" s="3">
        <v>10.562700271606445</v>
      </c>
      <c r="Z92" s="3">
        <v>13.371199607849121</v>
      </c>
      <c r="AB92" s="3">
        <v>0.61322599649429321</v>
      </c>
      <c r="AC92" s="3">
        <v>0.2522909939289093</v>
      </c>
      <c r="AD92" s="3">
        <v>179.85800170898437</v>
      </c>
      <c r="AE92" s="3">
        <v>193.75399780273438</v>
      </c>
      <c r="AF92" s="3">
        <v>64.565696716308594</v>
      </c>
      <c r="AG92" s="3">
        <v>0.8707200288772583</v>
      </c>
      <c r="AH92" s="3">
        <v>3100.929931640625</v>
      </c>
      <c r="AO92" s="8">
        <v>94.062698364257813</v>
      </c>
      <c r="AP92" s="8">
        <v>128.23599243164062</v>
      </c>
      <c r="AQ92" s="8">
        <v>178.197998046875</v>
      </c>
      <c r="AR92" s="8">
        <v>127.62400054931641</v>
      </c>
      <c r="AS92" s="8">
        <v>113.46900177001953</v>
      </c>
      <c r="AT92" s="8">
        <v>110.95099639892578</v>
      </c>
      <c r="AU92" s="8">
        <v>101.13700103759766</v>
      </c>
      <c r="AV92" s="8">
        <v>147.56100463867187</v>
      </c>
      <c r="AW92" s="8">
        <v>100.83799743652344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x14ac:dyDescent="0.25">
      <c r="A93" s="1">
        <v>5</v>
      </c>
      <c r="B93" s="1">
        <v>2</v>
      </c>
      <c r="C93" s="1">
        <v>2</v>
      </c>
      <c r="D93" s="1">
        <v>3.69</v>
      </c>
      <c r="E93" s="12">
        <v>1</v>
      </c>
      <c r="F93" s="12">
        <v>1</v>
      </c>
      <c r="G93" s="12">
        <f t="shared" si="3"/>
        <v>4</v>
      </c>
      <c r="H93" s="1">
        <v>1</v>
      </c>
      <c r="I93" s="1">
        <v>0</v>
      </c>
      <c r="J93" s="1">
        <f t="shared" si="2"/>
        <v>1</v>
      </c>
      <c r="K93" s="1">
        <v>0</v>
      </c>
      <c r="L93" s="1">
        <v>0</v>
      </c>
      <c r="N93">
        <v>1303.1199951171875</v>
      </c>
      <c r="P93">
        <v>9.8206701278686523</v>
      </c>
      <c r="R93">
        <v>20.861499786376953</v>
      </c>
      <c r="T93">
        <v>33.840801239013672</v>
      </c>
      <c r="V93">
        <v>4.7225298881530762</v>
      </c>
      <c r="X93">
        <v>9.8191204071044922</v>
      </c>
      <c r="Z93">
        <v>16.865499496459961</v>
      </c>
      <c r="AB93">
        <v>0.4470050036907196</v>
      </c>
      <c r="AC93">
        <v>0.29731500148773193</v>
      </c>
      <c r="AD93">
        <v>250.60899353027344</v>
      </c>
      <c r="AE93">
        <v>188.6510009765625</v>
      </c>
      <c r="AF93">
        <v>10.436100006103516</v>
      </c>
      <c r="AG93">
        <v>0.79542702436447144</v>
      </c>
      <c r="AH93">
        <v>3137.97998046875</v>
      </c>
      <c r="AJ93" t="s">
        <v>164</v>
      </c>
      <c r="AL93">
        <v>787.3685883171056</v>
      </c>
      <c r="AM93">
        <v>123.15607093184956</v>
      </c>
      <c r="AO93" s="1">
        <v>110.685997009277</v>
      </c>
      <c r="AP93" s="1">
        <v>80.112098693847656</v>
      </c>
      <c r="AQ93" s="1">
        <v>136.04200744628906</v>
      </c>
      <c r="AR93" s="1">
        <v>99.288002014160156</v>
      </c>
      <c r="AS93" s="1">
        <v>136.91400146484375</v>
      </c>
      <c r="AT93" s="1">
        <v>169.43099975585937</v>
      </c>
      <c r="AU93" s="1">
        <v>131.67100524902344</v>
      </c>
      <c r="AV93" s="1">
        <v>141.87399291992187</v>
      </c>
      <c r="AW93" s="1">
        <v>153.37699890136719</v>
      </c>
    </row>
    <row r="94" spans="1:60" s="4" customFormat="1" x14ac:dyDescent="0.25">
      <c r="A94" s="1">
        <v>5</v>
      </c>
      <c r="B94" s="1">
        <v>2</v>
      </c>
      <c r="C94" s="1">
        <v>3</v>
      </c>
      <c r="D94" s="1">
        <v>3.68</v>
      </c>
      <c r="E94" s="12">
        <v>1</v>
      </c>
      <c r="F94" s="12">
        <v>1</v>
      </c>
      <c r="G94" s="12">
        <f t="shared" si="3"/>
        <v>4</v>
      </c>
      <c r="H94" s="1">
        <v>1</v>
      </c>
      <c r="I94" s="1">
        <v>2</v>
      </c>
      <c r="J94" s="1">
        <f t="shared" si="2"/>
        <v>3</v>
      </c>
      <c r="K94" s="1">
        <v>0</v>
      </c>
      <c r="L94" s="1">
        <v>1</v>
      </c>
      <c r="M94" s="1" t="s">
        <v>70</v>
      </c>
      <c r="N94" s="5">
        <v>1232.260009765625</v>
      </c>
      <c r="O94" s="5"/>
      <c r="P94" s="5">
        <v>10.253499984741211</v>
      </c>
      <c r="Q94" s="5"/>
      <c r="R94" s="5">
        <v>18.699100494384766</v>
      </c>
      <c r="S94" s="5"/>
      <c r="T94" s="5">
        <v>30.495199203491211</v>
      </c>
      <c r="U94" s="5"/>
      <c r="V94" s="5">
        <v>5.0245199203491211</v>
      </c>
      <c r="W94" s="5"/>
      <c r="X94" s="5">
        <v>9.597900390625</v>
      </c>
      <c r="Y94" s="5"/>
      <c r="Z94" s="5">
        <v>15.677300453186035</v>
      </c>
      <c r="AA94" s="5"/>
      <c r="AB94" s="5">
        <v>0.46377599239349365</v>
      </c>
      <c r="AC94" s="5">
        <v>0.32749098539352417</v>
      </c>
      <c r="AD94" s="5">
        <v>255.20199584960938</v>
      </c>
      <c r="AE94" s="5">
        <v>81.778297424316406</v>
      </c>
      <c r="AF94" s="5">
        <v>37.319400787353516</v>
      </c>
      <c r="AG94" s="5">
        <v>0.83575701713562012</v>
      </c>
      <c r="AH94" s="5">
        <v>3107.760009765625</v>
      </c>
      <c r="AI94" s="5"/>
      <c r="AJ94" s="5" t="s">
        <v>159</v>
      </c>
      <c r="AK94" s="5"/>
      <c r="AL94" s="5">
        <v>344.56024339360158</v>
      </c>
      <c r="AM94" s="5">
        <v>496.77561196105609</v>
      </c>
      <c r="AO94" s="1">
        <v>50.888698577880859</v>
      </c>
      <c r="AP94" s="1">
        <v>57.587100982666016</v>
      </c>
      <c r="AQ94" s="1">
        <v>88.364097595214844</v>
      </c>
      <c r="AR94" s="1">
        <v>175.03199768066406</v>
      </c>
      <c r="AS94" s="1">
        <v>77.455596923828125</v>
      </c>
      <c r="AT94" s="1">
        <v>112.47599792480469</v>
      </c>
      <c r="AU94" s="1">
        <v>120.82199859619141</v>
      </c>
      <c r="AV94" s="1">
        <v>132.18299865722656</v>
      </c>
      <c r="AW94" s="1">
        <v>87.209602355957031</v>
      </c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x14ac:dyDescent="0.25">
      <c r="A95" s="1">
        <v>5</v>
      </c>
      <c r="B95" s="1">
        <v>3</v>
      </c>
      <c r="C95" s="1">
        <v>1</v>
      </c>
      <c r="D95" s="1">
        <v>2.94</v>
      </c>
      <c r="E95" s="12">
        <v>1</v>
      </c>
      <c r="F95" s="12">
        <v>0</v>
      </c>
      <c r="G95" s="12">
        <f t="shared" si="3"/>
        <v>3</v>
      </c>
      <c r="H95" s="1">
        <v>1</v>
      </c>
      <c r="I95" s="1">
        <v>1</v>
      </c>
      <c r="J95" s="1">
        <f t="shared" si="2"/>
        <v>2</v>
      </c>
      <c r="K95" s="1">
        <v>0</v>
      </c>
      <c r="L95" s="1">
        <v>1</v>
      </c>
      <c r="M95" s="1" t="s">
        <v>70</v>
      </c>
      <c r="N95">
        <v>1382.3499755859375</v>
      </c>
      <c r="P95">
        <v>11.967700004577637</v>
      </c>
      <c r="R95">
        <v>20.541799545288086</v>
      </c>
      <c r="T95">
        <v>29.511899948120117</v>
      </c>
      <c r="V95">
        <v>6.226560115814209</v>
      </c>
      <c r="X95">
        <v>10.344099998474121</v>
      </c>
      <c r="Z95">
        <v>15.229499816894531</v>
      </c>
      <c r="AB95">
        <v>0.48694398999214172</v>
      </c>
      <c r="AC95">
        <v>0.36477300524711609</v>
      </c>
      <c r="AD95">
        <v>56.610000610351563</v>
      </c>
      <c r="AE95">
        <v>300.22698974609375</v>
      </c>
      <c r="AF95">
        <v>48.434101104736328</v>
      </c>
      <c r="AG95">
        <v>0.88879698514938354</v>
      </c>
      <c r="AH95">
        <v>4049.510009765625</v>
      </c>
      <c r="AJ95" t="s">
        <v>159</v>
      </c>
      <c r="AL95" s="5">
        <v>344.56024339360158</v>
      </c>
      <c r="AM95" s="5">
        <v>496.77561196105609</v>
      </c>
      <c r="AO95" s="1">
        <v>131.57000732421875</v>
      </c>
      <c r="AP95" s="1">
        <v>54.368801116943359</v>
      </c>
      <c r="AQ95" s="1">
        <v>142.41499328613281</v>
      </c>
      <c r="AR95" s="1">
        <v>171.00100708007812</v>
      </c>
      <c r="AS95" s="1">
        <v>92.830703735351563</v>
      </c>
      <c r="AT95" s="1">
        <v>77.813003540039063</v>
      </c>
      <c r="AU95" s="1">
        <v>65.227699279785156</v>
      </c>
      <c r="AV95" s="1">
        <v>136.91400146484375</v>
      </c>
      <c r="AW95" s="1">
        <v>73.331001281738281</v>
      </c>
      <c r="AX95" s="1">
        <v>43.342800140380859</v>
      </c>
      <c r="AY95" s="1">
        <v>48.405998229980469</v>
      </c>
    </row>
    <row r="96" spans="1:60" s="3" customFormat="1" x14ac:dyDescent="0.25">
      <c r="A96" s="1">
        <v>5</v>
      </c>
      <c r="B96" s="1">
        <v>3</v>
      </c>
      <c r="C96" s="1">
        <v>2</v>
      </c>
      <c r="D96" s="1">
        <v>3.17</v>
      </c>
      <c r="E96" s="12">
        <v>0</v>
      </c>
      <c r="F96" s="12">
        <v>0</v>
      </c>
      <c r="G96" s="12">
        <f t="shared" si="3"/>
        <v>1</v>
      </c>
      <c r="H96" s="1">
        <v>1</v>
      </c>
      <c r="I96" s="1">
        <v>0</v>
      </c>
      <c r="J96" s="1">
        <f t="shared" si="2"/>
        <v>1</v>
      </c>
      <c r="K96" s="1">
        <v>0</v>
      </c>
      <c r="L96" s="1">
        <v>0</v>
      </c>
      <c r="M96" s="1"/>
      <c r="N96" s="3">
        <v>940.0579833984375</v>
      </c>
      <c r="P96" s="3">
        <v>12.273200035095215</v>
      </c>
      <c r="R96" s="3">
        <v>16.977100372314453</v>
      </c>
      <c r="T96" s="3">
        <v>24.182300567626953</v>
      </c>
      <c r="V96" s="3">
        <v>6.0784997940063477</v>
      </c>
      <c r="X96" s="3">
        <v>8.3576803207397461</v>
      </c>
      <c r="Z96" s="3">
        <v>11.724300384521484</v>
      </c>
      <c r="AB96" s="3">
        <v>0.43367299437522888</v>
      </c>
      <c r="AC96" s="3">
        <v>0.4231249988079071</v>
      </c>
      <c r="AD96" s="3">
        <v>45.515899658203125</v>
      </c>
      <c r="AE96" s="3">
        <v>235.94400024414062</v>
      </c>
      <c r="AF96" s="3">
        <v>45.526500701904297</v>
      </c>
      <c r="AG96" s="3">
        <v>0.929298996925354</v>
      </c>
      <c r="AH96" s="3">
        <v>2427.93994140625</v>
      </c>
      <c r="AJ96" s="3" t="s">
        <v>162</v>
      </c>
      <c r="AL96" s="3">
        <v>261.53367872044453</v>
      </c>
      <c r="AM96" s="3">
        <v>547.97532684283624</v>
      </c>
      <c r="AO96" s="7">
        <v>71.869903564453125</v>
      </c>
      <c r="AP96" s="7">
        <v>157.82200622558594</v>
      </c>
      <c r="AQ96" s="7">
        <v>122.41400146484375</v>
      </c>
      <c r="AR96" s="7">
        <v>149.6929931640625</v>
      </c>
      <c r="AS96" s="7">
        <v>126.18099975585937</v>
      </c>
      <c r="AT96" s="7">
        <v>148.18600463867187</v>
      </c>
      <c r="AU96" s="7">
        <v>138.20700073242187</v>
      </c>
      <c r="AV96" s="7">
        <v>94.316902160644531</v>
      </c>
      <c r="AW96" s="7">
        <v>90.297996520996094</v>
      </c>
      <c r="AX96" s="8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x14ac:dyDescent="0.25">
      <c r="A97" s="1">
        <v>5</v>
      </c>
      <c r="B97" s="1">
        <v>3</v>
      </c>
      <c r="C97" s="1">
        <v>3</v>
      </c>
      <c r="D97" s="1">
        <v>2.7</v>
      </c>
      <c r="E97" s="12">
        <v>1</v>
      </c>
      <c r="F97" s="12">
        <v>1</v>
      </c>
      <c r="G97" s="12">
        <f t="shared" si="3"/>
        <v>4</v>
      </c>
      <c r="H97" s="1">
        <v>0</v>
      </c>
      <c r="I97" s="1">
        <v>0</v>
      </c>
      <c r="J97" s="1">
        <f t="shared" si="2"/>
        <v>0</v>
      </c>
      <c r="K97" s="1">
        <v>0</v>
      </c>
      <c r="L97" s="1">
        <v>0</v>
      </c>
      <c r="M97" s="1" t="s">
        <v>71</v>
      </c>
      <c r="N97">
        <v>1003.0499877929687</v>
      </c>
      <c r="P97">
        <v>9.5210504531860352</v>
      </c>
      <c r="R97">
        <v>19.007099151611328</v>
      </c>
      <c r="T97">
        <v>27.329000473022461</v>
      </c>
      <c r="V97">
        <v>4.7955899238586426</v>
      </c>
      <c r="X97">
        <v>9.0340595245361328</v>
      </c>
      <c r="Z97">
        <v>13.310600280761719</v>
      </c>
      <c r="AB97">
        <v>0.51864200830459595</v>
      </c>
      <c r="AC97">
        <v>0.30987098813056946</v>
      </c>
      <c r="AD97">
        <v>127.84799957275391</v>
      </c>
      <c r="AE97">
        <v>214.38499450683594</v>
      </c>
      <c r="AF97">
        <v>25.287500381469727</v>
      </c>
      <c r="AG97">
        <v>0.86209499835968018</v>
      </c>
      <c r="AH97">
        <v>2391.0400390625</v>
      </c>
      <c r="AJ97" s="3" t="s">
        <v>160</v>
      </c>
      <c r="AK97" s="3"/>
      <c r="AL97" s="3">
        <v>334.8738108483999</v>
      </c>
      <c r="AM97" s="3">
        <v>528.60246175243287</v>
      </c>
      <c r="AO97" s="1">
        <v>131.27499389648437</v>
      </c>
      <c r="AP97" s="1">
        <v>88.990097045898438</v>
      </c>
      <c r="AQ97" s="1">
        <v>169.46600341796875</v>
      </c>
      <c r="AR97" s="1">
        <v>154.98199462890625</v>
      </c>
      <c r="AS97" s="1">
        <v>78.786399841308594</v>
      </c>
    </row>
    <row r="98" spans="1:60" s="3" customFormat="1" x14ac:dyDescent="0.25">
      <c r="A98" s="1">
        <v>5</v>
      </c>
      <c r="B98" s="1">
        <v>3</v>
      </c>
      <c r="C98" s="1">
        <v>4</v>
      </c>
      <c r="D98" s="1">
        <v>2.8</v>
      </c>
      <c r="E98" s="12">
        <v>1</v>
      </c>
      <c r="F98" s="12">
        <v>1</v>
      </c>
      <c r="G98" s="12">
        <f t="shared" si="3"/>
        <v>4</v>
      </c>
      <c r="H98" s="1">
        <v>0</v>
      </c>
      <c r="I98" s="1">
        <v>0</v>
      </c>
      <c r="J98" s="1">
        <f t="shared" si="2"/>
        <v>0</v>
      </c>
      <c r="K98" s="1">
        <v>0</v>
      </c>
      <c r="L98" s="1">
        <v>0</v>
      </c>
      <c r="M98" s="1"/>
      <c r="N98" s="3">
        <v>1015.75</v>
      </c>
      <c r="P98" s="3">
        <v>12.561599731445313</v>
      </c>
      <c r="R98" s="3">
        <v>17.556900024414063</v>
      </c>
      <c r="T98" s="3">
        <v>26.317600250244141</v>
      </c>
      <c r="V98" s="3">
        <v>5.7038798332214355</v>
      </c>
      <c r="X98" s="3">
        <v>8.545379638671875</v>
      </c>
      <c r="Z98" s="3">
        <v>12.940299987792969</v>
      </c>
      <c r="AB98" s="3">
        <v>0.44299501180648804</v>
      </c>
      <c r="AC98" s="3">
        <v>0.42213499546051025</v>
      </c>
      <c r="AD98" s="3">
        <v>170.05000305175781</v>
      </c>
      <c r="AE98" s="3">
        <v>180.08099365234375</v>
      </c>
      <c r="AF98" s="3">
        <v>23.813899993896484</v>
      </c>
      <c r="AG98" s="3">
        <v>0.90444701910018921</v>
      </c>
      <c r="AH98" s="3">
        <v>2618.3701171875</v>
      </c>
      <c r="AO98" s="8">
        <v>82.757598876953125</v>
      </c>
      <c r="AP98" s="8">
        <v>157.83599853515625</v>
      </c>
      <c r="AQ98" s="8">
        <v>139.92399597167969</v>
      </c>
      <c r="AR98" s="8">
        <v>169.42999267578125</v>
      </c>
      <c r="AS98" s="8">
        <v>170.3699951171875</v>
      </c>
      <c r="AT98" s="8">
        <v>115.22299957275391</v>
      </c>
      <c r="AU98" s="8">
        <v>115.66300201416016</v>
      </c>
      <c r="AV98" s="8">
        <v>91.939796447753906</v>
      </c>
      <c r="AW98" s="8">
        <v>77.833297729492187</v>
      </c>
      <c r="AX98" s="8">
        <v>41.311599731445312</v>
      </c>
      <c r="AY98" s="8">
        <v>108.71399688720703</v>
      </c>
      <c r="AZ98" s="8">
        <v>95.701400756835938</v>
      </c>
      <c r="BA98" s="8">
        <v>53.667198181152344</v>
      </c>
      <c r="BB98" s="8">
        <v>70.908798217773438</v>
      </c>
      <c r="BC98" s="8">
        <v>74.749900817871094</v>
      </c>
      <c r="BD98" s="8">
        <v>48.721698760986328</v>
      </c>
      <c r="BE98" s="8">
        <v>161.39100646972656</v>
      </c>
      <c r="BF98" s="1"/>
      <c r="BG98" s="1"/>
      <c r="BH98" s="1"/>
    </row>
    <row r="99" spans="1:60" x14ac:dyDescent="0.25">
      <c r="A99" s="1">
        <v>5</v>
      </c>
      <c r="B99" s="1">
        <v>3</v>
      </c>
      <c r="C99" s="1">
        <v>5</v>
      </c>
      <c r="D99" s="1">
        <v>5.51</v>
      </c>
      <c r="E99" s="12">
        <v>1</v>
      </c>
      <c r="F99" s="12">
        <v>0</v>
      </c>
      <c r="G99" s="12">
        <f t="shared" si="3"/>
        <v>3</v>
      </c>
      <c r="H99" s="1">
        <v>1</v>
      </c>
      <c r="I99" s="1">
        <v>1</v>
      </c>
      <c r="J99" s="1">
        <f t="shared" si="2"/>
        <v>2</v>
      </c>
      <c r="K99" s="1">
        <v>1</v>
      </c>
      <c r="L99" s="1">
        <v>1</v>
      </c>
      <c r="M99" s="1" t="s">
        <v>72</v>
      </c>
      <c r="N99">
        <v>1555.4599609375</v>
      </c>
      <c r="P99">
        <v>11.830100059509277</v>
      </c>
      <c r="R99">
        <v>22.014699935913086</v>
      </c>
      <c r="T99">
        <v>34.581401824951172</v>
      </c>
      <c r="V99">
        <v>5.9114499092102051</v>
      </c>
      <c r="X99">
        <v>10.457900047302246</v>
      </c>
      <c r="Z99">
        <v>17.682899475097656</v>
      </c>
      <c r="AB99">
        <v>0.43244099617004395</v>
      </c>
      <c r="AC99">
        <v>0.37254101037979126</v>
      </c>
      <c r="AD99">
        <v>125.39099884033203</v>
      </c>
      <c r="AE99">
        <v>151.70799255371094</v>
      </c>
      <c r="AF99">
        <v>36.011600494384766</v>
      </c>
      <c r="AG99">
        <v>0.83933800458908081</v>
      </c>
      <c r="AH99">
        <v>4435.759765625</v>
      </c>
      <c r="AJ99" s="3" t="s">
        <v>156</v>
      </c>
      <c r="AK99" s="3"/>
      <c r="AL99" s="3">
        <v>337.64136300417181</v>
      </c>
      <c r="AM99" s="3">
        <v>494.00805980528418</v>
      </c>
      <c r="AO99" s="1">
        <v>49.778400421142578</v>
      </c>
      <c r="AP99" s="1">
        <v>103.4010009765625</v>
      </c>
      <c r="AQ99" s="1">
        <v>78.822502136230469</v>
      </c>
      <c r="AR99" s="1">
        <v>146.59700012207031</v>
      </c>
      <c r="AS99" s="1">
        <v>179.42399597167969</v>
      </c>
      <c r="AT99" s="1">
        <v>98.417198181152344</v>
      </c>
      <c r="AU99" s="1">
        <v>154.22999572753906</v>
      </c>
      <c r="AV99" s="1">
        <v>120.97000122070312</v>
      </c>
      <c r="AW99" s="1">
        <v>89.665496826171875</v>
      </c>
      <c r="AX99" s="1">
        <v>99.893203735351563</v>
      </c>
      <c r="AY99" s="1">
        <v>102.72499847412109</v>
      </c>
      <c r="AZ99" s="1">
        <v>144.97099304199219</v>
      </c>
      <c r="BA99" s="1">
        <v>111.59100341796875</v>
      </c>
    </row>
    <row r="100" spans="1:60" x14ac:dyDescent="0.25">
      <c r="A100" s="1">
        <v>5</v>
      </c>
      <c r="B100" s="1">
        <v>3</v>
      </c>
      <c r="C100" s="1">
        <v>6</v>
      </c>
      <c r="D100" s="1">
        <v>4.1399999999999997</v>
      </c>
      <c r="E100" s="12">
        <v>1</v>
      </c>
      <c r="F100" s="12">
        <v>1</v>
      </c>
      <c r="G100" s="12">
        <f t="shared" si="3"/>
        <v>4</v>
      </c>
      <c r="H100" s="1">
        <v>2</v>
      </c>
      <c r="I100" s="1">
        <v>0</v>
      </c>
      <c r="J100" s="1">
        <f t="shared" si="2"/>
        <v>2</v>
      </c>
      <c r="K100" s="1">
        <v>0</v>
      </c>
      <c r="L100" s="1">
        <v>0</v>
      </c>
      <c r="N100">
        <v>1397.9599609375</v>
      </c>
      <c r="P100">
        <v>13.354700088500977</v>
      </c>
      <c r="R100">
        <v>20.661300659179688</v>
      </c>
      <c r="T100">
        <v>32.515098571777344</v>
      </c>
      <c r="V100">
        <v>6.2066202163696289</v>
      </c>
      <c r="X100">
        <v>10.244600296020508</v>
      </c>
      <c r="Z100">
        <v>15.559499740600586</v>
      </c>
      <c r="AB100">
        <v>0.4705510139465332</v>
      </c>
      <c r="AC100">
        <v>0.37787601351737976</v>
      </c>
      <c r="AD100">
        <v>188.906005859375</v>
      </c>
      <c r="AE100">
        <v>142.15499877929687</v>
      </c>
      <c r="AF100">
        <v>74.283302307128906</v>
      </c>
      <c r="AG100">
        <v>0.87575697898864746</v>
      </c>
      <c r="AH100">
        <v>4028.010009765625</v>
      </c>
      <c r="AJ100" s="3" t="s">
        <v>163</v>
      </c>
      <c r="AK100" s="3"/>
      <c r="AL100" s="3">
        <v>312.73339360222468</v>
      </c>
      <c r="AM100" s="3">
        <v>579.80217663421308</v>
      </c>
      <c r="AO100" s="1">
        <v>77.962501525878906</v>
      </c>
      <c r="AP100" s="1">
        <v>162.92900085449219</v>
      </c>
      <c r="AQ100" s="1">
        <v>125.51999664306641</v>
      </c>
      <c r="AR100" s="1">
        <v>81.182296752929687</v>
      </c>
      <c r="AS100" s="1">
        <v>102.21099853515625</v>
      </c>
      <c r="AT100" s="1">
        <v>98.982101440429688</v>
      </c>
    </row>
    <row r="101" spans="1:60" x14ac:dyDescent="0.25">
      <c r="A101" s="1">
        <v>5</v>
      </c>
      <c r="B101" s="1">
        <v>3</v>
      </c>
      <c r="C101" s="1">
        <v>7</v>
      </c>
      <c r="D101" s="1">
        <v>3.63</v>
      </c>
      <c r="E101" s="12">
        <v>1</v>
      </c>
      <c r="F101" s="12">
        <v>1</v>
      </c>
      <c r="G101" s="12">
        <f t="shared" si="3"/>
        <v>4</v>
      </c>
      <c r="H101" s="1">
        <v>1</v>
      </c>
      <c r="I101" s="1">
        <v>0</v>
      </c>
      <c r="J101" s="1">
        <f t="shared" si="2"/>
        <v>1</v>
      </c>
      <c r="K101" s="1">
        <v>0</v>
      </c>
      <c r="L101" s="1">
        <v>0</v>
      </c>
      <c r="N101">
        <v>934.20501708984375</v>
      </c>
      <c r="P101">
        <v>9.571040153503418</v>
      </c>
      <c r="R101">
        <v>17.89900016784668</v>
      </c>
      <c r="T101">
        <v>25.823600769042969</v>
      </c>
      <c r="V101">
        <v>4.8102197647094727</v>
      </c>
      <c r="X101">
        <v>9.0932197570800781</v>
      </c>
      <c r="Z101">
        <v>12.376899719238281</v>
      </c>
      <c r="AB101">
        <v>0.5635560154914856</v>
      </c>
      <c r="AC101">
        <v>0.28624799847602844</v>
      </c>
      <c r="AD101">
        <v>313.5050048828125</v>
      </c>
      <c r="AE101">
        <v>92.3031005859375</v>
      </c>
      <c r="AF101">
        <v>21.231500625610352</v>
      </c>
      <c r="AG101">
        <v>0.86711901426315308</v>
      </c>
      <c r="AH101">
        <v>2167.97998046875</v>
      </c>
      <c r="AJ101" s="3" t="s">
        <v>165</v>
      </c>
      <c r="AK101" s="3"/>
      <c r="AL101" s="3">
        <v>766.61194714881628</v>
      </c>
      <c r="AM101" s="3">
        <v>218.6366203059801</v>
      </c>
      <c r="AO101" s="1">
        <v>113.34999847412109</v>
      </c>
      <c r="AP101" s="1">
        <v>83.336997985839844</v>
      </c>
      <c r="AQ101" s="1">
        <v>138.593994140625</v>
      </c>
      <c r="AR101" s="1">
        <v>111.06700134277344</v>
      </c>
      <c r="AS101" s="1">
        <v>77.635299682617187</v>
      </c>
      <c r="AT101" s="1">
        <v>157.86399841308594</v>
      </c>
      <c r="AU101" s="1">
        <v>134.60899353027344</v>
      </c>
    </row>
    <row r="102" spans="1:60" x14ac:dyDescent="0.25">
      <c r="A102" s="1">
        <v>5</v>
      </c>
      <c r="B102" s="1">
        <v>3</v>
      </c>
      <c r="C102" s="1">
        <v>8</v>
      </c>
      <c r="D102" s="1">
        <v>1.64</v>
      </c>
      <c r="E102" s="12">
        <v>1</v>
      </c>
      <c r="F102" s="12">
        <v>1</v>
      </c>
      <c r="G102" s="12">
        <f t="shared" si="3"/>
        <v>4</v>
      </c>
      <c r="H102" s="1">
        <v>0</v>
      </c>
      <c r="I102" s="1">
        <v>0</v>
      </c>
      <c r="J102" s="1">
        <f t="shared" si="2"/>
        <v>0</v>
      </c>
      <c r="K102" s="1">
        <v>0</v>
      </c>
      <c r="L102" s="1">
        <v>0</v>
      </c>
      <c r="M102" s="1" t="s">
        <v>50</v>
      </c>
      <c r="N102" s="2">
        <v>798.22198486328125</v>
      </c>
      <c r="O102" s="2"/>
      <c r="P102" s="2">
        <v>12.321200370788574</v>
      </c>
      <c r="Q102" s="2"/>
      <c r="R102" s="2">
        <v>15.296799659729004</v>
      </c>
      <c r="S102" s="2"/>
      <c r="T102" s="2">
        <v>21.640100479125977</v>
      </c>
      <c r="U102" s="2"/>
      <c r="V102" s="2">
        <v>5.804419994354248</v>
      </c>
      <c r="W102" s="2"/>
      <c r="X102" s="2">
        <v>7.7248501777648926</v>
      </c>
      <c r="Y102" s="2"/>
      <c r="Z102" s="2">
        <v>10.521100044250488</v>
      </c>
      <c r="AA102" s="2"/>
      <c r="AB102" s="2">
        <v>0.42345899343490601</v>
      </c>
      <c r="AC102" s="2">
        <v>0.4173470139503479</v>
      </c>
      <c r="AD102" s="2">
        <v>116.33699798583984</v>
      </c>
      <c r="AE102" s="2">
        <v>216.74699401855469</v>
      </c>
      <c r="AF102" s="2">
        <v>46.093601226806641</v>
      </c>
      <c r="AG102" s="2">
        <v>0.93753498792648315</v>
      </c>
      <c r="AH102" s="2">
        <v>1925.0400390625</v>
      </c>
      <c r="AI102" s="2"/>
      <c r="AJ102" t="s">
        <v>158</v>
      </c>
      <c r="AL102">
        <v>744.47152990264112</v>
      </c>
      <c r="AM102">
        <v>131.45872739916524</v>
      </c>
      <c r="AO102" s="7">
        <v>81.148200988769531</v>
      </c>
      <c r="AP102" s="7">
        <v>105.927001953125</v>
      </c>
      <c r="AQ102" s="7">
        <v>140.42399597167969</v>
      </c>
      <c r="AR102" s="7">
        <v>146.17599487304687</v>
      </c>
      <c r="AS102" s="7">
        <v>126.54599761962891</v>
      </c>
      <c r="AT102" s="7">
        <v>91.853202819824219</v>
      </c>
    </row>
    <row r="103" spans="1:60" x14ac:dyDescent="0.25">
      <c r="A103" s="1">
        <v>5</v>
      </c>
      <c r="B103" s="1">
        <v>4</v>
      </c>
      <c r="C103" s="1">
        <v>1</v>
      </c>
      <c r="D103" s="1">
        <v>3.33</v>
      </c>
      <c r="E103" s="12">
        <v>1</v>
      </c>
      <c r="F103" s="12">
        <v>1</v>
      </c>
      <c r="G103" s="12">
        <f t="shared" si="3"/>
        <v>4</v>
      </c>
      <c r="H103" s="1">
        <v>2</v>
      </c>
      <c r="I103" s="1">
        <v>1</v>
      </c>
      <c r="J103" s="1">
        <f t="shared" si="2"/>
        <v>3</v>
      </c>
      <c r="K103" s="1">
        <v>0</v>
      </c>
      <c r="L103" s="1">
        <v>0</v>
      </c>
      <c r="N103">
        <v>1087.1400146484375</v>
      </c>
      <c r="P103">
        <v>10.442099571228027</v>
      </c>
      <c r="R103">
        <v>19.120599746704102</v>
      </c>
      <c r="T103">
        <v>28.603399276733398</v>
      </c>
      <c r="V103">
        <v>5.2194199562072754</v>
      </c>
      <c r="X103">
        <v>9.7173299789428711</v>
      </c>
      <c r="Z103">
        <v>13.387599945068359</v>
      </c>
      <c r="AB103">
        <v>0.55271297693252563</v>
      </c>
      <c r="AC103">
        <v>0.29581299424171448</v>
      </c>
      <c r="AD103">
        <v>151.05499267578125</v>
      </c>
      <c r="AE103">
        <v>324.31600952148437</v>
      </c>
      <c r="AF103">
        <v>16.812900543212891</v>
      </c>
      <c r="AG103">
        <v>0.86657601594924927</v>
      </c>
      <c r="AH103">
        <v>2719.02001953125</v>
      </c>
      <c r="AJ103" t="s">
        <v>165</v>
      </c>
      <c r="AL103">
        <v>766.61194714881628</v>
      </c>
      <c r="AM103">
        <v>218.6366203059801</v>
      </c>
      <c r="AO103" s="1">
        <v>90.986602783203125</v>
      </c>
      <c r="AP103" s="1">
        <v>111.802001953125</v>
      </c>
      <c r="AQ103" s="1">
        <v>112.58699798583984</v>
      </c>
      <c r="AR103" s="1">
        <v>137.6510009765625</v>
      </c>
      <c r="AS103" s="1">
        <v>145.54200744628906</v>
      </c>
      <c r="AT103" s="1">
        <v>167.41299438476562</v>
      </c>
    </row>
    <row r="104" spans="1:60" x14ac:dyDescent="0.25">
      <c r="A104" s="1">
        <v>5</v>
      </c>
      <c r="B104" s="1">
        <v>4</v>
      </c>
      <c r="C104" s="1">
        <v>2</v>
      </c>
      <c r="D104" s="1">
        <v>3.1</v>
      </c>
      <c r="E104" s="12">
        <v>1</v>
      </c>
      <c r="F104" s="12">
        <v>1</v>
      </c>
      <c r="G104" s="12">
        <f t="shared" si="3"/>
        <v>4</v>
      </c>
      <c r="H104" s="1">
        <v>1</v>
      </c>
      <c r="I104" s="1">
        <v>0</v>
      </c>
      <c r="J104" s="1">
        <f t="shared" si="2"/>
        <v>1</v>
      </c>
      <c r="K104" s="1">
        <v>0</v>
      </c>
      <c r="L104" s="1">
        <v>0</v>
      </c>
      <c r="N104">
        <v>1089.22998046875</v>
      </c>
      <c r="P104">
        <v>14.118000030517578</v>
      </c>
      <c r="R104">
        <v>19.043699264526367</v>
      </c>
      <c r="T104">
        <v>24.068000793457031</v>
      </c>
      <c r="V104">
        <v>7.1291098594665527</v>
      </c>
      <c r="X104">
        <v>9.4377098083496094</v>
      </c>
      <c r="Z104">
        <v>11.382100105285645</v>
      </c>
      <c r="AB104">
        <v>0.43597701191902161</v>
      </c>
      <c r="AC104">
        <v>0.3342989981174469</v>
      </c>
      <c r="AD104">
        <v>45.073299407958984</v>
      </c>
      <c r="AE104">
        <v>255.11300659179687</v>
      </c>
      <c r="AF104">
        <v>72.283096313476562</v>
      </c>
      <c r="AG104">
        <v>0.95450001955032349</v>
      </c>
      <c r="AH104">
        <v>3152.2099609375</v>
      </c>
      <c r="AJ104" t="s">
        <v>166</v>
      </c>
      <c r="AL104">
        <v>470.483866481223</v>
      </c>
      <c r="AM104">
        <v>380.53842141863623</v>
      </c>
      <c r="AO104" s="1">
        <v>94.277999877929688</v>
      </c>
      <c r="AP104" s="1">
        <v>132.75</v>
      </c>
      <c r="AQ104" s="1">
        <v>159.85600280761719</v>
      </c>
      <c r="AR104" s="1">
        <v>140.11099243164062</v>
      </c>
      <c r="AS104" s="1">
        <v>140.58099365234375</v>
      </c>
      <c r="AT104" s="1">
        <v>145.35000610351562</v>
      </c>
      <c r="AU104" s="1">
        <v>87.276298522949219</v>
      </c>
    </row>
    <row r="105" spans="1:60" x14ac:dyDescent="0.25">
      <c r="A105" s="1">
        <v>5</v>
      </c>
      <c r="B105" s="1">
        <v>4</v>
      </c>
      <c r="C105" s="1">
        <v>3</v>
      </c>
      <c r="D105" s="1">
        <v>3.03</v>
      </c>
      <c r="E105" s="12">
        <v>1</v>
      </c>
      <c r="F105" s="12">
        <v>1</v>
      </c>
      <c r="G105" s="12">
        <f t="shared" si="3"/>
        <v>4</v>
      </c>
      <c r="H105" s="1">
        <v>0</v>
      </c>
      <c r="I105" s="1">
        <v>0</v>
      </c>
      <c r="J105" s="1">
        <f t="shared" si="2"/>
        <v>0</v>
      </c>
      <c r="K105" s="1">
        <v>0</v>
      </c>
      <c r="L105" s="1">
        <v>0</v>
      </c>
      <c r="N105">
        <v>758.37799072265625</v>
      </c>
      <c r="P105">
        <v>10.746999740600586</v>
      </c>
      <c r="R105">
        <v>14.824000358581543</v>
      </c>
      <c r="T105">
        <v>21.244699478149414</v>
      </c>
      <c r="V105">
        <v>5.446929931640625</v>
      </c>
      <c r="X105">
        <v>7.3909897804260254</v>
      </c>
      <c r="Z105">
        <v>10.679200172424316</v>
      </c>
      <c r="AB105">
        <v>0.41986000537872314</v>
      </c>
      <c r="AC105">
        <v>0.44377601146697998</v>
      </c>
      <c r="AD105">
        <v>145.3280029296875</v>
      </c>
      <c r="AE105">
        <v>291.5150146484375</v>
      </c>
      <c r="AF105">
        <v>51.953899383544922</v>
      </c>
      <c r="AG105">
        <v>0.93909502029418945</v>
      </c>
      <c r="AH105">
        <v>1787.1700439453125</v>
      </c>
      <c r="AO105" s="1">
        <v>129.84199523925781</v>
      </c>
      <c r="AP105" s="1">
        <v>162.41000366210937</v>
      </c>
      <c r="AQ105" s="1">
        <v>131.14900207519531</v>
      </c>
      <c r="AR105" s="1">
        <v>133.64399719238281</v>
      </c>
      <c r="AS105" s="1">
        <v>147.18299865722656</v>
      </c>
    </row>
    <row r="106" spans="1:60" x14ac:dyDescent="0.25">
      <c r="A106" s="1">
        <v>5</v>
      </c>
      <c r="B106" s="1">
        <v>4</v>
      </c>
      <c r="C106" s="1">
        <v>4</v>
      </c>
      <c r="D106" s="1">
        <v>3.96</v>
      </c>
      <c r="E106" s="12">
        <v>1</v>
      </c>
      <c r="F106" s="12">
        <v>0</v>
      </c>
      <c r="G106" s="12">
        <f t="shared" si="3"/>
        <v>3</v>
      </c>
      <c r="H106" s="1">
        <v>0</v>
      </c>
      <c r="I106" s="1">
        <v>0</v>
      </c>
      <c r="J106" s="1">
        <f t="shared" si="2"/>
        <v>0</v>
      </c>
      <c r="K106" s="1">
        <v>0</v>
      </c>
      <c r="L106" s="1">
        <v>0</v>
      </c>
      <c r="N106">
        <v>1202.18994140625</v>
      </c>
      <c r="P106">
        <v>11.152500152587891</v>
      </c>
      <c r="R106">
        <v>20.550699234008789</v>
      </c>
      <c r="T106">
        <v>28.085899353027344</v>
      </c>
      <c r="V106">
        <v>5.9295601844787598</v>
      </c>
      <c r="X106">
        <v>10.245200157165527</v>
      </c>
      <c r="Z106">
        <v>13.367199897766113</v>
      </c>
      <c r="AB106">
        <v>0.55662000179290771</v>
      </c>
      <c r="AC106">
        <v>0.30506899952888489</v>
      </c>
      <c r="AD106">
        <v>87.94940185546875</v>
      </c>
      <c r="AE106">
        <v>244.92799377441406</v>
      </c>
      <c r="AF106">
        <v>49.8218994140625</v>
      </c>
      <c r="AG106">
        <v>0.89403998851776123</v>
      </c>
      <c r="AH106">
        <v>3313.360107421875</v>
      </c>
      <c r="AO106" s="1">
        <v>59.784400939941406</v>
      </c>
      <c r="AP106" s="1">
        <v>67.162101745605469</v>
      </c>
      <c r="AQ106" s="1">
        <v>97.59649658203125</v>
      </c>
      <c r="AR106" s="1">
        <v>112.47200012207031</v>
      </c>
      <c r="AS106" s="1">
        <v>93.124801635742187</v>
      </c>
      <c r="AT106" s="1">
        <v>135.01199340820313</v>
      </c>
      <c r="AU106" s="1">
        <v>145.72599792480469</v>
      </c>
      <c r="AV106" s="1">
        <v>159.14500427246094</v>
      </c>
      <c r="AW106" s="1">
        <v>139.81599426269531</v>
      </c>
      <c r="AX106" s="1">
        <v>149.36399841308594</v>
      </c>
      <c r="AY106" s="1">
        <v>142.46000671386719</v>
      </c>
      <c r="AZ106" s="1">
        <v>165.51899719238281</v>
      </c>
      <c r="BA106" s="1">
        <v>78.61199951171875</v>
      </c>
    </row>
    <row r="107" spans="1:60" x14ac:dyDescent="0.25">
      <c r="A107" s="1">
        <v>5</v>
      </c>
      <c r="B107" s="1">
        <v>4</v>
      </c>
      <c r="C107" s="1">
        <v>5</v>
      </c>
      <c r="D107" s="1">
        <v>3.32</v>
      </c>
      <c r="E107" s="12">
        <v>1</v>
      </c>
      <c r="F107" s="12">
        <v>1</v>
      </c>
      <c r="G107" s="12">
        <f t="shared" si="3"/>
        <v>4</v>
      </c>
      <c r="H107" s="1">
        <v>1</v>
      </c>
      <c r="I107" s="1">
        <v>0</v>
      </c>
      <c r="J107" s="1">
        <f t="shared" si="2"/>
        <v>1</v>
      </c>
      <c r="K107" s="1">
        <v>0</v>
      </c>
      <c r="L107" s="1">
        <v>1</v>
      </c>
      <c r="M107" s="1" t="s">
        <v>70</v>
      </c>
      <c r="N107">
        <v>996.71002197265625</v>
      </c>
      <c r="P107">
        <v>11.404399871826172</v>
      </c>
      <c r="R107">
        <v>18.673000335693359</v>
      </c>
      <c r="T107">
        <v>25.809700012207031</v>
      </c>
      <c r="V107">
        <v>5.5885701179504395</v>
      </c>
      <c r="X107">
        <v>8.8529901504516602</v>
      </c>
      <c r="Z107">
        <v>12.432900428771973</v>
      </c>
      <c r="AB107">
        <v>0.49245700240135193</v>
      </c>
      <c r="AC107">
        <v>0.36784198880195618</v>
      </c>
      <c r="AD107">
        <v>135.46400451660156</v>
      </c>
      <c r="AE107">
        <v>74.640899658203125</v>
      </c>
      <c r="AF107">
        <v>11.723600387573242</v>
      </c>
      <c r="AG107">
        <v>0.9012560248374939</v>
      </c>
      <c r="AH107">
        <v>2531.6201171875</v>
      </c>
      <c r="AJ107" t="s">
        <v>169</v>
      </c>
      <c r="AL107">
        <v>582.56972878998499</v>
      </c>
      <c r="AM107">
        <v>260.14990264255863</v>
      </c>
      <c r="AO107" s="1">
        <v>76.497001647949219</v>
      </c>
      <c r="AP107" s="1">
        <v>102.08599853515625</v>
      </c>
      <c r="AQ107" s="1">
        <v>128.30599975585937</v>
      </c>
      <c r="AR107" s="1">
        <v>167.09100341796875</v>
      </c>
      <c r="AS107" s="1">
        <v>151.73899841308594</v>
      </c>
      <c r="AT107" s="1">
        <v>112.91999816894531</v>
      </c>
      <c r="AU107" s="1">
        <v>118.19599914550781</v>
      </c>
    </row>
    <row r="108" spans="1:60" x14ac:dyDescent="0.25">
      <c r="A108" s="1">
        <v>5</v>
      </c>
      <c r="B108" s="1">
        <v>4</v>
      </c>
      <c r="C108" s="1">
        <v>6</v>
      </c>
      <c r="D108" s="1">
        <v>4.01</v>
      </c>
      <c r="E108" s="12">
        <v>1</v>
      </c>
      <c r="F108" s="12">
        <v>1</v>
      </c>
      <c r="G108" s="12">
        <f t="shared" si="3"/>
        <v>4</v>
      </c>
      <c r="H108" s="1">
        <v>1</v>
      </c>
      <c r="I108" s="1">
        <v>1</v>
      </c>
      <c r="J108" s="1">
        <f t="shared" si="2"/>
        <v>2</v>
      </c>
      <c r="K108" s="1">
        <v>0</v>
      </c>
      <c r="L108" s="1">
        <v>1</v>
      </c>
      <c r="M108" s="1" t="s">
        <v>70</v>
      </c>
      <c r="N108">
        <v>1149.030029296875</v>
      </c>
      <c r="P108">
        <v>12.370200157165527</v>
      </c>
      <c r="R108">
        <v>18.49220085144043</v>
      </c>
      <c r="T108">
        <v>28.254899978637695</v>
      </c>
      <c r="V108">
        <v>6.1373600959777832</v>
      </c>
      <c r="X108">
        <v>9.1551799774169922</v>
      </c>
      <c r="Z108">
        <v>13.807399749755859</v>
      </c>
      <c r="AB108">
        <v>0.44312998652458191</v>
      </c>
      <c r="AC108">
        <v>0.42253598570823669</v>
      </c>
      <c r="AD108">
        <v>174.85600280761719</v>
      </c>
      <c r="AE108">
        <v>92.789901733398438</v>
      </c>
      <c r="AF108">
        <v>39.144100189208984</v>
      </c>
      <c r="AG108">
        <v>0.88848298788070679</v>
      </c>
      <c r="AH108">
        <v>3067.219970703125</v>
      </c>
      <c r="AJ108" t="s">
        <v>168</v>
      </c>
      <c r="AL108">
        <v>469.10009040333705</v>
      </c>
      <c r="AM108">
        <v>422.05170375521476</v>
      </c>
      <c r="AO108" s="1">
        <v>86.696197509765625</v>
      </c>
      <c r="AP108" s="1">
        <v>103.16400146484375</v>
      </c>
      <c r="AQ108" s="1">
        <v>120.26000213623047</v>
      </c>
      <c r="AR108" s="1">
        <v>136.57200622558594</v>
      </c>
      <c r="AS108" s="1">
        <v>57.506099700927734</v>
      </c>
      <c r="AT108" s="1">
        <v>158.94900512695312</v>
      </c>
      <c r="AU108" s="1">
        <v>155.24099731445312</v>
      </c>
      <c r="AV108" s="1">
        <v>131.55400085449219</v>
      </c>
      <c r="AW108" s="1">
        <v>151.85400390625</v>
      </c>
    </row>
    <row r="109" spans="1:60" x14ac:dyDescent="0.25">
      <c r="A109" s="1">
        <v>5</v>
      </c>
      <c r="B109" s="1">
        <v>4</v>
      </c>
      <c r="C109" s="1">
        <v>7</v>
      </c>
      <c r="D109" s="1">
        <v>4.3499999999999996</v>
      </c>
      <c r="E109" s="12">
        <v>1</v>
      </c>
      <c r="F109" s="12">
        <v>1</v>
      </c>
      <c r="G109" s="12">
        <f t="shared" si="3"/>
        <v>4</v>
      </c>
      <c r="H109" s="1">
        <v>0</v>
      </c>
      <c r="I109" s="1">
        <v>0</v>
      </c>
      <c r="J109" s="1">
        <f t="shared" si="2"/>
        <v>0</v>
      </c>
      <c r="K109" s="1">
        <v>0</v>
      </c>
      <c r="L109" s="1">
        <v>0</v>
      </c>
      <c r="N109">
        <v>925.15802001953125</v>
      </c>
      <c r="P109">
        <v>12.435099601745605</v>
      </c>
      <c r="R109">
        <v>18.705999374389648</v>
      </c>
      <c r="T109">
        <v>22.925300598144531</v>
      </c>
      <c r="V109">
        <v>5.9864201545715332</v>
      </c>
      <c r="X109">
        <v>9.0344200134277344</v>
      </c>
      <c r="Z109">
        <v>10.780200004577637</v>
      </c>
      <c r="AB109">
        <v>0.52619802951812744</v>
      </c>
      <c r="AC109">
        <v>0.30183699727058411</v>
      </c>
      <c r="AD109">
        <v>315.05300903320312</v>
      </c>
      <c r="AE109">
        <v>125.93199920654297</v>
      </c>
      <c r="AF109">
        <v>44.703800201416016</v>
      </c>
      <c r="AG109">
        <v>0.93322300910949707</v>
      </c>
      <c r="AH109">
        <v>2385.47998046875</v>
      </c>
      <c r="AO109" s="1">
        <v>78.131797790527344</v>
      </c>
      <c r="AP109" s="1">
        <v>75.615196228027344</v>
      </c>
      <c r="AQ109" s="1">
        <v>98.638496398925781</v>
      </c>
      <c r="AR109" s="1">
        <v>122.90799713134766</v>
      </c>
      <c r="AS109" s="1">
        <v>129.31500244140625</v>
      </c>
      <c r="AT109" s="1">
        <v>170.60600280761719</v>
      </c>
      <c r="AU109" s="1">
        <v>122.50900268554687</v>
      </c>
      <c r="AV109" s="1">
        <v>138.60800170898437</v>
      </c>
      <c r="AW109" s="1">
        <v>146.01199340820312</v>
      </c>
      <c r="AX109" s="1">
        <v>111.63400268554687</v>
      </c>
    </row>
    <row r="110" spans="1:60" x14ac:dyDescent="0.25">
      <c r="A110" s="1">
        <v>5</v>
      </c>
      <c r="B110" s="1">
        <v>5</v>
      </c>
      <c r="C110" s="1">
        <v>1</v>
      </c>
      <c r="D110" s="1">
        <v>4.07</v>
      </c>
      <c r="E110" s="12">
        <v>1</v>
      </c>
      <c r="F110" s="12">
        <v>1</v>
      </c>
      <c r="G110" s="12">
        <f t="shared" si="3"/>
        <v>4</v>
      </c>
      <c r="H110" s="1">
        <v>0</v>
      </c>
      <c r="I110" s="1">
        <v>0</v>
      </c>
      <c r="J110" s="1">
        <f t="shared" si="2"/>
        <v>0</v>
      </c>
      <c r="K110" s="1">
        <v>0</v>
      </c>
      <c r="L110" s="1">
        <v>1</v>
      </c>
      <c r="M110" s="1" t="s">
        <v>70</v>
      </c>
      <c r="N110">
        <v>1241.510009765625</v>
      </c>
      <c r="P110">
        <v>11.517999649047852</v>
      </c>
      <c r="R110">
        <v>19.59320068359375</v>
      </c>
      <c r="T110">
        <v>30.305900573730469</v>
      </c>
      <c r="V110">
        <v>5.8051600456237793</v>
      </c>
      <c r="X110">
        <v>9.6668100357055664</v>
      </c>
      <c r="Z110">
        <v>14.742400169372559</v>
      </c>
      <c r="AB110">
        <v>0.47094601392745972</v>
      </c>
      <c r="AC110">
        <v>0.37503498792648315</v>
      </c>
      <c r="AD110">
        <v>127.65799713134766</v>
      </c>
      <c r="AE110">
        <v>257.97198486328125</v>
      </c>
      <c r="AF110">
        <v>16.101299285888672</v>
      </c>
      <c r="AG110">
        <v>0.87238198518753052</v>
      </c>
      <c r="AH110">
        <v>3351.659912109375</v>
      </c>
      <c r="AJ110" t="s">
        <v>170</v>
      </c>
      <c r="AL110">
        <v>503.6944923504858</v>
      </c>
      <c r="AM110">
        <v>394.37618219749578</v>
      </c>
      <c r="AO110" s="1">
        <v>80.3760986328125</v>
      </c>
      <c r="AP110" s="1">
        <v>171.00599670410156</v>
      </c>
      <c r="AQ110" s="1">
        <v>120.71299743652344</v>
      </c>
      <c r="AR110" s="1">
        <v>110.12899780273437</v>
      </c>
      <c r="AS110" s="1">
        <v>147.50599670410156</v>
      </c>
      <c r="AT110" s="1">
        <v>158.26100158691406</v>
      </c>
      <c r="AU110" s="1">
        <v>147.75399780273437</v>
      </c>
      <c r="AV110" s="1">
        <v>149.47200012207031</v>
      </c>
      <c r="AW110" s="1">
        <v>49.066600799560547</v>
      </c>
      <c r="AX110" s="1">
        <v>60.978000640869141</v>
      </c>
      <c r="AY110" s="1">
        <v>129.13099670410156</v>
      </c>
      <c r="AZ110" s="1">
        <v>127.49600219726562</v>
      </c>
    </row>
    <row r="111" spans="1:60" x14ac:dyDescent="0.25">
      <c r="A111" s="1">
        <v>5</v>
      </c>
      <c r="B111" s="1">
        <v>5</v>
      </c>
      <c r="C111" s="1">
        <v>2</v>
      </c>
      <c r="D111" s="1">
        <v>3.62</v>
      </c>
      <c r="E111" s="12">
        <v>1</v>
      </c>
      <c r="F111" s="12">
        <v>1</v>
      </c>
      <c r="G111" s="12">
        <f t="shared" si="3"/>
        <v>4</v>
      </c>
      <c r="H111" s="1">
        <v>0</v>
      </c>
      <c r="I111" s="1">
        <v>0</v>
      </c>
      <c r="J111" s="1">
        <f t="shared" si="2"/>
        <v>0</v>
      </c>
      <c r="K111" s="1">
        <v>0</v>
      </c>
      <c r="L111" s="1">
        <v>0</v>
      </c>
      <c r="N111">
        <v>1132.1300048828125</v>
      </c>
      <c r="P111">
        <v>10.486499786376953</v>
      </c>
      <c r="R111">
        <v>19.152500152587891</v>
      </c>
      <c r="T111">
        <v>28.392599105834961</v>
      </c>
      <c r="V111">
        <v>5.181610107421875</v>
      </c>
      <c r="X111">
        <v>9.3524799346923828</v>
      </c>
      <c r="Z111">
        <v>14.534099578857422</v>
      </c>
      <c r="AB111">
        <v>0.48036700487136841</v>
      </c>
      <c r="AC111">
        <v>0.3426240086555481</v>
      </c>
      <c r="AD111">
        <v>186.45199584960937</v>
      </c>
      <c r="AE111">
        <v>202.5050048828125</v>
      </c>
      <c r="AF111">
        <v>38.281700134277344</v>
      </c>
      <c r="AG111">
        <v>0.85877001285552979</v>
      </c>
      <c r="AH111">
        <v>2850.590087890625</v>
      </c>
      <c r="AJ111" t="s">
        <v>177</v>
      </c>
      <c r="AL111">
        <v>88.561668984700802</v>
      </c>
      <c r="AM111">
        <v>826.11431849791222</v>
      </c>
      <c r="AO111" s="1">
        <v>86.286399841308594</v>
      </c>
      <c r="AP111" s="1">
        <v>105.40499877929687</v>
      </c>
      <c r="AQ111" s="1">
        <v>91.008003234863281</v>
      </c>
      <c r="AR111" s="1">
        <v>63.210700988769531</v>
      </c>
      <c r="AS111" s="1">
        <v>173.78599548339844</v>
      </c>
      <c r="AT111" s="1">
        <v>155.92900085449219</v>
      </c>
      <c r="AU111" s="1">
        <v>144.572998046875</v>
      </c>
      <c r="AV111" s="1">
        <v>79.180496215820313</v>
      </c>
      <c r="AW111" s="1">
        <v>107.64499664306641</v>
      </c>
      <c r="AX111" s="1">
        <v>112.21700286865234</v>
      </c>
      <c r="AY111" s="1">
        <v>106.87200164794922</v>
      </c>
    </row>
    <row r="112" spans="1:60" x14ac:dyDescent="0.25">
      <c r="A112" s="1">
        <v>5</v>
      </c>
      <c r="B112" s="1">
        <v>5</v>
      </c>
      <c r="C112" s="1">
        <v>3</v>
      </c>
      <c r="D112" s="1">
        <v>5.21</v>
      </c>
      <c r="E112" s="12">
        <v>1</v>
      </c>
      <c r="F112" s="12">
        <v>1</v>
      </c>
      <c r="G112" s="12">
        <f t="shared" si="3"/>
        <v>4</v>
      </c>
      <c r="H112" s="1">
        <v>3</v>
      </c>
      <c r="I112" s="1">
        <v>0</v>
      </c>
      <c r="J112" s="1">
        <f t="shared" si="2"/>
        <v>3</v>
      </c>
      <c r="K112" s="1">
        <v>0</v>
      </c>
      <c r="L112" s="1">
        <v>1</v>
      </c>
      <c r="M112" s="1" t="s">
        <v>70</v>
      </c>
      <c r="N112">
        <v>1355.3599853515625</v>
      </c>
      <c r="P112">
        <v>13.368900299072266</v>
      </c>
      <c r="R112">
        <v>21.828100204467773</v>
      </c>
      <c r="T112">
        <v>28.124599456787109</v>
      </c>
      <c r="V112">
        <v>6.3793702125549316</v>
      </c>
      <c r="X112">
        <v>10.882800102233887</v>
      </c>
      <c r="Z112">
        <v>14.066399574279785</v>
      </c>
      <c r="AB112">
        <v>0.55617398023605347</v>
      </c>
      <c r="AC112">
        <v>0.30580100417137146</v>
      </c>
      <c r="AD112">
        <v>206.0679931640625</v>
      </c>
      <c r="AE112">
        <v>145.42500305175781</v>
      </c>
      <c r="AF112">
        <v>40.247100830078125</v>
      </c>
      <c r="AG112">
        <v>0.89361298084259033</v>
      </c>
      <c r="AH112">
        <v>3963.530029296875</v>
      </c>
      <c r="AJ112" t="s">
        <v>174</v>
      </c>
      <c r="AL112">
        <v>546.59155076495028</v>
      </c>
      <c r="AM112">
        <v>347.32779554937343</v>
      </c>
      <c r="AO112" s="1">
        <v>52.602699279785156</v>
      </c>
      <c r="AP112" s="1">
        <v>111.29299926757813</v>
      </c>
      <c r="AQ112" s="1">
        <v>110.39499664306641</v>
      </c>
      <c r="AR112" s="1">
        <v>75.723297119140625</v>
      </c>
      <c r="AS112" s="1">
        <v>96.856399536132813</v>
      </c>
      <c r="AT112" s="1">
        <v>111.29799652099609</v>
      </c>
      <c r="AU112" s="1">
        <v>171.42100524902344</v>
      </c>
      <c r="AV112" s="1">
        <v>162.1719970703125</v>
      </c>
      <c r="AW112" s="1">
        <v>149.50300598144531</v>
      </c>
      <c r="AX112" s="1">
        <v>130.31199645996094</v>
      </c>
      <c r="AY112" s="1">
        <v>118.18399810791016</v>
      </c>
    </row>
    <row r="113" spans="1:60" x14ac:dyDescent="0.25">
      <c r="A113" s="1">
        <v>5</v>
      </c>
      <c r="B113" s="1">
        <v>5</v>
      </c>
      <c r="C113" s="1">
        <v>4</v>
      </c>
      <c r="D113" s="1">
        <v>3.65</v>
      </c>
      <c r="E113" s="12">
        <v>1</v>
      </c>
      <c r="F113" s="12">
        <v>1</v>
      </c>
      <c r="G113" s="12">
        <f t="shared" si="3"/>
        <v>4</v>
      </c>
      <c r="H113" s="1">
        <v>0</v>
      </c>
      <c r="I113" s="1">
        <v>0</v>
      </c>
      <c r="J113" s="1">
        <f t="shared" si="2"/>
        <v>0</v>
      </c>
      <c r="K113" s="1">
        <v>0</v>
      </c>
      <c r="L113" s="1">
        <v>0</v>
      </c>
      <c r="N113">
        <v>899.22100830078125</v>
      </c>
      <c r="P113">
        <v>9.7149600982666016</v>
      </c>
      <c r="R113">
        <v>17.058399200439453</v>
      </c>
      <c r="T113">
        <v>25.189199447631836</v>
      </c>
      <c r="V113">
        <v>4.7856898307800293</v>
      </c>
      <c r="X113">
        <v>8.4654703140258789</v>
      </c>
      <c r="Z113">
        <v>12.475500106811523</v>
      </c>
      <c r="AB113">
        <v>0.5034949779510498</v>
      </c>
      <c r="AC113">
        <v>0.33721700310707092</v>
      </c>
      <c r="AD113">
        <v>294.60101318359375</v>
      </c>
      <c r="AE113">
        <v>231.69200134277344</v>
      </c>
      <c r="AF113">
        <v>10.84220027923584</v>
      </c>
      <c r="AG113">
        <v>0.88075202703475952</v>
      </c>
      <c r="AH113">
        <v>2095.820068359375</v>
      </c>
      <c r="AO113" s="1">
        <v>111.89800262451172</v>
      </c>
      <c r="AP113" s="1">
        <v>113.25599670410156</v>
      </c>
      <c r="AQ113" s="1">
        <v>162.77699279785156</v>
      </c>
      <c r="AR113" s="1">
        <v>169.58099365234375</v>
      </c>
      <c r="AS113" s="1">
        <v>145.7760009765625</v>
      </c>
      <c r="AT113" s="1">
        <v>87.226799011230469</v>
      </c>
    </row>
    <row r="114" spans="1:60" x14ac:dyDescent="0.25">
      <c r="A114" s="1">
        <v>5</v>
      </c>
      <c r="B114" s="1">
        <v>5</v>
      </c>
      <c r="C114" s="1">
        <v>5</v>
      </c>
      <c r="D114" s="1">
        <v>3.46</v>
      </c>
      <c r="E114" s="12">
        <v>1</v>
      </c>
      <c r="F114" s="12">
        <v>1</v>
      </c>
      <c r="G114" s="12">
        <f t="shared" si="3"/>
        <v>4</v>
      </c>
      <c r="H114" s="1">
        <v>0</v>
      </c>
      <c r="I114" s="1">
        <v>0</v>
      </c>
      <c r="J114" s="1">
        <f t="shared" si="2"/>
        <v>0</v>
      </c>
      <c r="K114" s="1">
        <v>0</v>
      </c>
      <c r="L114" s="1">
        <v>0</v>
      </c>
      <c r="N114">
        <v>942.5679931640625</v>
      </c>
      <c r="P114">
        <v>9.1557998657226562</v>
      </c>
      <c r="R114">
        <v>17.682600021362305</v>
      </c>
      <c r="T114">
        <v>26.230800628662109</v>
      </c>
      <c r="V114">
        <v>4.6319599151611328</v>
      </c>
      <c r="X114">
        <v>8.6111602783203125</v>
      </c>
      <c r="Z114">
        <v>13.279199600219727</v>
      </c>
      <c r="AB114">
        <v>0.49063599109649658</v>
      </c>
      <c r="AC114">
        <v>0.32714599370956421</v>
      </c>
      <c r="AD114">
        <v>294.85198974609375</v>
      </c>
      <c r="AE114">
        <v>182.01800537109375</v>
      </c>
      <c r="AF114">
        <v>7.8834099769592285</v>
      </c>
      <c r="AG114">
        <v>0.85970801115036011</v>
      </c>
      <c r="AH114">
        <v>2169.050048828125</v>
      </c>
      <c r="AJ114" t="s">
        <v>172</v>
      </c>
      <c r="AL114">
        <v>614.39657858136184</v>
      </c>
      <c r="AM114">
        <v>384.6897496522941</v>
      </c>
      <c r="AO114" s="1">
        <v>56.591201782226563</v>
      </c>
      <c r="AP114" s="1">
        <v>83.801101684570313</v>
      </c>
      <c r="AQ114" s="1">
        <v>118.23899841308594</v>
      </c>
      <c r="AR114" s="1">
        <v>129.90699768066406</v>
      </c>
      <c r="AS114" s="1">
        <v>136.53799438476562</v>
      </c>
      <c r="AT114" s="1">
        <v>134.87100219726562</v>
      </c>
      <c r="AU114" s="1">
        <v>135.55599975585937</v>
      </c>
      <c r="AV114" s="1">
        <v>154.31300354003906</v>
      </c>
      <c r="AW114" s="1">
        <v>110.13099670410156</v>
      </c>
    </row>
    <row r="115" spans="1:60" x14ac:dyDescent="0.25">
      <c r="A115" s="1">
        <v>6</v>
      </c>
      <c r="B115" s="1">
        <v>2</v>
      </c>
      <c r="C115" s="1">
        <v>1</v>
      </c>
      <c r="D115" s="1">
        <v>6.01</v>
      </c>
      <c r="E115" s="12">
        <v>1</v>
      </c>
      <c r="F115" s="12">
        <v>1</v>
      </c>
      <c r="G115" s="12">
        <f t="shared" si="3"/>
        <v>4</v>
      </c>
      <c r="H115" s="1">
        <v>3</v>
      </c>
      <c r="I115" s="1">
        <v>0</v>
      </c>
      <c r="J115" s="1">
        <f t="shared" si="2"/>
        <v>3</v>
      </c>
      <c r="K115" s="1">
        <v>1</v>
      </c>
      <c r="L115" s="1">
        <v>1</v>
      </c>
      <c r="M115" s="1" t="s">
        <v>73</v>
      </c>
      <c r="N115">
        <v>1513.68994140625</v>
      </c>
      <c r="P115">
        <v>11.928400039672852</v>
      </c>
      <c r="R115">
        <v>24.049100875854492</v>
      </c>
      <c r="T115">
        <v>30.181800842285156</v>
      </c>
      <c r="V115">
        <v>5.8121199607849121</v>
      </c>
      <c r="X115">
        <v>12.221199989318848</v>
      </c>
      <c r="Z115">
        <v>15.181099891662598</v>
      </c>
      <c r="AB115">
        <v>0.6465650200843811</v>
      </c>
      <c r="AC115">
        <v>0.22233399748802185</v>
      </c>
      <c r="AD115">
        <v>196.94200134277344</v>
      </c>
      <c r="AE115">
        <v>245.81500244140625</v>
      </c>
      <c r="AF115">
        <v>21.840900421142578</v>
      </c>
      <c r="AG115">
        <v>0.85269200801849365</v>
      </c>
      <c r="AH115">
        <v>4360.2998046875</v>
      </c>
      <c r="AJ115" t="s">
        <v>165</v>
      </c>
      <c r="AL115">
        <v>766.61194714881628</v>
      </c>
      <c r="AM115">
        <v>218.6366203059801</v>
      </c>
      <c r="AO115" s="1">
        <v>173.05000305175781</v>
      </c>
      <c r="AP115" s="1">
        <v>29.380599975585938</v>
      </c>
      <c r="AQ115" s="1">
        <v>122.10600280761719</v>
      </c>
      <c r="AR115" s="1">
        <v>116.74800109863281</v>
      </c>
      <c r="AS115" s="1">
        <v>151.63299560546875</v>
      </c>
      <c r="AT115" s="1">
        <v>83.422897338867188</v>
      </c>
      <c r="AU115" s="1">
        <v>97.854202270507813</v>
      </c>
      <c r="AV115" s="1">
        <v>135.44200134277344</v>
      </c>
      <c r="AW115" s="1">
        <v>63.711200714111328</v>
      </c>
      <c r="AX115" s="1">
        <v>93.815498352050781</v>
      </c>
      <c r="AY115" s="1">
        <v>108.99500274658203</v>
      </c>
    </row>
    <row r="116" spans="1:60" x14ac:dyDescent="0.25">
      <c r="A116" s="1">
        <v>6</v>
      </c>
      <c r="B116" s="1">
        <v>2</v>
      </c>
      <c r="C116" s="1">
        <v>2</v>
      </c>
      <c r="D116" s="1">
        <v>4.49</v>
      </c>
      <c r="E116" s="12">
        <v>1</v>
      </c>
      <c r="F116" s="12">
        <v>1</v>
      </c>
      <c r="G116" s="12">
        <f t="shared" si="3"/>
        <v>4</v>
      </c>
      <c r="H116" s="1">
        <v>1</v>
      </c>
      <c r="I116" s="1">
        <v>0</v>
      </c>
      <c r="J116" s="1">
        <f t="shared" si="2"/>
        <v>1</v>
      </c>
      <c r="K116" s="1">
        <v>1</v>
      </c>
      <c r="L116" s="1">
        <v>0</v>
      </c>
      <c r="M116" s="1" t="s">
        <v>55</v>
      </c>
      <c r="N116">
        <v>1797.4599609375</v>
      </c>
      <c r="P116">
        <v>13.04580020904541</v>
      </c>
      <c r="R116">
        <v>28.969499588012695</v>
      </c>
      <c r="T116">
        <v>34.911701202392578</v>
      </c>
      <c r="V116">
        <v>5.9522299766540527</v>
      </c>
      <c r="X116">
        <v>13.15839958190918</v>
      </c>
      <c r="Z116">
        <v>16.999000549316406</v>
      </c>
      <c r="AB116">
        <v>0.63446098566055298</v>
      </c>
      <c r="AC116">
        <v>0.21712000668048859</v>
      </c>
      <c r="AD116">
        <v>96.034400939941406</v>
      </c>
      <c r="AE116">
        <v>204.34500122070312</v>
      </c>
      <c r="AF116">
        <v>27.409500122070313</v>
      </c>
      <c r="AG116">
        <v>0.82231599092483521</v>
      </c>
      <c r="AH116">
        <v>5343.419921875</v>
      </c>
      <c r="AJ116" t="s">
        <v>161</v>
      </c>
      <c r="AL116">
        <v>333.49003477051394</v>
      </c>
      <c r="AM116">
        <v>514.76470097357344</v>
      </c>
      <c r="AO116" s="1">
        <v>95.496101379394531</v>
      </c>
      <c r="AP116" s="1">
        <v>41.044898986816406</v>
      </c>
      <c r="AQ116" s="1">
        <v>91.441802978515625</v>
      </c>
      <c r="AR116" s="1">
        <v>114.4010009765625</v>
      </c>
      <c r="AS116" s="1">
        <v>138.06100463867187</v>
      </c>
      <c r="AT116" s="1">
        <v>145.5050048828125</v>
      </c>
      <c r="AU116" s="1">
        <v>85.990898132324219</v>
      </c>
      <c r="AV116" s="1">
        <v>175.43400573730469</v>
      </c>
      <c r="AW116" s="1">
        <v>169.19999694824219</v>
      </c>
      <c r="AX116" s="1">
        <v>115.9010009765625</v>
      </c>
      <c r="AY116" s="1">
        <v>140.6300048828125</v>
      </c>
      <c r="AZ116" s="1">
        <v>95.850700378417969</v>
      </c>
      <c r="BA116" s="1">
        <v>86.810798645019531</v>
      </c>
    </row>
    <row r="117" spans="1:60" x14ac:dyDescent="0.25">
      <c r="A117" s="1">
        <v>6</v>
      </c>
      <c r="B117" s="1">
        <v>2</v>
      </c>
      <c r="C117" s="1">
        <v>3</v>
      </c>
      <c r="D117" s="1">
        <v>2.62</v>
      </c>
      <c r="E117" s="12">
        <v>1</v>
      </c>
      <c r="F117" s="12">
        <v>1</v>
      </c>
      <c r="G117" s="12">
        <f t="shared" si="3"/>
        <v>4</v>
      </c>
      <c r="H117" s="1">
        <v>0</v>
      </c>
      <c r="I117" s="1">
        <v>0</v>
      </c>
      <c r="J117" s="1">
        <f t="shared" si="2"/>
        <v>0</v>
      </c>
      <c r="K117" s="1">
        <v>0</v>
      </c>
      <c r="L117" s="1">
        <v>0</v>
      </c>
      <c r="N117">
        <v>1294.8900146484375</v>
      </c>
      <c r="P117">
        <v>13.981599807739258</v>
      </c>
      <c r="R117">
        <v>21.222999572753906</v>
      </c>
      <c r="T117">
        <v>27.54319953918457</v>
      </c>
      <c r="V117">
        <v>6.8060798645019531</v>
      </c>
      <c r="X117">
        <v>10.373299598693848</v>
      </c>
      <c r="Z117">
        <v>13.321000099182129</v>
      </c>
      <c r="AB117">
        <v>0.50960499048233032</v>
      </c>
      <c r="AC117">
        <v>0.34082600474357605</v>
      </c>
      <c r="AD117">
        <v>134.31500244140625</v>
      </c>
      <c r="AE117">
        <v>64.61199951171875</v>
      </c>
      <c r="AF117">
        <v>52.350700378417969</v>
      </c>
      <c r="AG117">
        <v>0.91781997680664063</v>
      </c>
      <c r="AH117">
        <v>3852.669921875</v>
      </c>
      <c r="AO117" s="1">
        <v>72.568397521972656</v>
      </c>
      <c r="AP117" s="1">
        <v>102.08599853515625</v>
      </c>
      <c r="AQ117" s="1">
        <v>99.94439697265625</v>
      </c>
      <c r="AR117" s="1">
        <v>118.38700103759766</v>
      </c>
      <c r="AS117" s="1">
        <v>163.23699951171875</v>
      </c>
      <c r="AT117" s="1">
        <v>115.76100158691406</v>
      </c>
      <c r="AU117" s="1">
        <v>166.88299560546875</v>
      </c>
      <c r="AV117" s="1">
        <v>138.09599304199219</v>
      </c>
      <c r="AW117" s="1">
        <v>158.92799377441406</v>
      </c>
    </row>
    <row r="118" spans="1:60" x14ac:dyDescent="0.25">
      <c r="A118" s="1">
        <v>6</v>
      </c>
      <c r="B118" s="1">
        <v>2</v>
      </c>
      <c r="C118" s="1">
        <v>4</v>
      </c>
      <c r="D118" s="1">
        <v>3.01</v>
      </c>
      <c r="E118" s="12">
        <v>1</v>
      </c>
      <c r="F118" s="12">
        <v>1</v>
      </c>
      <c r="G118" s="12">
        <f t="shared" si="3"/>
        <v>4</v>
      </c>
      <c r="H118" s="1">
        <v>0</v>
      </c>
      <c r="I118" s="1">
        <v>0</v>
      </c>
      <c r="J118" s="1">
        <f t="shared" si="2"/>
        <v>0</v>
      </c>
      <c r="K118" s="1">
        <v>0</v>
      </c>
      <c r="L118" s="1">
        <v>0</v>
      </c>
      <c r="N118">
        <v>958.718994140625</v>
      </c>
      <c r="P118">
        <v>10.01509952545166</v>
      </c>
      <c r="R118">
        <v>20.154600143432617</v>
      </c>
      <c r="T118">
        <v>23.155099868774414</v>
      </c>
      <c r="V118">
        <v>4.9148797988891602</v>
      </c>
      <c r="X118">
        <v>9.9868602752685547</v>
      </c>
      <c r="Z118">
        <v>11.458800315856934</v>
      </c>
      <c r="AB118">
        <v>0.68283802270889282</v>
      </c>
      <c r="AC118">
        <v>0.20597800612449646</v>
      </c>
      <c r="AD118">
        <v>217.27699279785156</v>
      </c>
      <c r="AE118">
        <v>32.158100128173828</v>
      </c>
      <c r="AF118">
        <v>11.674400329589844</v>
      </c>
      <c r="AG118">
        <v>0.8843650221824646</v>
      </c>
      <c r="AH118">
        <v>2321.43994140625</v>
      </c>
      <c r="AO118" s="1">
        <v>88.214996337890625</v>
      </c>
      <c r="AP118" s="1">
        <v>108.94699859619141</v>
      </c>
      <c r="AQ118" s="1">
        <v>129.74600219726562</v>
      </c>
      <c r="AR118" s="1">
        <v>42.662498474121094</v>
      </c>
      <c r="AS118" s="1">
        <v>127.16799926757812</v>
      </c>
      <c r="AT118" s="1">
        <v>159.24200439453125</v>
      </c>
      <c r="AU118" s="1">
        <v>114.03299713134766</v>
      </c>
    </row>
    <row r="119" spans="1:60" x14ac:dyDescent="0.25">
      <c r="A119" s="1">
        <v>6</v>
      </c>
      <c r="B119" s="1">
        <v>3</v>
      </c>
      <c r="C119" s="1">
        <v>1</v>
      </c>
      <c r="D119" s="1">
        <v>6.33</v>
      </c>
      <c r="E119" s="12">
        <v>1</v>
      </c>
      <c r="F119" s="12">
        <v>0</v>
      </c>
      <c r="G119" s="12">
        <f>BIN2DEC(CONCATENATE(E119,F119))+1</f>
        <v>3</v>
      </c>
      <c r="H119" s="1">
        <v>4</v>
      </c>
      <c r="I119" s="1">
        <v>1</v>
      </c>
      <c r="J119" s="1">
        <f t="shared" si="2"/>
        <v>5</v>
      </c>
      <c r="K119" s="1">
        <v>0</v>
      </c>
      <c r="L119" s="1">
        <v>0</v>
      </c>
      <c r="M119" s="1" t="s">
        <v>71</v>
      </c>
      <c r="N119">
        <v>1598.06005859375</v>
      </c>
      <c r="P119">
        <v>12.719300270080566</v>
      </c>
      <c r="R119">
        <v>24.677600860595703</v>
      </c>
      <c r="T119">
        <v>32.741798400878906</v>
      </c>
      <c r="V119">
        <v>6.4437198638916016</v>
      </c>
      <c r="X119">
        <v>11.454400062561035</v>
      </c>
      <c r="Z119">
        <v>16.374399185180664</v>
      </c>
      <c r="AB119">
        <v>0.5204700231552124</v>
      </c>
      <c r="AC119">
        <v>0.32592201232910156</v>
      </c>
      <c r="AD119">
        <v>198.84700012207031</v>
      </c>
      <c r="AE119">
        <v>300.90798950195313</v>
      </c>
      <c r="AF119">
        <v>31.075300216674805</v>
      </c>
      <c r="AG119">
        <v>0.86917698383331299</v>
      </c>
      <c r="AH119">
        <v>4867.7001953125</v>
      </c>
      <c r="AJ119" t="s">
        <v>158</v>
      </c>
      <c r="AL119">
        <v>744.47152990264112</v>
      </c>
      <c r="AM119">
        <v>131.45872739916524</v>
      </c>
      <c r="AO119" s="1">
        <v>97.599296569824219</v>
      </c>
      <c r="AP119" s="1">
        <v>137.25700378417969</v>
      </c>
      <c r="AQ119" s="1">
        <v>149.22300720214844</v>
      </c>
      <c r="AR119" s="1">
        <v>163.5050048828125</v>
      </c>
      <c r="AS119" s="1">
        <v>142.3489990234375</v>
      </c>
      <c r="AT119" s="1">
        <v>69.673698425292969</v>
      </c>
      <c r="AU119" s="1">
        <v>122.86399841308594</v>
      </c>
      <c r="AV119" s="1">
        <v>113.45600128173828</v>
      </c>
      <c r="AW119" s="1">
        <v>102.55400085449219</v>
      </c>
    </row>
    <row r="120" spans="1:60" x14ac:dyDescent="0.25">
      <c r="A120" s="1">
        <v>6</v>
      </c>
      <c r="B120" s="1">
        <v>3</v>
      </c>
      <c r="C120" s="1">
        <v>2</v>
      </c>
      <c r="D120" s="1">
        <v>4.38</v>
      </c>
      <c r="E120" s="12">
        <v>1</v>
      </c>
      <c r="F120" s="12">
        <v>1</v>
      </c>
      <c r="G120" s="12">
        <f>BIN2DEC(CONCATENATE(E120,F120))+1</f>
        <v>4</v>
      </c>
      <c r="H120" s="1">
        <v>1</v>
      </c>
      <c r="I120" s="1">
        <v>2</v>
      </c>
      <c r="J120" s="1">
        <f t="shared" si="2"/>
        <v>3</v>
      </c>
      <c r="K120" s="1">
        <v>0</v>
      </c>
      <c r="L120" s="1">
        <v>0</v>
      </c>
      <c r="N120" s="2">
        <v>1375.8199462890625</v>
      </c>
      <c r="O120" s="2"/>
      <c r="P120" s="2">
        <v>14.133500099182129</v>
      </c>
      <c r="Q120" s="2"/>
      <c r="R120" s="2">
        <v>21.657199859619141</v>
      </c>
      <c r="S120" s="2"/>
      <c r="T120" s="2">
        <v>28.156099319458008</v>
      </c>
      <c r="U120" s="2"/>
      <c r="V120" s="2">
        <v>6.6723699569702148</v>
      </c>
      <c r="W120" s="2"/>
      <c r="X120" s="2">
        <v>10.755100250244141</v>
      </c>
      <c r="Y120" s="2"/>
      <c r="Z120" s="2">
        <v>14.201000213623047</v>
      </c>
      <c r="AA120" s="2"/>
      <c r="AB120" s="2">
        <v>0.52445900440216064</v>
      </c>
      <c r="AC120" s="2">
        <v>0.33507800102233887</v>
      </c>
      <c r="AD120" s="2">
        <v>121.84400177001953</v>
      </c>
      <c r="AE120" s="2">
        <v>130.6199951171875</v>
      </c>
      <c r="AF120" s="2">
        <v>25.937999725341797</v>
      </c>
      <c r="AG120" s="2">
        <v>0.88360297679901123</v>
      </c>
      <c r="AH120" s="2">
        <v>3985.679931640625</v>
      </c>
      <c r="AI120" s="2"/>
      <c r="AJ120" t="s">
        <v>160</v>
      </c>
      <c r="AL120">
        <v>334.8738108483999</v>
      </c>
      <c r="AM120">
        <v>528.60246175243287</v>
      </c>
      <c r="AO120" s="7">
        <v>88.033897399902344</v>
      </c>
      <c r="AP120" s="7">
        <v>84.401199340820313</v>
      </c>
      <c r="AQ120" s="7">
        <v>167.64799499511719</v>
      </c>
      <c r="AR120" s="7">
        <v>140.75100708007812</v>
      </c>
      <c r="AS120" s="7">
        <v>114.10099792480469</v>
      </c>
      <c r="AT120" s="7">
        <v>101.20099639892578</v>
      </c>
      <c r="AU120" s="7">
        <v>98.907203674316406</v>
      </c>
      <c r="AV120" s="7">
        <v>87.225700378417969</v>
      </c>
      <c r="AW120" s="7">
        <v>83.248199462890625</v>
      </c>
    </row>
    <row r="121" spans="1:60" x14ac:dyDescent="0.25">
      <c r="A121" s="1">
        <v>6</v>
      </c>
      <c r="B121" s="1">
        <v>4</v>
      </c>
      <c r="C121" s="1">
        <v>1</v>
      </c>
      <c r="D121" s="1">
        <v>5.18</v>
      </c>
      <c r="E121" s="12">
        <v>1</v>
      </c>
      <c r="F121" s="12">
        <v>1</v>
      </c>
      <c r="G121" s="12">
        <f>BIN2DEC(CONCATENATE(E121,F121))+1</f>
        <v>4</v>
      </c>
      <c r="H121" s="1">
        <v>1</v>
      </c>
      <c r="I121" s="1">
        <v>1</v>
      </c>
      <c r="J121" s="1">
        <f t="shared" si="2"/>
        <v>2</v>
      </c>
      <c r="K121" s="1">
        <v>0</v>
      </c>
      <c r="L121" s="1">
        <v>0</v>
      </c>
      <c r="N121">
        <v>1025.3699951171875</v>
      </c>
      <c r="P121">
        <v>12.089799880981445</v>
      </c>
      <c r="R121">
        <v>21.750999450683594</v>
      </c>
      <c r="T121">
        <v>21.953899383544922</v>
      </c>
      <c r="V121">
        <v>6.1462798118591309</v>
      </c>
      <c r="X121">
        <v>9.8519401550292969</v>
      </c>
      <c r="Z121">
        <v>11.307900428771973</v>
      </c>
      <c r="AB121">
        <v>0.57314097881317139</v>
      </c>
      <c r="AC121">
        <v>0.26489600539207458</v>
      </c>
      <c r="AD121">
        <v>259.35800170898437</v>
      </c>
      <c r="AE121">
        <v>127.67500305175781</v>
      </c>
      <c r="AF121">
        <v>53.479198455810547</v>
      </c>
      <c r="AG121">
        <v>0.91140300035476685</v>
      </c>
      <c r="AH121">
        <v>2686.35009765625</v>
      </c>
      <c r="AO121" s="1">
        <v>58.536800384521484</v>
      </c>
      <c r="AP121" s="1">
        <v>94.992401123046875</v>
      </c>
      <c r="AQ121" s="1">
        <v>93.259300231933594</v>
      </c>
      <c r="AR121" s="1">
        <v>140.48500061035156</v>
      </c>
      <c r="AS121" s="1">
        <v>111.05300140380859</v>
      </c>
      <c r="AT121" s="1">
        <v>108.75499725341797</v>
      </c>
      <c r="AU121" s="1">
        <v>115.06700134277344</v>
      </c>
      <c r="AV121" s="1">
        <v>84.086196899414063</v>
      </c>
      <c r="AW121" s="1">
        <v>102.41000366210937</v>
      </c>
    </row>
    <row r="122" spans="1:60" x14ac:dyDescent="0.25">
      <c r="A122" s="1">
        <v>6</v>
      </c>
      <c r="B122" s="1">
        <v>4</v>
      </c>
      <c r="C122" s="1">
        <v>2</v>
      </c>
      <c r="D122" s="1">
        <v>4.53</v>
      </c>
      <c r="E122" s="12">
        <v>1</v>
      </c>
      <c r="F122" s="12">
        <v>1</v>
      </c>
      <c r="G122" s="12">
        <f t="shared" ref="G122:G149" si="4">BIN2DEC(CONCATENATE(E122,F122))+1</f>
        <v>4</v>
      </c>
      <c r="H122" s="1">
        <v>0</v>
      </c>
      <c r="I122" s="1">
        <v>0</v>
      </c>
      <c r="J122" s="1">
        <f t="shared" si="2"/>
        <v>0</v>
      </c>
      <c r="K122" s="1">
        <v>0</v>
      </c>
      <c r="L122" s="1">
        <v>0</v>
      </c>
      <c r="N122">
        <v>1010.8499755859375</v>
      </c>
      <c r="P122">
        <v>13.006099700927734</v>
      </c>
      <c r="R122">
        <v>17.909299850463867</v>
      </c>
      <c r="T122">
        <v>23.613700866699219</v>
      </c>
      <c r="V122">
        <v>6.3996901512145996</v>
      </c>
      <c r="X122">
        <v>8.9653196334838867</v>
      </c>
      <c r="Z122">
        <v>11.622799873352051</v>
      </c>
      <c r="AB122">
        <v>0.46244600415229797</v>
      </c>
      <c r="AC122">
        <v>0.3719240128993988</v>
      </c>
      <c r="AD122">
        <v>216.24200439453125</v>
      </c>
      <c r="AE122">
        <v>116.62999725341797</v>
      </c>
      <c r="AF122">
        <v>14.446100234985352</v>
      </c>
      <c r="AG122">
        <v>0.93429702520370483</v>
      </c>
      <c r="AH122">
        <v>2729.159912109375</v>
      </c>
      <c r="AO122" s="1">
        <v>76.946502685546875</v>
      </c>
      <c r="AP122" s="1">
        <v>66.932601928710937</v>
      </c>
      <c r="AQ122" s="1">
        <v>70.154800415039063</v>
      </c>
      <c r="AR122" s="1">
        <v>87.213203430175781</v>
      </c>
      <c r="AS122" s="1">
        <v>105.15399932861328</v>
      </c>
      <c r="AT122" s="1">
        <v>166.60600280761719</v>
      </c>
      <c r="AU122" s="1">
        <v>140.91799926757813</v>
      </c>
      <c r="AV122" s="1">
        <v>146.86700439453125</v>
      </c>
      <c r="AW122" s="1">
        <v>76.4114990234375</v>
      </c>
    </row>
    <row r="123" spans="1:60" s="10" customFormat="1" x14ac:dyDescent="0.25">
      <c r="A123" s="11">
        <v>6</v>
      </c>
      <c r="B123" s="11">
        <v>4</v>
      </c>
      <c r="C123" s="11">
        <v>3</v>
      </c>
      <c r="D123" s="11">
        <v>5.13</v>
      </c>
      <c r="E123" s="13">
        <v>1</v>
      </c>
      <c r="F123" s="13">
        <v>1</v>
      </c>
      <c r="G123" s="12">
        <f t="shared" si="4"/>
        <v>4</v>
      </c>
      <c r="H123" s="11">
        <v>0</v>
      </c>
      <c r="I123" s="11">
        <v>2</v>
      </c>
      <c r="J123" s="1">
        <f t="shared" si="2"/>
        <v>2</v>
      </c>
      <c r="K123" s="1">
        <v>0</v>
      </c>
      <c r="L123" s="1">
        <v>0</v>
      </c>
      <c r="M123" s="11"/>
      <c r="N123" s="10">
        <v>1256.68994140625</v>
      </c>
      <c r="P123" s="10">
        <v>12.929900169372559</v>
      </c>
      <c r="R123" s="10">
        <v>20.544300079345703</v>
      </c>
      <c r="T123" s="10">
        <v>28.376199722290039</v>
      </c>
      <c r="V123" s="10">
        <v>6.391049861907959</v>
      </c>
      <c r="X123" s="10">
        <v>10.365900039672852</v>
      </c>
      <c r="Z123" s="10">
        <v>13.416399955749512</v>
      </c>
      <c r="AB123" s="10">
        <v>0.535148024559021</v>
      </c>
      <c r="AC123" s="10">
        <v>0.32394200563430786</v>
      </c>
      <c r="AD123" s="10">
        <v>187.802001953125</v>
      </c>
      <c r="AE123" s="10">
        <v>121.27500152587891</v>
      </c>
      <c r="AF123" s="10">
        <v>11.406200408935547</v>
      </c>
      <c r="AG123" s="10">
        <v>0.90341401100158691</v>
      </c>
      <c r="AH123" s="10">
        <v>3597.0400390625</v>
      </c>
      <c r="AJ123" s="10" t="s">
        <v>162</v>
      </c>
      <c r="AL123" s="10">
        <v>261.53367872044453</v>
      </c>
      <c r="AM123" s="10">
        <v>547.97532684283624</v>
      </c>
      <c r="AO123" s="11">
        <v>122.27999877929687</v>
      </c>
      <c r="AP123" s="11">
        <v>136.18800354003906</v>
      </c>
      <c r="AQ123" s="11">
        <v>48.255001068115234</v>
      </c>
      <c r="AR123" s="11">
        <v>50.905300140380859</v>
      </c>
      <c r="AS123" s="11">
        <v>161.34700012207031</v>
      </c>
      <c r="AT123" s="11">
        <v>114.8489990234375</v>
      </c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</row>
    <row r="124" spans="1:60" s="27" customFormat="1" x14ac:dyDescent="0.25">
      <c r="A124" s="27">
        <v>7</v>
      </c>
      <c r="B124" s="27">
        <v>1</v>
      </c>
      <c r="C124" s="27">
        <v>1</v>
      </c>
      <c r="D124" s="27">
        <v>3.98</v>
      </c>
      <c r="E124" s="12">
        <v>1</v>
      </c>
      <c r="F124" s="12">
        <v>1</v>
      </c>
      <c r="G124" s="12">
        <f t="shared" si="4"/>
        <v>4</v>
      </c>
      <c r="H124" s="27">
        <v>1</v>
      </c>
      <c r="I124" s="27">
        <v>1</v>
      </c>
      <c r="J124" s="1">
        <f t="shared" si="2"/>
        <v>2</v>
      </c>
      <c r="K124" s="1">
        <v>0</v>
      </c>
      <c r="L124" s="1">
        <v>0</v>
      </c>
      <c r="M124" s="27" t="s">
        <v>125</v>
      </c>
      <c r="N124" s="28">
        <v>718.02899169921875</v>
      </c>
      <c r="O124" s="28"/>
      <c r="P124" s="28">
        <v>9.0229101181030273</v>
      </c>
      <c r="Q124" s="28"/>
      <c r="R124" s="28">
        <v>15.627099990844727</v>
      </c>
      <c r="S124" s="28"/>
      <c r="T124" s="28">
        <v>21.20159912109375</v>
      </c>
      <c r="U124" s="28"/>
      <c r="V124" s="28">
        <v>4.7087898254394531</v>
      </c>
      <c r="W124" s="28"/>
      <c r="X124" s="28">
        <v>7.8058199882507324</v>
      </c>
      <c r="Y124" s="28"/>
      <c r="Z124" s="28">
        <v>10.256799697875977</v>
      </c>
      <c r="AA124" s="28"/>
      <c r="AB124" s="28">
        <v>0.53772401809692383</v>
      </c>
      <c r="AC124" s="28">
        <v>0.32285299897193909</v>
      </c>
      <c r="AD124" s="28">
        <v>77.283302307128906</v>
      </c>
      <c r="AE124" s="28">
        <v>49.836700439453125</v>
      </c>
      <c r="AF124" s="28">
        <v>10.960800170898438</v>
      </c>
      <c r="AG124" s="28">
        <v>0.89791697263717651</v>
      </c>
      <c r="AH124" s="28">
        <v>1539.3599853515625</v>
      </c>
      <c r="AI124" s="28"/>
      <c r="AJ124" s="28"/>
      <c r="AK124" s="28"/>
      <c r="AL124" s="28"/>
      <c r="AM124" s="28"/>
      <c r="AO124" s="7">
        <v>39.943801879882812</v>
      </c>
      <c r="AP124" s="7">
        <v>133.08200073242187</v>
      </c>
      <c r="AQ124" s="7">
        <v>52.902198791503906</v>
      </c>
      <c r="AR124" s="7">
        <v>90.124702453613281</v>
      </c>
      <c r="AS124" s="7">
        <v>164.58000183105469</v>
      </c>
      <c r="AT124" s="7">
        <v>132.70399475097656</v>
      </c>
      <c r="AU124" s="7">
        <v>158.26300048828125</v>
      </c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25">
      <c r="A125" s="1">
        <v>7</v>
      </c>
      <c r="B125" s="1">
        <v>2</v>
      </c>
      <c r="C125" s="1">
        <v>1</v>
      </c>
      <c r="D125" s="1">
        <v>4.53</v>
      </c>
      <c r="E125" s="12">
        <v>1</v>
      </c>
      <c r="F125" s="12">
        <v>1</v>
      </c>
      <c r="G125" s="12">
        <f t="shared" si="4"/>
        <v>4</v>
      </c>
      <c r="H125" s="1">
        <v>1</v>
      </c>
      <c r="I125" s="1">
        <v>1</v>
      </c>
      <c r="J125" s="1">
        <f t="shared" si="2"/>
        <v>2</v>
      </c>
      <c r="K125" s="1">
        <v>0</v>
      </c>
      <c r="L125" s="1">
        <v>0</v>
      </c>
      <c r="N125" s="2">
        <v>629.22601318359375</v>
      </c>
      <c r="O125" s="2">
        <f>N125*'Systematic error 7-8'!$C$5</f>
        <v>1029.8757267128801</v>
      </c>
      <c r="P125" s="2">
        <v>9.1861095428466797</v>
      </c>
      <c r="Q125" s="2">
        <f>P125*'Systematic error 7-8'!$L$5</f>
        <v>12.558374649498964</v>
      </c>
      <c r="R125" s="2">
        <v>14.168700218200684</v>
      </c>
      <c r="S125" s="2">
        <f>R125*'Systematic error 7-8'!$M$5</f>
        <v>17.70474074834252</v>
      </c>
      <c r="T125" s="2">
        <v>20.269599914550781</v>
      </c>
      <c r="U125" s="2">
        <f>T125*'Systematic error 7-8'!$N$5</f>
        <v>25.162849003447516</v>
      </c>
      <c r="V125" s="2">
        <v>4.4633798599243164</v>
      </c>
      <c r="W125" s="2">
        <f>V125*'Systematic error 7-8'!$L$5</f>
        <v>6.1019081279742275</v>
      </c>
      <c r="X125" s="2">
        <v>7.0892601013183594</v>
      </c>
      <c r="Y125" s="2">
        <f>X125*'Systematic error 7-8'!$M$5</f>
        <v>8.8585057385983177</v>
      </c>
      <c r="Z125" s="2">
        <v>9.8328399658203125</v>
      </c>
      <c r="AA125" s="2">
        <f>Z125*'Systematic error 7-8'!$N$5</f>
        <v>12.206568870527407</v>
      </c>
      <c r="AB125" s="2">
        <v>0.49856600165367126</v>
      </c>
      <c r="AC125" s="2">
        <v>0.36169001460075378</v>
      </c>
      <c r="AD125" s="2">
        <v>77.295303344726563</v>
      </c>
      <c r="AE125" s="2">
        <v>49.894901275634766</v>
      </c>
      <c r="AF125" s="2">
        <v>11.110099792480469</v>
      </c>
      <c r="AG125" s="2">
        <v>0.91138100624084473</v>
      </c>
      <c r="AH125" s="2">
        <v>1291.3199462890625</v>
      </c>
      <c r="AI125" s="2">
        <f>AH125*'Systematic error 7-8'!$P$5</f>
        <v>2738.4818667511681</v>
      </c>
      <c r="AJ125" s="2"/>
      <c r="AK125" s="2"/>
      <c r="AL125" s="2"/>
      <c r="AM125" s="2"/>
      <c r="AO125" s="7">
        <v>42.640998840332031</v>
      </c>
      <c r="AP125" s="7">
        <v>134.68800354003906</v>
      </c>
      <c r="AQ125" s="7">
        <v>169.93899536132812</v>
      </c>
      <c r="AR125" s="7">
        <v>133.66400146484375</v>
      </c>
      <c r="AS125" s="7">
        <v>91.814598083496094</v>
      </c>
      <c r="AT125" s="7">
        <v>54.486900329589844</v>
      </c>
      <c r="AU125" s="7">
        <v>68.411399841308594</v>
      </c>
    </row>
    <row r="126" spans="1:60" x14ac:dyDescent="0.25">
      <c r="A126" s="1">
        <v>7</v>
      </c>
      <c r="B126" s="1">
        <v>2</v>
      </c>
      <c r="C126" s="1">
        <v>2</v>
      </c>
      <c r="D126" s="1">
        <v>5.56</v>
      </c>
      <c r="E126" s="12">
        <v>1</v>
      </c>
      <c r="F126" s="12">
        <v>1</v>
      </c>
      <c r="G126" s="12">
        <f t="shared" si="4"/>
        <v>4</v>
      </c>
      <c r="H126" s="1">
        <v>1</v>
      </c>
      <c r="I126" s="1">
        <v>1</v>
      </c>
      <c r="J126" s="1">
        <f t="shared" si="2"/>
        <v>2</v>
      </c>
      <c r="K126" s="1">
        <v>1</v>
      </c>
      <c r="L126" s="1">
        <v>0</v>
      </c>
      <c r="M126" s="1" t="s">
        <v>55</v>
      </c>
      <c r="N126" s="2">
        <v>677.06201171875</v>
      </c>
      <c r="O126" s="2">
        <f>N126*'Systematic error 7-8'!$C$5</f>
        <v>1108.1705408531466</v>
      </c>
      <c r="P126" s="2">
        <v>8.4362697601318359</v>
      </c>
      <c r="Q126" s="2">
        <f>P126*'Systematic error 7-8'!$L$5</f>
        <v>11.533265066980993</v>
      </c>
      <c r="R126" s="2">
        <v>15.277600288391113</v>
      </c>
      <c r="S126" s="2">
        <f>R126*'Systematic error 7-8'!$M$5</f>
        <v>19.090385723265534</v>
      </c>
      <c r="T126" s="2">
        <v>21.295999526977539</v>
      </c>
      <c r="U126" s="2">
        <f>T126*'Systematic error 7-8'!$N$5</f>
        <v>26.437029972660987</v>
      </c>
      <c r="V126" s="2">
        <v>4.3828601837158203</v>
      </c>
      <c r="W126" s="2">
        <f>V126*'Systematic error 7-8'!$L$5</f>
        <v>5.9918292903807799</v>
      </c>
      <c r="X126" s="2">
        <v>7.3990998268127441</v>
      </c>
      <c r="Y126" s="2">
        <f>X126*'Systematic error 7-8'!$M$5</f>
        <v>9.2456712462973947</v>
      </c>
      <c r="Z126" s="2">
        <v>10.559200286865234</v>
      </c>
      <c r="AA126" s="2">
        <f>Z126*'Systematic error 7-8'!$N$5</f>
        <v>13.108278581503422</v>
      </c>
      <c r="AB126" s="2">
        <v>0.50642299652099609</v>
      </c>
      <c r="AC126" s="2">
        <v>0.34719499945640564</v>
      </c>
      <c r="AD126" s="2">
        <v>115.06800079345703</v>
      </c>
      <c r="AE126" s="2">
        <v>46.307098388671875</v>
      </c>
      <c r="AF126" s="2">
        <v>22.731300354003906</v>
      </c>
      <c r="AG126" s="2">
        <v>0.88405799865722656</v>
      </c>
      <c r="AH126" s="2">
        <v>1377.010009765625</v>
      </c>
      <c r="AI126" s="2">
        <f>AH126*'Systematic error 7-8'!$P$5</f>
        <v>2920.2034344119793</v>
      </c>
      <c r="AJ126" s="2"/>
      <c r="AK126" s="2"/>
      <c r="AL126" s="2"/>
      <c r="AM126" s="2"/>
      <c r="AO126" s="7">
        <v>124.9219970703125</v>
      </c>
      <c r="AP126" s="7">
        <v>170.5679931640625</v>
      </c>
      <c r="AQ126" s="7">
        <v>167.62800598144531</v>
      </c>
      <c r="AR126" s="7">
        <v>76.65460205078125</v>
      </c>
      <c r="AS126" s="7">
        <v>133.8179931640625</v>
      </c>
      <c r="AT126" s="7">
        <v>102.65799713134766</v>
      </c>
      <c r="AU126" s="7">
        <v>97.049301147460938</v>
      </c>
      <c r="AV126" s="7">
        <v>144.32699584960937</v>
      </c>
      <c r="AW126" s="7">
        <v>103.55899810791016</v>
      </c>
    </row>
    <row r="127" spans="1:60" x14ac:dyDescent="0.25">
      <c r="A127" s="1">
        <v>7</v>
      </c>
      <c r="B127" s="1">
        <v>2</v>
      </c>
      <c r="C127" s="1">
        <v>3</v>
      </c>
      <c r="D127" s="1">
        <v>4.4400000000000004</v>
      </c>
      <c r="E127" s="12">
        <v>1</v>
      </c>
      <c r="F127" s="12">
        <v>1</v>
      </c>
      <c r="G127" s="12">
        <f t="shared" si="4"/>
        <v>4</v>
      </c>
      <c r="H127" s="1">
        <v>1</v>
      </c>
      <c r="I127" s="1">
        <v>0</v>
      </c>
      <c r="J127" s="1">
        <f t="shared" si="2"/>
        <v>1</v>
      </c>
      <c r="K127" s="1">
        <v>1</v>
      </c>
      <c r="L127" s="1">
        <v>0</v>
      </c>
      <c r="M127" s="1" t="s">
        <v>55</v>
      </c>
      <c r="N127" s="2">
        <v>839.6729736328125</v>
      </c>
      <c r="O127" s="2">
        <f>N127*'Systematic error 7-8'!$C$5</f>
        <v>1374.3214612917488</v>
      </c>
      <c r="P127" s="2">
        <v>9.4556903839111328</v>
      </c>
      <c r="Q127" s="2">
        <f>P127*'Systematic error 7-8'!$L$5</f>
        <v>12.926919917179857</v>
      </c>
      <c r="R127" s="2">
        <v>17.826900482177734</v>
      </c>
      <c r="S127" s="2">
        <f>R127*'Systematic error 7-8'!$M$5</f>
        <v>22.275907212577081</v>
      </c>
      <c r="T127" s="2">
        <v>24.410299301147461</v>
      </c>
      <c r="U127" s="2">
        <f>T127*'Systematic error 7-8'!$N$5</f>
        <v>30.303147473710101</v>
      </c>
      <c r="V127" s="2">
        <v>4.4492602348327637</v>
      </c>
      <c r="W127" s="2">
        <f>V127*'Systematic error 7-8'!$L$5</f>
        <v>6.0826051204297267</v>
      </c>
      <c r="X127" s="2">
        <v>8.7758302688598633</v>
      </c>
      <c r="Y127" s="2">
        <f>X127*'Systematic error 7-8'!$M$5</f>
        <v>10.965988225372461</v>
      </c>
      <c r="Z127" s="2">
        <v>11.593799591064453</v>
      </c>
      <c r="AA127" s="2">
        <f>Z127*'Systematic error 7-8'!$N$5</f>
        <v>14.392638715910829</v>
      </c>
      <c r="AB127" s="2">
        <v>0.59209299087524414</v>
      </c>
      <c r="AC127" s="2">
        <v>0.2616870105266571</v>
      </c>
      <c r="AD127" s="2">
        <v>156.31300354003906</v>
      </c>
      <c r="AE127" s="2">
        <v>121.81999969482422</v>
      </c>
      <c r="AF127" s="2">
        <v>18.238899230957031</v>
      </c>
      <c r="AG127" s="2">
        <v>0.88055098056793213</v>
      </c>
      <c r="AH127" s="2">
        <v>1890.469970703125</v>
      </c>
      <c r="AI127" s="2">
        <f>AH127*'Systematic error 7-8'!$P$5</f>
        <v>4009.0898845678034</v>
      </c>
      <c r="AJ127" s="2" t="s">
        <v>160</v>
      </c>
      <c r="AK127" s="2"/>
      <c r="AL127" s="2">
        <v>350</v>
      </c>
      <c r="AM127" s="2">
        <v>458</v>
      </c>
      <c r="AO127" s="7">
        <v>148.80799865722656</v>
      </c>
      <c r="AP127" s="7">
        <v>153.875</v>
      </c>
      <c r="AQ127" s="7">
        <v>133.29499816894531</v>
      </c>
      <c r="AR127" s="7">
        <v>91.241600036621094</v>
      </c>
      <c r="AS127" s="7">
        <v>71.147102355957031</v>
      </c>
      <c r="AT127" s="7">
        <v>101.09799957275391</v>
      </c>
      <c r="AU127" s="7">
        <v>154.51800537109375</v>
      </c>
      <c r="AV127" s="7">
        <v>115.42400360107422</v>
      </c>
      <c r="AW127" s="7">
        <v>125.78700256347656</v>
      </c>
    </row>
    <row r="128" spans="1:60" x14ac:dyDescent="0.25">
      <c r="A128" s="1">
        <v>7</v>
      </c>
      <c r="B128" s="1">
        <v>2</v>
      </c>
      <c r="C128" s="1">
        <v>4</v>
      </c>
      <c r="D128" s="1">
        <v>4.01</v>
      </c>
      <c r="E128" s="12">
        <v>1</v>
      </c>
      <c r="F128" s="12">
        <v>1</v>
      </c>
      <c r="G128" s="12">
        <f t="shared" si="4"/>
        <v>4</v>
      </c>
      <c r="H128" s="1">
        <v>1</v>
      </c>
      <c r="I128" s="1">
        <v>1</v>
      </c>
      <c r="J128" s="1">
        <f t="shared" si="2"/>
        <v>2</v>
      </c>
      <c r="K128" s="1">
        <v>0</v>
      </c>
      <c r="L128" s="1">
        <v>1</v>
      </c>
      <c r="M128" s="1" t="s">
        <v>70</v>
      </c>
      <c r="N128" s="2">
        <v>703.9320068359375</v>
      </c>
      <c r="O128" s="2">
        <f>N128*'Systematic error 7-8'!$C$5</f>
        <v>1152.1495804482731</v>
      </c>
      <c r="P128" s="2">
        <v>7.7310900688171387</v>
      </c>
      <c r="Q128" s="2">
        <f>P128*'Systematic error 7-8'!$L$5</f>
        <v>10.569210510757658</v>
      </c>
      <c r="R128" s="2">
        <v>16.272899627685547</v>
      </c>
      <c r="S128" s="2">
        <f>R128*'Systematic error 7-8'!$M$5</f>
        <v>20.334078969493476</v>
      </c>
      <c r="T128" s="2">
        <v>22.982000350952148</v>
      </c>
      <c r="U128" s="2">
        <f>T128*'Systematic error 7-8'!$N$5</f>
        <v>28.530045342091448</v>
      </c>
      <c r="V128" s="2">
        <v>4.1933798789978027</v>
      </c>
      <c r="W128" s="2">
        <f>V128*'Systematic error 7-8'!$L$5</f>
        <v>5.7327898521669081</v>
      </c>
      <c r="X128" s="2">
        <v>7.6493301391601562</v>
      </c>
      <c r="Y128" s="2">
        <f>X128*'Systematic error 7-8'!$M$5</f>
        <v>9.5583507962392247</v>
      </c>
      <c r="Z128" s="2">
        <v>10.937800407409668</v>
      </c>
      <c r="AA128" s="2">
        <f>Z128*'Systematic error 7-8'!$N$5</f>
        <v>13.578275902916154</v>
      </c>
      <c r="AB128" s="2">
        <v>0.52721297740936279</v>
      </c>
      <c r="AC128" s="2">
        <v>0.31517800688743591</v>
      </c>
      <c r="AD128" s="2">
        <v>274.7650146484375</v>
      </c>
      <c r="AE128" s="2">
        <v>222.802001953125</v>
      </c>
      <c r="AF128" s="2">
        <v>4.1789097785949707</v>
      </c>
      <c r="AG128" s="2">
        <v>0.84931397438049316</v>
      </c>
      <c r="AH128" s="2">
        <v>1374.5899658203125</v>
      </c>
      <c r="AI128" s="2">
        <f>AH128*'Systematic error 7-8'!$P$5</f>
        <v>2915.0712853423202</v>
      </c>
      <c r="AJ128" s="2" t="s">
        <v>156</v>
      </c>
      <c r="AK128" s="2"/>
      <c r="AL128" s="2">
        <v>593</v>
      </c>
      <c r="AM128" s="2">
        <v>156</v>
      </c>
      <c r="AO128" s="7">
        <v>48.239799499511719</v>
      </c>
      <c r="AP128" s="7">
        <v>107.03399658203125</v>
      </c>
      <c r="AQ128" s="7">
        <v>120.76899719238281</v>
      </c>
      <c r="AR128" s="7">
        <v>169.07400512695312</v>
      </c>
      <c r="AS128" s="7">
        <v>169.12800598144531</v>
      </c>
      <c r="AT128" s="7">
        <v>131.66099548339844</v>
      </c>
    </row>
    <row r="129" spans="1:60" x14ac:dyDescent="0.25">
      <c r="A129" s="1">
        <v>7</v>
      </c>
      <c r="B129" s="1">
        <v>2</v>
      </c>
      <c r="C129" s="1">
        <v>5</v>
      </c>
      <c r="D129" s="1">
        <v>3.97</v>
      </c>
      <c r="E129" s="12">
        <v>1</v>
      </c>
      <c r="F129" s="12">
        <v>1</v>
      </c>
      <c r="G129" s="12">
        <f t="shared" si="4"/>
        <v>4</v>
      </c>
      <c r="H129" s="1">
        <v>2</v>
      </c>
      <c r="I129" s="1">
        <v>1</v>
      </c>
      <c r="J129" s="1">
        <f t="shared" si="2"/>
        <v>3</v>
      </c>
      <c r="K129" s="1">
        <v>0</v>
      </c>
      <c r="L129" s="1">
        <v>1</v>
      </c>
      <c r="M129" s="1" t="s">
        <v>70</v>
      </c>
      <c r="N129" s="2">
        <v>636.78399658203125</v>
      </c>
      <c r="O129" s="2">
        <f>N129*'Systematic error 7-8'!$C$5</f>
        <v>1042.2461365209033</v>
      </c>
      <c r="P129" s="2">
        <v>7.307459831237793</v>
      </c>
      <c r="Q129" s="2">
        <f>P129*'Systematic error 7-8'!$L$5</f>
        <v>9.990063570307715</v>
      </c>
      <c r="R129" s="2">
        <v>15.366999626159668</v>
      </c>
      <c r="S129" s="2">
        <f>R129*'Systematic error 7-8'!$M$5</f>
        <v>19.202096188861564</v>
      </c>
      <c r="T129" s="2">
        <v>22.480800628662109</v>
      </c>
      <c r="U129" s="2">
        <f>T129*'Systematic error 7-8'!$N$5</f>
        <v>27.907851860931483</v>
      </c>
      <c r="V129" s="2">
        <v>3.871150016784668</v>
      </c>
      <c r="W129" s="2">
        <f>V129*'Systematic error 7-8'!$L$5</f>
        <v>5.2922678538112304</v>
      </c>
      <c r="X129" s="2">
        <v>7.637509822845459</v>
      </c>
      <c r="Y129" s="2">
        <f>X129*'Systematic error 7-8'!$M$5</f>
        <v>9.5435805186066798</v>
      </c>
      <c r="Z129" s="2">
        <v>10.181400299072266</v>
      </c>
      <c r="AA129" s="2">
        <f>Z129*'Systematic error 7-8'!$N$5</f>
        <v>12.639274551507032</v>
      </c>
      <c r="AB129" s="2">
        <v>0.58692699670791626</v>
      </c>
      <c r="AC129" s="2">
        <v>0.26422899961471558</v>
      </c>
      <c r="AD129" s="2">
        <v>203.35600280761719</v>
      </c>
      <c r="AE129" s="2">
        <v>291.99301147460937</v>
      </c>
      <c r="AF129" s="2">
        <v>22.768499374389648</v>
      </c>
      <c r="AG129" s="2">
        <v>0.8325120210647583</v>
      </c>
      <c r="AH129" s="2">
        <v>1147.75</v>
      </c>
      <c r="AI129" s="2">
        <f>AH129*'Systematic error 7-8'!$P$5</f>
        <v>2434.0153434446138</v>
      </c>
      <c r="AJ129" s="2"/>
      <c r="AK129" s="2"/>
      <c r="AL129" s="2"/>
      <c r="AM129" s="2"/>
      <c r="AO129" s="7">
        <v>92.717399597167969</v>
      </c>
      <c r="AP129" s="7">
        <v>108.95099639892578</v>
      </c>
      <c r="AQ129" s="7">
        <v>154.29800415039062</v>
      </c>
      <c r="AR129" s="7">
        <v>161.57600402832031</v>
      </c>
      <c r="AS129" s="7">
        <v>115.04399871826172</v>
      </c>
      <c r="AT129" s="7">
        <v>99.658401489257813</v>
      </c>
    </row>
    <row r="130" spans="1:60" x14ac:dyDescent="0.25">
      <c r="A130" s="1">
        <v>7</v>
      </c>
      <c r="B130" s="1">
        <v>2</v>
      </c>
      <c r="C130" s="1">
        <v>6</v>
      </c>
      <c r="D130" s="1">
        <v>4.12</v>
      </c>
      <c r="E130" s="12">
        <v>1</v>
      </c>
      <c r="F130" s="12">
        <v>1</v>
      </c>
      <c r="G130" s="12">
        <f t="shared" si="4"/>
        <v>4</v>
      </c>
      <c r="H130" s="1">
        <v>1</v>
      </c>
      <c r="I130" s="1">
        <v>0</v>
      </c>
      <c r="J130" s="1">
        <f t="shared" si="2"/>
        <v>1</v>
      </c>
      <c r="K130" s="1">
        <v>0</v>
      </c>
      <c r="L130" s="1">
        <v>0</v>
      </c>
      <c r="M130" s="1" t="s">
        <v>105</v>
      </c>
      <c r="N130" s="2">
        <v>606.8070068359375</v>
      </c>
      <c r="O130" s="2">
        <f>N130*'Systematic error 7-8'!$C$5</f>
        <v>993.18177259986669</v>
      </c>
      <c r="P130" s="2">
        <v>8.2676897048950195</v>
      </c>
      <c r="Q130" s="2">
        <f>P130*'Systematic error 7-8'!$L$5</f>
        <v>11.302798460609445</v>
      </c>
      <c r="R130" s="2">
        <v>13.831899642944336</v>
      </c>
      <c r="S130" s="2">
        <f>R130*'Systematic error 7-8'!$M$5</f>
        <v>17.283885851494155</v>
      </c>
      <c r="T130" s="2">
        <v>21.935699462890625</v>
      </c>
      <c r="U130" s="2">
        <f>T130*'Systematic error 7-8'!$N$5</f>
        <v>27.231158764682224</v>
      </c>
      <c r="V130" s="2">
        <v>3.7399799823760986</v>
      </c>
      <c r="W130" s="2">
        <f>V130*'Systematic error 7-8'!$L$5</f>
        <v>5.1129446672971701</v>
      </c>
      <c r="X130" s="2">
        <v>6.7666401863098145</v>
      </c>
      <c r="Y130" s="2">
        <f>X130*'Systematic error 7-8'!$M$5</f>
        <v>8.4553705273570454</v>
      </c>
      <c r="Z130" s="2">
        <v>10.707400321960449</v>
      </c>
      <c r="AA130" s="2">
        <f>Z130*'Systematic error 7-8'!$N$5</f>
        <v>13.292255330976879</v>
      </c>
      <c r="AB130" s="2">
        <v>0.47125899791717529</v>
      </c>
      <c r="AC130" s="2">
        <v>0.3460020124912262</v>
      </c>
      <c r="AD130" s="2">
        <v>255.75399780273438</v>
      </c>
      <c r="AE130" s="2">
        <v>329.82400512695312</v>
      </c>
      <c r="AF130" s="2">
        <v>29.875799179077148</v>
      </c>
      <c r="AG130" s="2">
        <v>0.87937599420547485</v>
      </c>
      <c r="AH130" s="2">
        <v>1159.0799560546875</v>
      </c>
      <c r="AI130" s="2">
        <f>AH130*'Systematic error 7-8'!$P$5</f>
        <v>2458.0426027586304</v>
      </c>
      <c r="AJ130" s="2"/>
      <c r="AK130" s="2"/>
      <c r="AL130" s="2"/>
      <c r="AM130" s="2"/>
      <c r="AO130" s="35">
        <v>120.88230133056641</v>
      </c>
      <c r="AP130" s="35">
        <v>150.37999725341797</v>
      </c>
      <c r="AQ130" s="35">
        <v>149.91919708251953</v>
      </c>
      <c r="AR130" s="35">
        <v>141.17399597167969</v>
      </c>
      <c r="AS130" s="35">
        <v>164.49400329589844</v>
      </c>
      <c r="AT130" s="35">
        <v>174.26899719238281</v>
      </c>
    </row>
    <row r="131" spans="1:60" s="10" customFormat="1" x14ac:dyDescent="0.25">
      <c r="A131" s="11">
        <v>7</v>
      </c>
      <c r="B131" s="11">
        <v>2</v>
      </c>
      <c r="C131" s="11">
        <v>7</v>
      </c>
      <c r="D131" s="11">
        <v>5.76</v>
      </c>
      <c r="E131" s="13">
        <v>1</v>
      </c>
      <c r="F131" s="13">
        <v>1</v>
      </c>
      <c r="G131" s="12">
        <f t="shared" si="4"/>
        <v>4</v>
      </c>
      <c r="H131" s="11">
        <v>1</v>
      </c>
      <c r="I131" s="11">
        <v>0</v>
      </c>
      <c r="J131" s="1">
        <f t="shared" si="2"/>
        <v>1</v>
      </c>
      <c r="K131" s="1">
        <v>1</v>
      </c>
      <c r="L131" s="1">
        <v>0</v>
      </c>
      <c r="M131" s="11" t="s">
        <v>106</v>
      </c>
      <c r="N131" s="20">
        <v>768.9580078125</v>
      </c>
      <c r="O131" s="2">
        <f>N131*'Systematic error 7-8'!$C$5</f>
        <v>1258.579859247681</v>
      </c>
      <c r="P131" s="20">
        <v>9.0694103240966797</v>
      </c>
      <c r="Q131" s="2">
        <f>P131*'Systematic error 7-8'!$L$5</f>
        <v>12.39883458484694</v>
      </c>
      <c r="R131" s="20">
        <v>16.092599868774414</v>
      </c>
      <c r="S131" s="2">
        <f>R131*'Systematic error 7-8'!$M$5</f>
        <v>20.108782333997603</v>
      </c>
      <c r="T131" s="20">
        <v>24.701099395751953</v>
      </c>
      <c r="U131" s="2">
        <f>T131*'Systematic error 7-8'!$N$5</f>
        <v>30.664149116641802</v>
      </c>
      <c r="V131" s="20">
        <v>4.2673501968383789</v>
      </c>
      <c r="W131" s="2">
        <f>V131*'Systematic error 7-8'!$L$5</f>
        <v>5.8339150303559544</v>
      </c>
      <c r="X131" s="20">
        <v>7.7800397872924805</v>
      </c>
      <c r="Y131" s="2">
        <f>X131*'Systematic error 7-8'!$M$5</f>
        <v>9.7216812639498151</v>
      </c>
      <c r="Z131" s="20">
        <v>11.925100326538086</v>
      </c>
      <c r="AA131" s="2">
        <f>Z131*'Systematic error 7-8'!$N$5</f>
        <v>14.803918189437571</v>
      </c>
      <c r="AB131" s="20">
        <v>0.48984900116920471</v>
      </c>
      <c r="AC131" s="20">
        <v>0.3344930112361908</v>
      </c>
      <c r="AD131" s="20">
        <v>329.06201171875</v>
      </c>
      <c r="AE131" s="20">
        <v>318.8389892578125</v>
      </c>
      <c r="AF131" s="20">
        <v>12.832400321960449</v>
      </c>
      <c r="AG131" s="20">
        <v>0.86840999126434326</v>
      </c>
      <c r="AH131" s="20">
        <v>1622.6099853515625</v>
      </c>
      <c r="AI131" s="2">
        <f>AH131*'Systematic error 7-8'!$P$5</f>
        <v>3441.0434334760562</v>
      </c>
      <c r="AJ131" s="20"/>
      <c r="AK131" s="20"/>
      <c r="AL131" s="20"/>
      <c r="AM131" s="20"/>
      <c r="AO131" s="36">
        <v>90.23480224609375</v>
      </c>
      <c r="AP131" s="36">
        <v>80.336402893066406</v>
      </c>
      <c r="AQ131" s="36">
        <v>131.85600280761719</v>
      </c>
      <c r="AR131" s="36">
        <v>155.96800231933594</v>
      </c>
      <c r="AS131" s="36">
        <v>173.39999389648437</v>
      </c>
      <c r="AT131" s="36">
        <v>134.75399780273437</v>
      </c>
      <c r="AU131" s="36">
        <v>113.18499755859375</v>
      </c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</row>
    <row r="132" spans="1:60" x14ac:dyDescent="0.25">
      <c r="A132" s="1">
        <v>8</v>
      </c>
      <c r="B132" s="1">
        <v>1</v>
      </c>
      <c r="C132" s="1">
        <v>1</v>
      </c>
      <c r="D132" s="1">
        <v>2.29</v>
      </c>
      <c r="E132" s="12">
        <v>0</v>
      </c>
      <c r="F132" s="12">
        <v>0</v>
      </c>
      <c r="G132" s="12">
        <f t="shared" si="4"/>
        <v>1</v>
      </c>
      <c r="H132" s="1">
        <v>1</v>
      </c>
      <c r="I132" s="1">
        <v>0</v>
      </c>
      <c r="J132" s="1">
        <f t="shared" ref="J132:J149" si="5">H132+I132</f>
        <v>1</v>
      </c>
      <c r="K132" s="1">
        <v>1</v>
      </c>
      <c r="L132" s="1">
        <v>1</v>
      </c>
      <c r="M132" s="1" t="s">
        <v>124</v>
      </c>
      <c r="N132" s="2">
        <v>687.60302734375</v>
      </c>
      <c r="O132" s="2">
        <f>N132*'Systematic error 7-8'!$C$12</f>
        <v>1155.5031470655817</v>
      </c>
      <c r="P132" s="2">
        <v>11.828700065612793</v>
      </c>
      <c r="Q132" s="2">
        <f>P132*'Systematic error 7-8'!$L$12</f>
        <v>13.602367414881828</v>
      </c>
      <c r="R132" s="2">
        <v>13.939200401306152</v>
      </c>
      <c r="S132" s="2">
        <f>R132*'Systematic error 7-8'!$M$12</f>
        <v>19.013548018112534</v>
      </c>
      <c r="T132" s="2">
        <v>20.271099090576172</v>
      </c>
      <c r="U132" s="2">
        <f>T132*'Systematic error 7-8'!$N$12</f>
        <v>26.762709571645001</v>
      </c>
      <c r="V132" s="2">
        <v>5.6008501052856445</v>
      </c>
      <c r="W132" s="2">
        <f>V132*'Systematic error 7-8'!$L$12</f>
        <v>6.440675690919897</v>
      </c>
      <c r="X132" s="2">
        <v>6.6539797782897949</v>
      </c>
      <c r="Y132" s="2">
        <f>X132*'Systematic error 7-8'!$M$12</f>
        <v>9.0762569145793925</v>
      </c>
      <c r="Z132" s="2">
        <v>10.141400337219238</v>
      </c>
      <c r="AA132" s="2">
        <f>Z132*'Systematic error 7-8'!$N$12</f>
        <v>13.389079233545729</v>
      </c>
      <c r="AB132" s="2">
        <v>0.34521600604057312</v>
      </c>
      <c r="AC132" s="2">
        <v>0.52438002824783325</v>
      </c>
      <c r="AD132" s="2">
        <v>210.24400329589844</v>
      </c>
      <c r="AE132" s="2">
        <v>253.5260009765625</v>
      </c>
      <c r="AF132" s="2">
        <v>50.602901458740234</v>
      </c>
      <c r="AG132" s="2">
        <v>0.92743700742721558</v>
      </c>
      <c r="AH132" s="2">
        <v>1514.280029296875</v>
      </c>
      <c r="AI132" s="2">
        <f>AH132*'Systematic error 7-8'!$P$12</f>
        <v>3135.896821971101</v>
      </c>
      <c r="AJ132" s="2"/>
      <c r="AK132" s="2"/>
      <c r="AL132" s="2"/>
      <c r="AM132" s="2"/>
      <c r="AO132" s="7">
        <v>161.88299560546875</v>
      </c>
      <c r="AP132" s="7">
        <v>121.37000274658203</v>
      </c>
      <c r="AQ132" s="7">
        <v>104.67900085449219</v>
      </c>
      <c r="AR132" s="7">
        <v>108.447998046875</v>
      </c>
      <c r="AS132" s="7">
        <v>133.44599914550781</v>
      </c>
      <c r="AT132" s="7">
        <v>95.069099426269531</v>
      </c>
      <c r="AU132" s="7">
        <v>132.8800048828125</v>
      </c>
      <c r="AV132" s="7">
        <v>113.26699829101562</v>
      </c>
      <c r="AW132" s="7">
        <v>82.22760009765625</v>
      </c>
    </row>
    <row r="133" spans="1:60" x14ac:dyDescent="0.25">
      <c r="A133" s="1">
        <v>8</v>
      </c>
      <c r="B133" s="1">
        <v>1</v>
      </c>
      <c r="C133" s="1">
        <v>2</v>
      </c>
      <c r="D133" s="1">
        <v>3.23</v>
      </c>
      <c r="E133" s="12">
        <v>1</v>
      </c>
      <c r="F133" s="12">
        <v>1</v>
      </c>
      <c r="G133" s="12">
        <f t="shared" si="4"/>
        <v>4</v>
      </c>
      <c r="H133" s="1">
        <v>3</v>
      </c>
      <c r="I133" s="1">
        <v>1</v>
      </c>
      <c r="J133" s="1">
        <f t="shared" si="5"/>
        <v>4</v>
      </c>
      <c r="K133" s="1">
        <v>1</v>
      </c>
      <c r="L133" s="1">
        <v>0</v>
      </c>
      <c r="M133" s="1" t="s">
        <v>106</v>
      </c>
      <c r="N133" s="2">
        <v>763.55499267578125</v>
      </c>
      <c r="O133" s="2">
        <f>N133*'Systematic error 7-8'!$C$12</f>
        <v>1283.138907056358</v>
      </c>
      <c r="P133" s="2">
        <v>9.9895801544189453</v>
      </c>
      <c r="Q133" s="2">
        <f>P133*'Systematic error 7-8'!$L$12</f>
        <v>11.487478660131112</v>
      </c>
      <c r="R133" s="2">
        <v>15.70259952545166</v>
      </c>
      <c r="S133" s="2">
        <f>R133*'Systematic error 7-8'!$M$12</f>
        <v>21.418884978394448</v>
      </c>
      <c r="T133" s="2">
        <v>26.574699401855469</v>
      </c>
      <c r="U133" s="2">
        <f>T133*'Systematic error 7-8'!$N$12</f>
        <v>35.084972890111359</v>
      </c>
      <c r="V133" s="2">
        <v>5.042640209197998</v>
      </c>
      <c r="W133" s="2">
        <f>V133*'Systematic error 7-8'!$L$12</f>
        <v>5.7987644023514502</v>
      </c>
      <c r="X133" s="2">
        <v>7.5020499229431152</v>
      </c>
      <c r="Y133" s="2">
        <f>X133*'Systematic error 7-8'!$M$12</f>
        <v>10.233053714529452</v>
      </c>
      <c r="Z133" s="2">
        <v>11.18120002746582</v>
      </c>
      <c r="AA133" s="2">
        <f>Z133*'Systematic error 7-8'!$N$12</f>
        <v>14.761864053866232</v>
      </c>
      <c r="AB133" s="2">
        <v>0.44670200347900391</v>
      </c>
      <c r="AC133" s="2">
        <v>0.41901400685310364</v>
      </c>
      <c r="AD133" s="2">
        <v>177.06900024414062</v>
      </c>
      <c r="AE133" s="2">
        <v>184.73899841308594</v>
      </c>
      <c r="AF133" s="2">
        <v>27.151699066162109</v>
      </c>
      <c r="AG133" s="2">
        <v>0.88157099485397339</v>
      </c>
      <c r="AH133" s="2">
        <v>1642.1800537109375</v>
      </c>
      <c r="AI133" s="2">
        <f>AH133*'Systematic error 7-8'!$P$12</f>
        <v>3400.7628126269501</v>
      </c>
      <c r="AJ133" s="2"/>
      <c r="AK133" s="2"/>
      <c r="AL133" s="2"/>
      <c r="AM133" s="2"/>
      <c r="AO133" s="7">
        <v>99.031501770019531</v>
      </c>
      <c r="AP133" s="7">
        <v>92.811302185058594</v>
      </c>
      <c r="AQ133" s="7">
        <v>114.66699981689453</v>
      </c>
      <c r="AR133" s="7">
        <v>176.84100341796875</v>
      </c>
      <c r="AS133" s="7">
        <v>145.63999938964844</v>
      </c>
      <c r="AT133" s="7">
        <v>145.37199401855469</v>
      </c>
    </row>
    <row r="134" spans="1:60" x14ac:dyDescent="0.25">
      <c r="A134" s="1">
        <v>8</v>
      </c>
      <c r="B134" s="1">
        <v>1</v>
      </c>
      <c r="C134" s="1">
        <v>3</v>
      </c>
      <c r="D134" s="1">
        <v>2.7</v>
      </c>
      <c r="E134" s="12">
        <v>0</v>
      </c>
      <c r="F134" s="12">
        <v>0</v>
      </c>
      <c r="G134" s="12">
        <f t="shared" si="4"/>
        <v>1</v>
      </c>
      <c r="H134" s="1">
        <v>3</v>
      </c>
      <c r="I134" s="1">
        <v>0</v>
      </c>
      <c r="J134" s="1">
        <f t="shared" si="5"/>
        <v>3</v>
      </c>
      <c r="K134" s="1">
        <v>1</v>
      </c>
      <c r="L134" s="1">
        <v>0</v>
      </c>
      <c r="M134" s="1" t="s">
        <v>123</v>
      </c>
      <c r="N134" s="2">
        <v>529.72998046875</v>
      </c>
      <c r="O134" s="2">
        <f>N134*'Systematic error 7-8'!$C$12</f>
        <v>890.20064657252192</v>
      </c>
      <c r="P134" s="2">
        <v>9.0058403015136719</v>
      </c>
      <c r="Q134" s="2">
        <f>P134*'Systematic error 7-8'!$L$12</f>
        <v>10.356230860655682</v>
      </c>
      <c r="R134" s="2">
        <v>10.383299827575684</v>
      </c>
      <c r="S134" s="2">
        <f>R134*'Systematic error 7-8'!$M$12</f>
        <v>14.163177526278378</v>
      </c>
      <c r="T134" s="2">
        <v>23.693599700927734</v>
      </c>
      <c r="U134" s="2">
        <f>T134*'Systematic error 7-8'!$N$12</f>
        <v>31.28123071518765</v>
      </c>
      <c r="V134" s="2">
        <v>4.3191499710083008</v>
      </c>
      <c r="W134" s="2">
        <f>V134*'Systematic error 7-8'!$L$12</f>
        <v>4.9667896302844916</v>
      </c>
      <c r="X134" s="2">
        <v>4.9608497619628906</v>
      </c>
      <c r="Y134" s="2">
        <f>X134*'Systematic error 7-8'!$M$12</f>
        <v>6.7667694303961019</v>
      </c>
      <c r="Z134" s="2">
        <v>10.82859992980957</v>
      </c>
      <c r="AA134" s="2">
        <f>Z134*'Systematic error 7-8'!$N$12</f>
        <v>14.296347410375754</v>
      </c>
      <c r="AB134" s="2">
        <v>0.25569799542427063</v>
      </c>
      <c r="AC134" s="2">
        <v>0.70326799154281616</v>
      </c>
      <c r="AD134" s="2">
        <v>260.74899291992187</v>
      </c>
      <c r="AE134" s="2">
        <v>116.20999908447266</v>
      </c>
      <c r="AF134" s="2">
        <v>9.0433797836303711</v>
      </c>
      <c r="AG134" s="2">
        <v>0.87643998861312866</v>
      </c>
      <c r="AH134" s="2">
        <v>940.6719970703125</v>
      </c>
      <c r="AI134" s="2">
        <f>AH134*'Systematic error 7-8'!$P$12</f>
        <v>1948.02167964911</v>
      </c>
      <c r="AJ134" s="2"/>
      <c r="AK134" s="2"/>
      <c r="AL134" s="2"/>
      <c r="AM134" s="2"/>
      <c r="AO134" s="7">
        <v>81.905197143554687</v>
      </c>
      <c r="AP134" s="7">
        <v>30.239999771118164</v>
      </c>
      <c r="AQ134" s="7">
        <v>84.664802551269531</v>
      </c>
      <c r="AR134" s="7">
        <v>141.08200073242187</v>
      </c>
      <c r="AS134" s="7">
        <v>158.97000122070312</v>
      </c>
      <c r="AT134" s="7">
        <v>175.11599731445312</v>
      </c>
      <c r="AU134" s="7">
        <v>168.69099426269531</v>
      </c>
      <c r="AV134" s="7">
        <v>152.92999267578125</v>
      </c>
      <c r="AW134" s="7">
        <v>144.19200134277344</v>
      </c>
      <c r="AX134" s="7">
        <v>137.39399719238281</v>
      </c>
    </row>
    <row r="135" spans="1:60" x14ac:dyDescent="0.25">
      <c r="A135" s="1">
        <v>8</v>
      </c>
      <c r="B135" s="1">
        <v>1</v>
      </c>
      <c r="C135" s="1">
        <v>4</v>
      </c>
      <c r="D135" s="1">
        <v>2.83</v>
      </c>
      <c r="E135" s="12">
        <v>1</v>
      </c>
      <c r="F135" s="12">
        <v>1</v>
      </c>
      <c r="G135" s="12">
        <f t="shared" si="4"/>
        <v>4</v>
      </c>
      <c r="H135" s="1">
        <v>0</v>
      </c>
      <c r="I135" s="1">
        <v>0</v>
      </c>
      <c r="J135" s="1">
        <f t="shared" si="5"/>
        <v>0</v>
      </c>
      <c r="K135" s="1">
        <v>0</v>
      </c>
      <c r="L135" s="1">
        <v>0</v>
      </c>
      <c r="M135" s="1" t="s">
        <v>50</v>
      </c>
      <c r="N135" s="2">
        <v>827.11297607421875</v>
      </c>
      <c r="O135" s="2">
        <f>N135*'Systematic error 7-8'!$C$12</f>
        <v>1389.9468280769286</v>
      </c>
      <c r="P135" s="2">
        <v>12.734199523925781</v>
      </c>
      <c r="Q135" s="2">
        <f>P135*'Systematic error 7-8'!$L$12</f>
        <v>14.643642978352771</v>
      </c>
      <c r="R135" s="2">
        <v>16.221599578857422</v>
      </c>
      <c r="S135" s="2">
        <f>R135*'Systematic error 7-8'!$M$12</f>
        <v>22.12681887364921</v>
      </c>
      <c r="T135" s="2">
        <v>22.810699462890625</v>
      </c>
      <c r="U135" s="2">
        <f>T135*'Systematic error 7-8'!$N$12</f>
        <v>30.11559077895409</v>
      </c>
      <c r="V135" s="2">
        <v>6.1612701416015625</v>
      </c>
      <c r="W135" s="2">
        <f>V135*'Systematic error 7-8'!$L$12</f>
        <v>7.0851285216068014</v>
      </c>
      <c r="X135" s="2">
        <v>8.0698099136352539</v>
      </c>
      <c r="Y135" s="2">
        <f>X135*'Systematic error 7-8'!$M$12</f>
        <v>11.007497838654144</v>
      </c>
      <c r="Z135" s="2">
        <v>10.099599838256836</v>
      </c>
      <c r="AA135" s="2">
        <f>Z135*'Systematic error 7-8'!$N$12</f>
        <v>13.33389255576955</v>
      </c>
      <c r="AB135" s="2">
        <v>0.42528599500656128</v>
      </c>
      <c r="AC135" s="2">
        <v>0.36435800790786743</v>
      </c>
      <c r="AD135" s="2">
        <v>162.30799865722656</v>
      </c>
      <c r="AE135" s="2">
        <v>122.85399627685547</v>
      </c>
      <c r="AF135" s="2">
        <v>38.063999176025391</v>
      </c>
      <c r="AG135" s="2">
        <v>0.93655598163604736</v>
      </c>
      <c r="AH135" s="2">
        <v>2027.3199462890625</v>
      </c>
      <c r="AI135" s="2">
        <f>AH135*'Systematic error 7-8'!$P$12</f>
        <v>4198.3424820298624</v>
      </c>
      <c r="AJ135" s="2"/>
      <c r="AK135" s="2"/>
      <c r="AL135" s="2"/>
      <c r="AM135" s="2"/>
      <c r="AO135" s="7">
        <v>101.44400024414062</v>
      </c>
      <c r="AP135" s="7">
        <v>95.084098815917969</v>
      </c>
      <c r="AQ135" s="7">
        <v>136.93400573730469</v>
      </c>
      <c r="AR135" s="7">
        <v>110.68599700927734</v>
      </c>
      <c r="AS135" s="7">
        <v>70.556503295898438</v>
      </c>
      <c r="AT135" s="7">
        <v>108.98100280761719</v>
      </c>
      <c r="AU135" s="7">
        <v>159.38800048828125</v>
      </c>
      <c r="AV135" s="7">
        <v>155.80499267578125</v>
      </c>
    </row>
    <row r="136" spans="1:60" x14ac:dyDescent="0.25">
      <c r="A136" s="1">
        <v>8</v>
      </c>
      <c r="B136" s="1">
        <v>1</v>
      </c>
      <c r="C136" s="1">
        <v>5</v>
      </c>
      <c r="D136" s="1">
        <v>2.99</v>
      </c>
      <c r="E136" s="12">
        <v>1</v>
      </c>
      <c r="F136" s="12">
        <v>1</v>
      </c>
      <c r="G136" s="12">
        <f t="shared" si="4"/>
        <v>4</v>
      </c>
      <c r="H136" s="1">
        <v>1</v>
      </c>
      <c r="I136" s="1">
        <v>0</v>
      </c>
      <c r="J136" s="1">
        <f t="shared" si="5"/>
        <v>1</v>
      </c>
      <c r="K136" s="1">
        <v>0</v>
      </c>
      <c r="L136" s="1">
        <v>0</v>
      </c>
      <c r="M136" s="1" t="s">
        <v>50</v>
      </c>
      <c r="N136" s="2">
        <v>767.905029296875</v>
      </c>
      <c r="O136" s="2">
        <f>N136*'Systematic error 7-8'!$C$12</f>
        <v>1290.4490566712338</v>
      </c>
      <c r="P136" s="2">
        <v>11.329099655151367</v>
      </c>
      <c r="Q136" s="2">
        <f>P136*'Systematic error 7-8'!$L$12</f>
        <v>13.02785387526829</v>
      </c>
      <c r="R136" s="2">
        <v>15.850500106811523</v>
      </c>
      <c r="S136" s="2">
        <f>R136*'Systematic error 7-8'!$M$12</f>
        <v>21.620626450260296</v>
      </c>
      <c r="T136" s="2">
        <v>21.179300308227539</v>
      </c>
      <c r="U136" s="2">
        <f>T136*'Systematic error 7-8'!$N$12</f>
        <v>27.961752865351627</v>
      </c>
      <c r="V136" s="2">
        <v>5.6187100410461426</v>
      </c>
      <c r="W136" s="2">
        <f>V136*'Systematic error 7-8'!$L$12</f>
        <v>6.461213654252548</v>
      </c>
      <c r="X136" s="2">
        <v>7.8840699195861816</v>
      </c>
      <c r="Y136" s="2">
        <f>X136*'Systematic error 7-8'!$M$12</f>
        <v>10.754142108478614</v>
      </c>
      <c r="Z136" s="2">
        <v>10.051899909973145</v>
      </c>
      <c r="AA136" s="2">
        <f>Z136*'Systematic error 7-8'!$N$12</f>
        <v>13.270917217257283</v>
      </c>
      <c r="AB136" s="2">
        <v>0.46703898906707764</v>
      </c>
      <c r="AC136" s="2">
        <v>0.36119601130485535</v>
      </c>
      <c r="AD136" s="2">
        <v>115.14099884033203</v>
      </c>
      <c r="AE136" s="2">
        <v>100.28199768066406</v>
      </c>
      <c r="AF136" s="2">
        <v>36.574298858642578</v>
      </c>
      <c r="AG136" s="2">
        <v>0.94021499156951904</v>
      </c>
      <c r="AH136" s="2">
        <v>1824.2099609375</v>
      </c>
      <c r="AI136" s="2">
        <f>AH136*'Systematic error 7-8'!$P$12</f>
        <v>3777.725459252174</v>
      </c>
      <c r="AJ136" s="2"/>
      <c r="AK136" s="2"/>
      <c r="AL136" s="2"/>
      <c r="AM136" s="2"/>
      <c r="AO136" s="7">
        <v>128.34800720214844</v>
      </c>
      <c r="AP136" s="7">
        <v>144.57699584960937</v>
      </c>
      <c r="AQ136" s="7">
        <v>50.941398620605469</v>
      </c>
      <c r="AR136" s="7">
        <v>123.07199859619141</v>
      </c>
      <c r="AS136" s="7">
        <v>92.339103698730469</v>
      </c>
      <c r="AT136" s="7">
        <v>159.60899353027344</v>
      </c>
      <c r="AU136" s="7">
        <v>65.548301696777344</v>
      </c>
    </row>
    <row r="137" spans="1:60" x14ac:dyDescent="0.25">
      <c r="A137" s="1">
        <v>8</v>
      </c>
      <c r="B137" s="1">
        <v>1</v>
      </c>
      <c r="C137" s="1">
        <v>6</v>
      </c>
      <c r="D137" s="1">
        <v>3.67</v>
      </c>
      <c r="E137" s="12">
        <v>1</v>
      </c>
      <c r="F137" s="12">
        <v>1</v>
      </c>
      <c r="G137" s="12">
        <f t="shared" si="4"/>
        <v>4</v>
      </c>
      <c r="H137" s="1">
        <v>1</v>
      </c>
      <c r="I137" s="1">
        <v>0</v>
      </c>
      <c r="J137" s="1">
        <f t="shared" si="5"/>
        <v>1</v>
      </c>
      <c r="K137" s="1">
        <v>0</v>
      </c>
      <c r="L137" s="1">
        <v>0</v>
      </c>
      <c r="N137" s="2">
        <v>625.09197998046875</v>
      </c>
      <c r="O137" s="2">
        <f>N137*'Systematic error 7-8'!$C$12</f>
        <v>1050.4545811311466</v>
      </c>
      <c r="P137" s="2">
        <v>8.6887598037719727</v>
      </c>
      <c r="Q137" s="2">
        <f>P137*'Systematic error 7-8'!$L$12</f>
        <v>9.9916053814016568</v>
      </c>
      <c r="R137" s="2">
        <v>15.364500045776367</v>
      </c>
      <c r="S137" s="2">
        <f>R137*'Systematic error 7-8'!$M$12</f>
        <v>20.957705677815436</v>
      </c>
      <c r="T137" s="2">
        <v>19.045700073242188</v>
      </c>
      <c r="U137" s="2">
        <f>T137*'Systematic error 7-8'!$N$12</f>
        <v>25.144889153336518</v>
      </c>
      <c r="V137" s="2">
        <v>4.2515401840209961</v>
      </c>
      <c r="W137" s="2">
        <f>V137*'Systematic error 7-8'!$L$12</f>
        <v>4.8890420199518276</v>
      </c>
      <c r="X137" s="2">
        <v>7.7247400283813477</v>
      </c>
      <c r="Y137" s="2">
        <f>X137*'Systematic error 7-8'!$M$12</f>
        <v>10.536810665502882</v>
      </c>
      <c r="Z137" s="2">
        <v>9.3977603912353516</v>
      </c>
      <c r="AA137" s="2">
        <f>Z137*'Systematic error 7-8'!$N$12</f>
        <v>12.407296262069226</v>
      </c>
      <c r="AB137" s="2">
        <v>0.60943299531936646</v>
      </c>
      <c r="AC137" s="2">
        <v>0.26031899452209473</v>
      </c>
      <c r="AD137" s="2">
        <v>104.38999938964844</v>
      </c>
      <c r="AE137" s="2">
        <v>64.126998901367188</v>
      </c>
      <c r="AF137" s="2">
        <v>15.422699928283691</v>
      </c>
      <c r="AG137" s="2">
        <v>0.9057459831237793</v>
      </c>
      <c r="AH137" s="2">
        <v>1266.780029296875</v>
      </c>
      <c r="AI137" s="2">
        <f>AH137*'Systematic error 7-8'!$P$12</f>
        <v>2623.3532709620913</v>
      </c>
      <c r="AJ137" s="2"/>
      <c r="AK137" s="2"/>
      <c r="AL137" s="2"/>
      <c r="AM137" s="2"/>
      <c r="AO137" s="7">
        <v>50.174598693847656</v>
      </c>
      <c r="AP137" s="7">
        <v>75.259803771972656</v>
      </c>
      <c r="AQ137" s="7">
        <v>48.719898223876953</v>
      </c>
      <c r="AR137" s="7">
        <v>60.722099304199219</v>
      </c>
      <c r="AS137" s="7">
        <v>130.843994140625</v>
      </c>
      <c r="AT137" s="7">
        <v>116.00099945068359</v>
      </c>
      <c r="AU137" s="7">
        <v>155.29400634765625</v>
      </c>
      <c r="AV137" s="7">
        <v>146.15499877929687</v>
      </c>
      <c r="AW137" s="7">
        <v>146.35699462890625</v>
      </c>
      <c r="AX137" s="7">
        <v>115.88899993896484</v>
      </c>
      <c r="AY137" s="7">
        <v>128.31599426269531</v>
      </c>
      <c r="AZ137" s="7">
        <v>128.7969970703125</v>
      </c>
      <c r="BA137" s="7">
        <v>115.55799865722656</v>
      </c>
    </row>
    <row r="138" spans="1:60" x14ac:dyDescent="0.25">
      <c r="A138" s="1">
        <v>8</v>
      </c>
      <c r="B138" s="1">
        <v>1</v>
      </c>
      <c r="C138" s="1">
        <v>7</v>
      </c>
      <c r="D138" s="1">
        <v>3.46</v>
      </c>
      <c r="E138" s="12">
        <v>1</v>
      </c>
      <c r="F138" s="12">
        <v>1</v>
      </c>
      <c r="G138" s="12">
        <f t="shared" si="4"/>
        <v>4</v>
      </c>
      <c r="H138" s="1">
        <v>0</v>
      </c>
      <c r="I138" s="1">
        <v>0</v>
      </c>
      <c r="J138" s="1">
        <f t="shared" si="5"/>
        <v>0</v>
      </c>
      <c r="K138" s="1">
        <v>0</v>
      </c>
      <c r="L138" s="1">
        <v>0</v>
      </c>
      <c r="N138" s="2">
        <v>604.3709716796875</v>
      </c>
      <c r="O138" s="2">
        <f>N138*'Systematic error 7-8'!$C$12</f>
        <v>1015.6333407500233</v>
      </c>
      <c r="P138" s="2">
        <v>9.5825901031494141</v>
      </c>
      <c r="Q138" s="2">
        <f>P138*'Systematic error 7-8'!$L$12</f>
        <v>11.019462041156762</v>
      </c>
      <c r="R138" s="2">
        <v>13.259900093078613</v>
      </c>
      <c r="S138" s="2">
        <f>R138*'Systematic error 7-8'!$M$12</f>
        <v>18.086959070586339</v>
      </c>
      <c r="T138" s="2">
        <v>19.120100021362305</v>
      </c>
      <c r="U138" s="2">
        <f>T138*'Systematic error 7-8'!$N$12</f>
        <v>25.243114917750535</v>
      </c>
      <c r="V138" s="2">
        <v>4.6781201362609863</v>
      </c>
      <c r="W138" s="2">
        <f>V138*'Systematic error 7-8'!$L$12</f>
        <v>5.3795859689914627</v>
      </c>
      <c r="X138" s="2">
        <v>6.6299200057983398</v>
      </c>
      <c r="Y138" s="2">
        <f>X138*'Systematic error 7-8'!$M$12</f>
        <v>9.0434385586908945</v>
      </c>
      <c r="Z138" s="2">
        <v>9.6616201400756836</v>
      </c>
      <c r="AA138" s="2">
        <f>Z138*'Systematic error 7-8'!$N$12</f>
        <v>12.755654374982001</v>
      </c>
      <c r="AB138" s="2">
        <v>0.43616798520088196</v>
      </c>
      <c r="AC138" s="2">
        <v>0.43033498525619507</v>
      </c>
      <c r="AD138" s="2">
        <v>32.857200622558594</v>
      </c>
      <c r="AE138" s="2">
        <v>55.146400451660156</v>
      </c>
      <c r="AF138" s="2">
        <v>26.144800186157227</v>
      </c>
      <c r="AG138" s="2">
        <v>0.93653601408004761</v>
      </c>
      <c r="AH138" s="2">
        <v>1266.239990234375</v>
      </c>
      <c r="AI138" s="2">
        <f>AH138*'Systematic error 7-8'!$P$12</f>
        <v>2622.2349132296576</v>
      </c>
      <c r="AJ138" s="2"/>
      <c r="AK138" s="2"/>
      <c r="AL138" s="2"/>
      <c r="AM138" s="2"/>
      <c r="AO138" s="7">
        <v>110.38999938964844</v>
      </c>
      <c r="AP138" s="7">
        <v>93.770698547363281</v>
      </c>
      <c r="AQ138" s="7">
        <v>159.22799682617187</v>
      </c>
      <c r="AR138" s="7">
        <v>177.41000366210937</v>
      </c>
      <c r="AS138" s="7">
        <v>159.98800659179687</v>
      </c>
      <c r="AT138" s="7">
        <v>110.69999694824219</v>
      </c>
      <c r="AU138" s="7">
        <v>97.382896423339844</v>
      </c>
      <c r="AV138" s="7">
        <v>43.911800384521484</v>
      </c>
      <c r="AW138" s="7">
        <v>107.33100128173828</v>
      </c>
      <c r="AX138" s="7">
        <v>116.30899810791016</v>
      </c>
      <c r="AY138" s="7">
        <v>101.56400299072266</v>
      </c>
    </row>
    <row r="139" spans="1:60" s="10" customFormat="1" x14ac:dyDescent="0.25">
      <c r="A139" s="11">
        <v>8</v>
      </c>
      <c r="B139" s="11">
        <v>1</v>
      </c>
      <c r="C139" s="11">
        <v>8</v>
      </c>
      <c r="D139" s="11">
        <v>3.88</v>
      </c>
      <c r="E139" s="13">
        <v>1</v>
      </c>
      <c r="F139" s="13">
        <v>1</v>
      </c>
      <c r="G139" s="12">
        <f t="shared" si="4"/>
        <v>4</v>
      </c>
      <c r="H139" s="11">
        <v>1</v>
      </c>
      <c r="I139" s="11">
        <v>0</v>
      </c>
      <c r="J139" s="1">
        <f t="shared" si="5"/>
        <v>1</v>
      </c>
      <c r="K139" s="1">
        <v>0</v>
      </c>
      <c r="L139" s="1">
        <v>0</v>
      </c>
      <c r="M139" s="11"/>
      <c r="N139" s="20">
        <v>546.68402099609375</v>
      </c>
      <c r="O139" s="2">
        <f>N139*'Systematic error 7-8'!$C$12</f>
        <v>918.69157288577878</v>
      </c>
      <c r="P139" s="20">
        <v>9.2690095901489258</v>
      </c>
      <c r="Q139" s="2">
        <f>P139*'Systematic error 7-8'!$L$12</f>
        <v>10.658861355678244</v>
      </c>
      <c r="R139" s="20">
        <v>12.988300323486328</v>
      </c>
      <c r="S139" s="2">
        <f>R139*'Systematic error 7-8'!$M$12</f>
        <v>17.716487658153866</v>
      </c>
      <c r="T139" s="20">
        <v>17.339099884033203</v>
      </c>
      <c r="U139" s="2">
        <f>T139*'Systematic error 7-8'!$N$12</f>
        <v>22.891767849225907</v>
      </c>
      <c r="V139" s="20">
        <v>4.5556201934814453</v>
      </c>
      <c r="W139" s="2">
        <f>V139*'Systematic error 7-8'!$L$12</f>
        <v>5.238717638511651</v>
      </c>
      <c r="X139" s="20">
        <v>6.5648298263549805</v>
      </c>
      <c r="Y139" s="2">
        <f>X139*'Systematic error 7-8'!$M$12</f>
        <v>8.9546533187399788</v>
      </c>
      <c r="Z139" s="20">
        <v>8.7841300964355469</v>
      </c>
      <c r="AA139" s="2">
        <f>Z139*'Systematic error 7-8'!$N$12</f>
        <v>11.597157192119896</v>
      </c>
      <c r="AB139" s="20">
        <v>0.46935799717903137</v>
      </c>
      <c r="AC139" s="20">
        <v>0.38110199570655823</v>
      </c>
      <c r="AD139" s="20">
        <v>67.033897399902344</v>
      </c>
      <c r="AE139" s="20">
        <v>133.28799438476562</v>
      </c>
      <c r="AF139" s="20">
        <v>43.004798889160156</v>
      </c>
      <c r="AG139" s="20">
        <v>0.94368499517440796</v>
      </c>
      <c r="AH139" s="20">
        <v>1101.8399658203125</v>
      </c>
      <c r="AI139" s="2">
        <f>AH139*'Systematic error 7-8'!$P$12</f>
        <v>2281.7816918189446</v>
      </c>
      <c r="AJ139" s="20"/>
      <c r="AK139" s="20"/>
      <c r="AL139" s="20"/>
      <c r="AM139" s="20"/>
      <c r="AO139" s="36">
        <v>154.15199279785156</v>
      </c>
      <c r="AP139" s="36">
        <v>113.56199645996094</v>
      </c>
      <c r="AQ139" s="36">
        <v>70.186897277832031</v>
      </c>
      <c r="AR139" s="36">
        <v>116.58699798583984</v>
      </c>
      <c r="AS139" s="36">
        <v>170.55900573730469</v>
      </c>
      <c r="AT139" s="36">
        <v>93.67230224609375</v>
      </c>
      <c r="AU139" s="36">
        <v>110.06999969482422</v>
      </c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</row>
    <row r="140" spans="1:60" x14ac:dyDescent="0.25">
      <c r="A140" s="1">
        <v>8</v>
      </c>
      <c r="B140" s="1">
        <v>2</v>
      </c>
      <c r="C140" s="1">
        <v>1</v>
      </c>
      <c r="D140" s="1">
        <v>3.84</v>
      </c>
      <c r="E140" s="12">
        <v>1</v>
      </c>
      <c r="F140" s="12">
        <v>1</v>
      </c>
      <c r="G140" s="12">
        <f t="shared" si="4"/>
        <v>4</v>
      </c>
      <c r="H140" s="1">
        <v>0</v>
      </c>
      <c r="I140" s="1">
        <v>0</v>
      </c>
      <c r="J140" s="1">
        <f t="shared" si="5"/>
        <v>0</v>
      </c>
      <c r="K140" s="1">
        <v>0</v>
      </c>
      <c r="L140" s="1">
        <v>0</v>
      </c>
      <c r="M140" s="1" t="s">
        <v>128</v>
      </c>
      <c r="N140" s="2">
        <v>622.72802734375</v>
      </c>
      <c r="O140" s="2">
        <f>N140*'Systematic error 7-8'!$C$20</f>
        <v>887.86217790690125</v>
      </c>
      <c r="P140" s="2">
        <v>8.5070600509643555</v>
      </c>
      <c r="Q140" s="2">
        <f>P140*'Systematic error 7-8'!$L$20</f>
        <v>10.382632215379724</v>
      </c>
      <c r="R140" s="2">
        <v>14.468299865722656</v>
      </c>
      <c r="S140" s="2">
        <f>R140*'Systematic error 7-8'!$M$20</f>
        <v>17.730543832817059</v>
      </c>
      <c r="T140" s="2">
        <v>20.556900024414063</v>
      </c>
      <c r="U140" s="2">
        <f>T140*'Systematic error 7-8'!$N$20</f>
        <v>23.247614507728471</v>
      </c>
      <c r="V140" s="2">
        <v>4.0379199981689453</v>
      </c>
      <c r="W140" s="2">
        <f>V140*'Systematic error 7-8'!$L$20</f>
        <v>4.9281700146647509</v>
      </c>
      <c r="X140" s="2">
        <v>7.1767401695251465</v>
      </c>
      <c r="Y140" s="2">
        <f>X140*'Systematic error 7-8'!$M$20</f>
        <v>8.794917670594522</v>
      </c>
      <c r="Z140" s="2">
        <v>10.080100059509277</v>
      </c>
      <c r="AA140" s="2">
        <f>Z140*'Systematic error 7-8'!$N$20</f>
        <v>11.399495065136014</v>
      </c>
      <c r="AB140" s="2">
        <v>0.52948898077011108</v>
      </c>
      <c r="AC140" s="2">
        <v>0.32042700052261353</v>
      </c>
      <c r="AD140" s="2">
        <v>55.116600036621094</v>
      </c>
      <c r="AE140" s="2">
        <v>242.72000122070312</v>
      </c>
      <c r="AF140" s="2">
        <v>11.305800437927246</v>
      </c>
      <c r="AG140" s="2">
        <v>0.89591199159622192</v>
      </c>
      <c r="AH140" s="2">
        <v>1239.1400146484375</v>
      </c>
      <c r="AI140" s="2">
        <f>AH140*'Systematic error 7-8'!$P$20</f>
        <v>2095.9150702896914</v>
      </c>
      <c r="AJ140" s="2"/>
      <c r="AK140" s="2"/>
      <c r="AL140" s="2"/>
      <c r="AM140" s="2"/>
      <c r="AO140" s="7">
        <v>80.62969970703125</v>
      </c>
      <c r="AP140" s="7">
        <v>144.406005859375</v>
      </c>
      <c r="AQ140" s="7">
        <v>154.25399780273437</v>
      </c>
      <c r="AR140" s="7">
        <v>166.13900756835937</v>
      </c>
      <c r="AS140" s="7">
        <v>176.56199645996094</v>
      </c>
      <c r="AT140" s="7">
        <v>110.70200347900391</v>
      </c>
    </row>
    <row r="141" spans="1:60" x14ac:dyDescent="0.25">
      <c r="A141" s="1">
        <v>8</v>
      </c>
      <c r="B141" s="1">
        <v>2</v>
      </c>
      <c r="C141" s="1">
        <v>2</v>
      </c>
      <c r="D141" s="1">
        <v>3.57</v>
      </c>
      <c r="E141" s="12">
        <v>1</v>
      </c>
      <c r="F141" s="12">
        <v>1</v>
      </c>
      <c r="G141" s="12">
        <f t="shared" si="4"/>
        <v>4</v>
      </c>
      <c r="H141" s="1">
        <v>0</v>
      </c>
      <c r="I141" s="1">
        <v>1</v>
      </c>
      <c r="J141" s="1">
        <f t="shared" si="5"/>
        <v>1</v>
      </c>
      <c r="K141" s="1">
        <v>0</v>
      </c>
      <c r="L141" s="1">
        <v>0</v>
      </c>
      <c r="M141" s="1" t="s">
        <v>50</v>
      </c>
      <c r="N141" s="2">
        <v>810.28997802734375</v>
      </c>
      <c r="O141" s="2">
        <f>N141*'Systematic error 7-8'!$C$20</f>
        <v>1155.2809461559127</v>
      </c>
      <c r="P141" s="2">
        <v>9.7381601333618164</v>
      </c>
      <c r="Q141" s="2">
        <f>P141*'Systematic error 7-8'!$L$20</f>
        <v>11.885155919136528</v>
      </c>
      <c r="R141" s="2">
        <v>14.356100082397461</v>
      </c>
      <c r="S141" s="2">
        <f>R141*'Systematic error 7-8'!$M$20</f>
        <v>17.593045771901618</v>
      </c>
      <c r="T141" s="2">
        <v>26.652200698852539</v>
      </c>
      <c r="U141" s="2">
        <f>T141*'Systematic error 7-8'!$N$20</f>
        <v>30.140735562933973</v>
      </c>
      <c r="V141" s="2">
        <v>4.6491098403930664</v>
      </c>
      <c r="W141" s="2">
        <f>V141*'Systematic error 7-8'!$L$20</f>
        <v>5.6741103639243828</v>
      </c>
      <c r="X141" s="2">
        <v>7.0454001426696777</v>
      </c>
      <c r="Y141" s="2">
        <f>X141*'Systematic error 7-8'!$M$20</f>
        <v>8.6339637143745964</v>
      </c>
      <c r="Z141" s="2">
        <v>13.050100326538086</v>
      </c>
      <c r="AA141" s="2">
        <f>Z141*'Systematic error 7-8'!$N$20</f>
        <v>14.758241822367683</v>
      </c>
      <c r="AB141" s="2">
        <v>0.36265599727630615</v>
      </c>
      <c r="AC141" s="2">
        <v>0.47978401184082031</v>
      </c>
      <c r="AD141" s="2">
        <v>69.02960205078125</v>
      </c>
      <c r="AE141" s="2">
        <v>254.61900329589844</v>
      </c>
      <c r="AF141" s="2">
        <v>26.255199432373047</v>
      </c>
      <c r="AG141" s="2">
        <v>0.87371200323104858</v>
      </c>
      <c r="AH141" s="2">
        <v>1771.280029296875</v>
      </c>
      <c r="AI141" s="2">
        <f>AH141*'Systematic error 7-8'!$P$20</f>
        <v>2995.9911416142622</v>
      </c>
      <c r="AJ141" s="2"/>
      <c r="AK141" s="2"/>
      <c r="AL141" s="2"/>
      <c r="AM141" s="2"/>
      <c r="AO141" s="7">
        <v>94.430801391601563</v>
      </c>
      <c r="AP141" s="7">
        <v>111.01100158691406</v>
      </c>
      <c r="AQ141" s="7">
        <v>149.91299438476562</v>
      </c>
      <c r="AR141" s="7">
        <v>168.96099853515625</v>
      </c>
      <c r="AS141" s="7">
        <v>150.48199462890625</v>
      </c>
      <c r="AT141" s="7">
        <v>146.81700134277344</v>
      </c>
      <c r="AU141" s="7">
        <v>97.110603332519531</v>
      </c>
      <c r="AV141" s="7">
        <v>73.765998840332031</v>
      </c>
    </row>
    <row r="142" spans="1:60" x14ac:dyDescent="0.25">
      <c r="A142" s="1">
        <v>8</v>
      </c>
      <c r="B142" s="1">
        <v>2</v>
      </c>
      <c r="C142" s="1">
        <v>3</v>
      </c>
      <c r="D142" s="1">
        <v>3.8</v>
      </c>
      <c r="E142" s="12">
        <v>1</v>
      </c>
      <c r="F142" s="12">
        <v>1</v>
      </c>
      <c r="G142" s="12">
        <f t="shared" si="4"/>
        <v>4</v>
      </c>
      <c r="H142" s="1">
        <v>1</v>
      </c>
      <c r="I142" s="1">
        <v>1</v>
      </c>
      <c r="J142" s="1">
        <f t="shared" si="5"/>
        <v>2</v>
      </c>
      <c r="K142" s="1">
        <v>0</v>
      </c>
      <c r="L142" s="1">
        <v>0</v>
      </c>
      <c r="N142" s="2">
        <v>874.18701171875</v>
      </c>
      <c r="O142" s="2">
        <f>N142*'Systematic error 7-8'!$C$20</f>
        <v>1246.38293129866</v>
      </c>
      <c r="P142" s="2">
        <v>9.919219970703125</v>
      </c>
      <c r="Q142" s="2">
        <f>P142*'Systematic error 7-8'!$L$20</f>
        <v>12.10613445800063</v>
      </c>
      <c r="R142" s="2">
        <v>16.878599166870117</v>
      </c>
      <c r="S142" s="2">
        <f>R142*'Systematic error 7-8'!$M$20</f>
        <v>20.684306044398703</v>
      </c>
      <c r="T142" s="2">
        <v>26.025199890136719</v>
      </c>
      <c r="U142" s="2">
        <f>T142*'Systematic error 7-8'!$N$20</f>
        <v>29.431665952255898</v>
      </c>
      <c r="V142" s="2">
        <v>4.8086700439453125</v>
      </c>
      <c r="W142" s="2">
        <f>V142*'Systematic error 7-8'!$L$20</f>
        <v>5.8688491925877937</v>
      </c>
      <c r="X142" s="2">
        <v>7.9898900985717773</v>
      </c>
      <c r="Y142" s="2">
        <f>X142*'Systematic error 7-8'!$M$20</f>
        <v>9.7914128077854894</v>
      </c>
      <c r="Z142" s="2">
        <v>12.528499603271484</v>
      </c>
      <c r="AA142" s="2">
        <f>Z142*'Systematic error 7-8'!$N$20</f>
        <v>14.168368226297599</v>
      </c>
      <c r="AB142" s="2">
        <v>0.45712900161743164</v>
      </c>
      <c r="AC142" s="2">
        <v>0.38448798656463623</v>
      </c>
      <c r="AD142" s="2">
        <v>73.445602416992188</v>
      </c>
      <c r="AE142" s="2">
        <v>227.22999572753906</v>
      </c>
      <c r="AF142" s="2">
        <v>12.899700164794922</v>
      </c>
      <c r="AG142" s="2">
        <v>0.86580801010131836</v>
      </c>
      <c r="AH142" s="2">
        <v>1958</v>
      </c>
      <c r="AI142" s="2">
        <f>AH142*'Systematic error 7-8'!$P$20</f>
        <v>3311.8143705427228</v>
      </c>
      <c r="AJ142" s="2"/>
      <c r="AK142" s="2"/>
      <c r="AL142" s="2"/>
      <c r="AM142" s="2"/>
      <c r="AO142" s="7">
        <v>51.782699584960938</v>
      </c>
      <c r="AP142" s="7">
        <v>149.41000366210937</v>
      </c>
      <c r="AQ142" s="7">
        <v>120.70400238037109</v>
      </c>
      <c r="AR142" s="7">
        <v>150.17999267578125</v>
      </c>
      <c r="AS142" s="7">
        <v>162.02299499511719</v>
      </c>
      <c r="AT142" s="7">
        <v>72.231002807617188</v>
      </c>
      <c r="AU142" s="7">
        <v>98.333900451660156</v>
      </c>
    </row>
    <row r="143" spans="1:60" x14ac:dyDescent="0.25">
      <c r="A143" s="1">
        <v>8</v>
      </c>
      <c r="B143" s="1">
        <v>2</v>
      </c>
      <c r="C143" s="1">
        <v>4</v>
      </c>
      <c r="D143" s="1">
        <v>3.88</v>
      </c>
      <c r="E143" s="12">
        <v>1</v>
      </c>
      <c r="F143" s="12">
        <v>1</v>
      </c>
      <c r="G143" s="12">
        <f t="shared" si="4"/>
        <v>4</v>
      </c>
      <c r="H143" s="1">
        <v>1</v>
      </c>
      <c r="I143" s="1">
        <v>2</v>
      </c>
      <c r="J143" s="1">
        <f t="shared" si="5"/>
        <v>3</v>
      </c>
      <c r="K143" s="1">
        <v>0</v>
      </c>
      <c r="L143" s="1">
        <v>1</v>
      </c>
      <c r="M143" s="1" t="s">
        <v>70</v>
      </c>
      <c r="N143" s="2">
        <v>998.93798828125</v>
      </c>
      <c r="O143" s="2">
        <f>N143*'Systematic error 7-8'!$C$20</f>
        <v>1424.2481772540229</v>
      </c>
      <c r="P143" s="2">
        <v>10.68280029296875</v>
      </c>
      <c r="Q143" s="2">
        <f>P143*'Systematic error 7-8'!$L$20</f>
        <v>13.038063186079421</v>
      </c>
      <c r="R143" s="2">
        <v>16.170400619506836</v>
      </c>
      <c r="S143" s="2">
        <f>R143*'Systematic error 7-8'!$M$20</f>
        <v>19.8164262310897</v>
      </c>
      <c r="T143" s="2">
        <v>30.674699783325195</v>
      </c>
      <c r="U143" s="2">
        <f>T143*'Systematic error 7-8'!$N$20</f>
        <v>34.689743825972236</v>
      </c>
      <c r="V143" s="2">
        <v>5.0142898559570312</v>
      </c>
      <c r="W143" s="2">
        <f>V143*'Systematic error 7-8'!$L$20</f>
        <v>6.119802503311301</v>
      </c>
      <c r="X143" s="2">
        <v>8.1025199890136719</v>
      </c>
      <c r="Y143" s="2">
        <f>X143*'Systematic error 7-8'!$M$20</f>
        <v>9.9294379543403064</v>
      </c>
      <c r="Z143" s="2">
        <v>14.395400047302246</v>
      </c>
      <c r="AA143" s="2">
        <f>Z143*'Systematic error 7-8'!$N$20</f>
        <v>16.27962925279429</v>
      </c>
      <c r="AB143" s="2">
        <v>0.39250099658966064</v>
      </c>
      <c r="AC143" s="2">
        <v>0.43251898884773254</v>
      </c>
      <c r="AD143" s="2">
        <v>67.097801208496094</v>
      </c>
      <c r="AE143" s="2">
        <v>200.24299621582031</v>
      </c>
      <c r="AF143" s="2">
        <v>30.762500762939453</v>
      </c>
      <c r="AG143" s="2">
        <v>0.87226498126983643</v>
      </c>
      <c r="AH143" s="2">
        <v>2418.550048828125</v>
      </c>
      <c r="AI143" s="2">
        <f>AH143*'Systematic error 7-8'!$P$20</f>
        <v>4090.8012296148049</v>
      </c>
      <c r="AJ143" s="2"/>
      <c r="AK143" s="2"/>
      <c r="AL143" s="2"/>
      <c r="AM143" s="2"/>
      <c r="AO143" s="7">
        <v>80.383697509765625</v>
      </c>
      <c r="AP143" s="7">
        <v>102.73500061035156</v>
      </c>
      <c r="AQ143" s="7">
        <v>127.94499969482422</v>
      </c>
      <c r="AR143" s="7">
        <v>157.92999267578125</v>
      </c>
      <c r="AS143" s="7">
        <v>167.97999572753906</v>
      </c>
      <c r="AT143" s="7">
        <v>170.44000244140625</v>
      </c>
      <c r="AU143" s="7">
        <v>140.39799499511719</v>
      </c>
    </row>
    <row r="144" spans="1:60" x14ac:dyDescent="0.25">
      <c r="A144" s="1">
        <v>8</v>
      </c>
      <c r="B144" s="1">
        <v>2</v>
      </c>
      <c r="C144" s="1">
        <v>5</v>
      </c>
      <c r="D144" s="1">
        <v>4.1500000000000004</v>
      </c>
      <c r="E144" s="12">
        <v>1</v>
      </c>
      <c r="F144" s="12">
        <v>1</v>
      </c>
      <c r="G144" s="12">
        <f t="shared" si="4"/>
        <v>4</v>
      </c>
      <c r="H144" s="1">
        <v>1</v>
      </c>
      <c r="I144" s="1">
        <v>1</v>
      </c>
      <c r="J144" s="1">
        <f t="shared" si="5"/>
        <v>2</v>
      </c>
      <c r="K144" s="1">
        <v>0</v>
      </c>
      <c r="L144" s="1">
        <v>0</v>
      </c>
      <c r="N144" s="2">
        <v>889.801025390625</v>
      </c>
      <c r="O144" s="2">
        <f>N144*'Systematic error 7-8'!$C$20</f>
        <v>1268.6448041803289</v>
      </c>
      <c r="P144" s="2">
        <v>11.700099945068359</v>
      </c>
      <c r="Q144" s="2">
        <f>P144*'Systematic error 7-8'!$L$20</f>
        <v>14.279649360069889</v>
      </c>
      <c r="R144" s="2">
        <v>16.850299835205078</v>
      </c>
      <c r="S144" s="2">
        <f>R144*'Systematic error 7-8'!$M$20</f>
        <v>20.649625912995347</v>
      </c>
      <c r="T144" s="2">
        <v>23.473400115966797</v>
      </c>
      <c r="U144" s="2">
        <f>T144*'Systematic error 7-8'!$N$20</f>
        <v>26.545858394678799</v>
      </c>
      <c r="V144" s="2">
        <v>5.632390022277832</v>
      </c>
      <c r="W144" s="2">
        <f>V144*'Systematic error 7-8'!$L$20</f>
        <v>6.8741767125830959</v>
      </c>
      <c r="X144" s="2">
        <v>8.0308704376220703</v>
      </c>
      <c r="Y144" s="2">
        <f>X144*'Systematic error 7-8'!$M$20</f>
        <v>9.8416332002682552</v>
      </c>
      <c r="Z144" s="2">
        <v>11.80210018157959</v>
      </c>
      <c r="AA144" s="2">
        <f>Z144*'Systematic error 7-8'!$N$20</f>
        <v>13.346889612592497</v>
      </c>
      <c r="AB144" s="2">
        <v>0.43589699268341064</v>
      </c>
      <c r="AC144" s="2">
        <v>0.43165799975395203</v>
      </c>
      <c r="AD144" s="2">
        <v>120.45800018310547</v>
      </c>
      <c r="AE144" s="2">
        <v>223.125</v>
      </c>
      <c r="AF144" s="2">
        <v>41.148300170898437</v>
      </c>
      <c r="AG144" s="2">
        <v>0.91678798198699951</v>
      </c>
      <c r="AH144" s="2">
        <v>2190.8701171875</v>
      </c>
      <c r="AI144" s="2">
        <f>AH144*'Systematic error 7-8'!$P$20</f>
        <v>3705.6972104668957</v>
      </c>
      <c r="AJ144" s="2"/>
      <c r="AK144" s="2"/>
      <c r="AL144" s="2"/>
      <c r="AM144" s="2"/>
      <c r="AO144" s="7">
        <v>74.003700256347656</v>
      </c>
      <c r="AP144" s="7">
        <v>130.81100463867187</v>
      </c>
      <c r="AQ144" s="7">
        <v>159.88299560546875</v>
      </c>
      <c r="AR144" s="7">
        <v>174.46000671386719</v>
      </c>
      <c r="AS144" s="7">
        <v>137.30799865722656</v>
      </c>
      <c r="AT144" s="7">
        <v>108.35099792480469</v>
      </c>
      <c r="AU144" s="7">
        <v>121.87799835205078</v>
      </c>
      <c r="AV144" s="7">
        <v>63.557399749755859</v>
      </c>
      <c r="AW144" s="7">
        <v>75.797203063964844</v>
      </c>
      <c r="AX144" s="7">
        <v>84.704002380371094</v>
      </c>
      <c r="AY144" s="7">
        <v>52.904499053955078</v>
      </c>
      <c r="AZ144" s="7">
        <v>57.296298980712891</v>
      </c>
    </row>
    <row r="145" spans="1:60" x14ac:dyDescent="0.25">
      <c r="A145" s="1">
        <v>8</v>
      </c>
      <c r="B145" s="1">
        <v>2</v>
      </c>
      <c r="C145" s="1">
        <v>6</v>
      </c>
      <c r="D145" s="1">
        <v>2.46</v>
      </c>
      <c r="E145" s="12">
        <v>1</v>
      </c>
      <c r="F145" s="12">
        <v>1</v>
      </c>
      <c r="G145" s="12">
        <f t="shared" si="4"/>
        <v>4</v>
      </c>
      <c r="H145" s="1">
        <v>1</v>
      </c>
      <c r="I145" s="1">
        <v>0</v>
      </c>
      <c r="J145" s="1">
        <f t="shared" si="5"/>
        <v>1</v>
      </c>
      <c r="K145" s="1">
        <v>0</v>
      </c>
      <c r="L145" s="1">
        <v>0</v>
      </c>
      <c r="N145" s="2">
        <v>624.01898193359375</v>
      </c>
      <c r="O145" s="2">
        <f>N145*'Systematic error 7-8'!$C$20</f>
        <v>889.70277236128402</v>
      </c>
      <c r="P145" s="2">
        <v>9.4553098678588867</v>
      </c>
      <c r="Q145" s="2">
        <f>P145*'Systematic error 7-8'!$L$20</f>
        <v>11.539944969508104</v>
      </c>
      <c r="R145" s="2">
        <v>14.721599578857422</v>
      </c>
      <c r="S145" s="2">
        <f>R145*'Systematic error 7-8'!$M$20</f>
        <v>18.040956369760398</v>
      </c>
      <c r="T145" s="2">
        <v>19.094400405883789</v>
      </c>
      <c r="U145" s="2">
        <f>T145*'Systematic error 7-8'!$N$20</f>
        <v>21.593686760407003</v>
      </c>
      <c r="V145" s="2">
        <v>4.3123798370361328</v>
      </c>
      <c r="W145" s="2">
        <f>V145*'Systematic error 7-8'!$L$20</f>
        <v>5.2631406799449802</v>
      </c>
      <c r="X145" s="2">
        <v>7.1690897941589355</v>
      </c>
      <c r="Y145" s="2">
        <f>X145*'Systematic error 7-8'!$M$20</f>
        <v>8.7855423246985271</v>
      </c>
      <c r="Z145" s="2">
        <v>9.7761802673339844</v>
      </c>
      <c r="AA145" s="2">
        <f>Z145*'Systematic error 7-8'!$N$20</f>
        <v>11.055794888486369</v>
      </c>
      <c r="AB145" s="2">
        <v>0.52241098880767822</v>
      </c>
      <c r="AC145" s="2">
        <v>0.33680999279022217</v>
      </c>
      <c r="AD145" s="2">
        <v>206.29600524902344</v>
      </c>
      <c r="AE145" s="2">
        <v>220.28999328613281</v>
      </c>
      <c r="AF145" s="2">
        <v>15.58180046081543</v>
      </c>
      <c r="AG145" s="2">
        <v>0.92612898349761963</v>
      </c>
      <c r="AH145" s="2">
        <v>1306.4100341796875</v>
      </c>
      <c r="AI145" s="2">
        <f>AH145*'Systematic error 7-8'!$P$20</f>
        <v>2209.6974080783957</v>
      </c>
      <c r="AJ145" s="2"/>
      <c r="AK145" s="2"/>
      <c r="AL145" s="2"/>
      <c r="AM145" s="2"/>
      <c r="AO145" s="7">
        <v>44.325298309326172</v>
      </c>
      <c r="AP145" s="7">
        <v>89.1239013671875</v>
      </c>
      <c r="AQ145" s="7">
        <v>124.12400054931641</v>
      </c>
      <c r="AR145" s="7">
        <v>135.0570068359375</v>
      </c>
      <c r="AS145" s="7">
        <v>134.47200012207031</v>
      </c>
      <c r="AT145" s="7">
        <v>163.81599426269531</v>
      </c>
      <c r="AU145" s="7">
        <v>162.697998046875</v>
      </c>
      <c r="AV145" s="7">
        <v>162.24800109863281</v>
      </c>
    </row>
    <row r="146" spans="1:60" x14ac:dyDescent="0.25">
      <c r="A146" s="1">
        <v>8</v>
      </c>
      <c r="B146" s="1">
        <v>2</v>
      </c>
      <c r="C146" s="1">
        <v>7</v>
      </c>
      <c r="D146" s="1">
        <v>5.05</v>
      </c>
      <c r="E146" s="12">
        <v>1</v>
      </c>
      <c r="F146" s="12">
        <v>1</v>
      </c>
      <c r="G146" s="12">
        <f t="shared" si="4"/>
        <v>4</v>
      </c>
      <c r="H146" s="1">
        <v>2</v>
      </c>
      <c r="I146" s="1">
        <v>1</v>
      </c>
      <c r="J146" s="1">
        <f t="shared" si="5"/>
        <v>3</v>
      </c>
      <c r="K146" s="1">
        <v>0</v>
      </c>
      <c r="L146" s="1">
        <v>1</v>
      </c>
      <c r="M146" s="1" t="s">
        <v>70</v>
      </c>
      <c r="N146" s="2">
        <v>964.52801513671875</v>
      </c>
      <c r="O146" s="2">
        <f>N146*'Systematic error 7-8'!$C$20</f>
        <v>1375.1877329567938</v>
      </c>
      <c r="P146" s="2">
        <v>8.9504299163818359</v>
      </c>
      <c r="Q146" s="2">
        <f>P146*'Systematic error 7-8'!$L$20</f>
        <v>10.923752910477001</v>
      </c>
      <c r="R146" s="2">
        <v>19.02910041809082</v>
      </c>
      <c r="S146" s="2">
        <f>R146*'Systematic error 7-8'!$M$20</f>
        <v>23.319692167935624</v>
      </c>
      <c r="T146" s="2">
        <v>25.887399673461914</v>
      </c>
      <c r="U146" s="2">
        <f>T146*'Systematic error 7-8'!$N$20</f>
        <v>29.275828918825141</v>
      </c>
      <c r="V146" s="2">
        <v>4.3943600654602051</v>
      </c>
      <c r="W146" s="2">
        <f>V146*'Systematic error 7-8'!$L$20</f>
        <v>5.3631952881834009</v>
      </c>
      <c r="X146" s="2">
        <v>8.9133501052856445</v>
      </c>
      <c r="Y146" s="2">
        <f>X146*'Systematic error 7-8'!$M$20</f>
        <v>10.923090218321102</v>
      </c>
      <c r="Z146" s="2">
        <v>13.344599723815918</v>
      </c>
      <c r="AA146" s="2">
        <f>Z146*'Systematic error 7-8'!$N$20</f>
        <v>15.091288558623752</v>
      </c>
      <c r="AB146" s="2">
        <v>0.52447700500488281</v>
      </c>
      <c r="AC146" s="2">
        <v>0.28262600302696228</v>
      </c>
      <c r="AD146" s="2">
        <v>174.71000671386719</v>
      </c>
      <c r="AE146" s="2">
        <v>113.42900085449219</v>
      </c>
      <c r="AF146" s="2">
        <v>6.2685599327087402</v>
      </c>
      <c r="AG146" s="2">
        <v>0.84276098012924194</v>
      </c>
      <c r="AH146" s="2">
        <v>2179.22998046875</v>
      </c>
      <c r="AI146" s="2">
        <f>AH146*'Systematic error 7-8'!$P$20</f>
        <v>3686.008767126631</v>
      </c>
      <c r="AJ146" s="2"/>
      <c r="AK146" s="2"/>
      <c r="AL146" s="2"/>
      <c r="AM146" s="2"/>
      <c r="AO146" s="7">
        <v>48.807598114013672</v>
      </c>
      <c r="AP146" s="7">
        <v>70.997802734375</v>
      </c>
      <c r="AQ146" s="7">
        <v>97.884803771972656</v>
      </c>
      <c r="AR146" s="7">
        <v>169.38600158691406</v>
      </c>
      <c r="AS146" s="7">
        <v>172.02400207519531</v>
      </c>
      <c r="AT146" s="7">
        <v>164.43899536132812</v>
      </c>
      <c r="AU146" s="7">
        <v>158.19999694824219</v>
      </c>
      <c r="AV146" s="7">
        <v>127.63600158691406</v>
      </c>
      <c r="AW146" s="7">
        <v>101.46700286865234</v>
      </c>
    </row>
    <row r="147" spans="1:60" x14ac:dyDescent="0.25">
      <c r="A147" s="1">
        <v>8</v>
      </c>
      <c r="B147" s="1">
        <v>2</v>
      </c>
      <c r="C147" s="1">
        <v>8</v>
      </c>
      <c r="D147" s="1">
        <v>2.69</v>
      </c>
      <c r="E147" s="12">
        <v>1</v>
      </c>
      <c r="F147" s="12">
        <v>1</v>
      </c>
      <c r="G147" s="12">
        <f t="shared" si="4"/>
        <v>4</v>
      </c>
      <c r="H147" s="1">
        <v>2</v>
      </c>
      <c r="I147" s="1">
        <v>1</v>
      </c>
      <c r="J147" s="1">
        <f t="shared" si="5"/>
        <v>3</v>
      </c>
      <c r="K147" s="1">
        <v>0</v>
      </c>
      <c r="L147" s="1">
        <v>0</v>
      </c>
      <c r="N147" s="2">
        <v>584.0250244140625</v>
      </c>
      <c r="O147" s="2">
        <f>N147*'Systematic error 7-8'!$C$20</f>
        <v>832.68089335919149</v>
      </c>
      <c r="P147" s="2">
        <v>8.296870231628418</v>
      </c>
      <c r="Q147" s="2">
        <f>P147*'Systematic error 7-8'!$L$20</f>
        <v>10.126101336732081</v>
      </c>
      <c r="R147" s="2">
        <v>14.54640007019043</v>
      </c>
      <c r="S147" s="2">
        <f>R147*'Systematic error 7-8'!$M$20</f>
        <v>17.826253702775485</v>
      </c>
      <c r="T147" s="2">
        <v>21.709600448608398</v>
      </c>
      <c r="U147" s="2">
        <f>T147*'Systematic error 7-8'!$N$20</f>
        <v>24.551193115044718</v>
      </c>
      <c r="V147" s="2">
        <v>4.0592198371887207</v>
      </c>
      <c r="W147" s="2">
        <f>V147*'Systematic error 7-8'!$L$20</f>
        <v>4.954165880858743</v>
      </c>
      <c r="X147" s="2">
        <v>6.677340030670166</v>
      </c>
      <c r="Y147" s="2">
        <f>X147*'Systematic error 7-8'!$M$20</f>
        <v>8.1829151454698543</v>
      </c>
      <c r="Z147" s="2">
        <v>10.239800453186035</v>
      </c>
      <c r="AA147" s="2">
        <f>Z147*'Systematic error 7-8'!$N$20</f>
        <v>11.580098813002689</v>
      </c>
      <c r="AB147" s="2">
        <v>0.46512800455093384</v>
      </c>
      <c r="AC147" s="2">
        <v>0.38252601027488708</v>
      </c>
      <c r="AD147" s="2">
        <v>265.71099853515625</v>
      </c>
      <c r="AE147" s="2">
        <v>130.57499694824219</v>
      </c>
      <c r="AF147" s="2">
        <v>6.8338398933410645</v>
      </c>
      <c r="AG147" s="2">
        <v>0.85826098918914795</v>
      </c>
      <c r="AH147" s="2">
        <v>1055.239990234375</v>
      </c>
      <c r="AI147" s="2">
        <f>AH147*'Systematic error 7-8'!$P$20</f>
        <v>1784.8615750917088</v>
      </c>
      <c r="AJ147" s="2"/>
      <c r="AK147" s="2"/>
      <c r="AL147" s="2"/>
      <c r="AM147" s="2"/>
      <c r="AO147" s="7">
        <v>96.436996459960937</v>
      </c>
      <c r="AP147" s="7">
        <v>109.19999694824219</v>
      </c>
      <c r="AQ147" s="7">
        <v>153.43499755859375</v>
      </c>
      <c r="AR147" s="7">
        <v>146.53599548339844</v>
      </c>
    </row>
    <row r="148" spans="1:60" x14ac:dyDescent="0.25">
      <c r="A148" s="1">
        <v>8</v>
      </c>
      <c r="B148" s="1">
        <v>2</v>
      </c>
      <c r="C148" s="1">
        <v>9</v>
      </c>
      <c r="D148" s="1">
        <v>4.33</v>
      </c>
      <c r="E148" s="12">
        <v>1</v>
      </c>
      <c r="F148" s="12">
        <v>1</v>
      </c>
      <c r="G148" s="12">
        <f t="shared" si="4"/>
        <v>4</v>
      </c>
      <c r="H148" s="1">
        <v>1</v>
      </c>
      <c r="I148" s="1">
        <v>0</v>
      </c>
      <c r="J148" s="1">
        <f t="shared" si="5"/>
        <v>1</v>
      </c>
      <c r="K148" s="1">
        <v>0</v>
      </c>
      <c r="L148" s="1">
        <v>0</v>
      </c>
      <c r="N148" s="2">
        <v>771.38397216796875</v>
      </c>
      <c r="O148" s="2">
        <f>N148*'Systematic error 7-8'!$C$20</f>
        <v>1099.8102276733878</v>
      </c>
      <c r="P148" s="2">
        <v>9.9139604568481445</v>
      </c>
      <c r="Q148" s="2">
        <f>P148*'Systematic error 7-8'!$L$20</f>
        <v>12.099715366368407</v>
      </c>
      <c r="R148" s="2">
        <v>16.567899703979492</v>
      </c>
      <c r="S148" s="2">
        <f>R148*'Systematic error 7-8'!$M$20</f>
        <v>20.303551533036508</v>
      </c>
      <c r="T148" s="2">
        <v>23.007900238037109</v>
      </c>
      <c r="U148" s="2">
        <f>T148*'Systematic error 7-8'!$N$20</f>
        <v>26.019428743191867</v>
      </c>
      <c r="V148" s="2">
        <v>4.4959301948547363</v>
      </c>
      <c r="W148" s="2">
        <f>V148*'Systematic error 7-8'!$L$20</f>
        <v>5.487158830377088</v>
      </c>
      <c r="X148" s="2">
        <v>8.134119987487793</v>
      </c>
      <c r="Y148" s="2">
        <f>X148*'Systematic error 7-8'!$M$20</f>
        <v>9.9681629713265618</v>
      </c>
      <c r="Z148" s="2">
        <v>11.076399803161621</v>
      </c>
      <c r="AA148" s="2">
        <f>Z148*'Systematic error 7-8'!$N$20</f>
        <v>12.526201540678089</v>
      </c>
      <c r="AB148" s="2">
        <v>0.55070400238037109</v>
      </c>
      <c r="AC148" s="2">
        <v>0.30326899886131287</v>
      </c>
      <c r="AD148" s="2">
        <v>306.61700439453125</v>
      </c>
      <c r="AE148" s="2">
        <v>150.45500183105469</v>
      </c>
      <c r="AF148" s="2">
        <v>30.625200271606445</v>
      </c>
      <c r="AG148" s="2">
        <v>0.90510797500610352</v>
      </c>
      <c r="AH148" s="2">
        <v>1734.719970703125</v>
      </c>
      <c r="AI148" s="2">
        <f>AH148*'Systematic error 7-8'!$P$20</f>
        <v>2934.1524657007458</v>
      </c>
      <c r="AJ148" s="2"/>
      <c r="AK148" s="2"/>
      <c r="AL148" s="2"/>
      <c r="AM148" s="2"/>
      <c r="AO148" s="7">
        <v>84.9989013671875</v>
      </c>
      <c r="AP148" s="7">
        <v>113.64299774169922</v>
      </c>
      <c r="AQ148" s="7">
        <v>149.97700500488281</v>
      </c>
      <c r="AR148" s="7">
        <v>170.91999816894531</v>
      </c>
      <c r="AS148" s="7">
        <v>116.02400207519531</v>
      </c>
      <c r="AT148" s="7">
        <v>109.43000030517578</v>
      </c>
      <c r="AU148" s="7">
        <v>74.782997131347656</v>
      </c>
    </row>
    <row r="149" spans="1:60" s="10" customFormat="1" x14ac:dyDescent="0.25">
      <c r="A149" s="11">
        <v>8</v>
      </c>
      <c r="B149" s="11">
        <v>2</v>
      </c>
      <c r="C149" s="11">
        <v>10</v>
      </c>
      <c r="D149" s="11">
        <v>3.5</v>
      </c>
      <c r="E149" s="13">
        <v>1</v>
      </c>
      <c r="F149" s="13">
        <v>0</v>
      </c>
      <c r="G149" s="12">
        <f t="shared" si="4"/>
        <v>3</v>
      </c>
      <c r="H149" s="11">
        <v>0</v>
      </c>
      <c r="I149" s="11">
        <v>1</v>
      </c>
      <c r="J149" s="1">
        <f t="shared" si="5"/>
        <v>1</v>
      </c>
      <c r="K149" s="1">
        <v>0</v>
      </c>
      <c r="L149" s="1">
        <v>0</v>
      </c>
      <c r="M149" s="11"/>
      <c r="N149" s="20">
        <v>904.6090087890625</v>
      </c>
      <c r="O149" s="2">
        <f>N149*'Systematic error 7-8'!$C$20</f>
        <v>1289.7574694422838</v>
      </c>
      <c r="P149" s="20">
        <v>11.004400253295898</v>
      </c>
      <c r="Q149" s="2">
        <f>P149*'Systematic error 7-8'!$L$20</f>
        <v>13.430567069742377</v>
      </c>
      <c r="R149" s="20">
        <v>16.145500183105469</v>
      </c>
      <c r="S149" s="2">
        <f>R149*'Systematic error 7-8'!$M$20</f>
        <v>19.785911361812165</v>
      </c>
      <c r="T149" s="20">
        <v>26.632900238037109</v>
      </c>
      <c r="U149" s="2">
        <f>T149*'Systematic error 7-8'!$N$20</f>
        <v>30.118908844298101</v>
      </c>
      <c r="V149" s="20">
        <v>5.1935100555419922</v>
      </c>
      <c r="W149" s="2">
        <f>V149*'Systematic error 7-8'!$L$20</f>
        <v>6.3385358150206335</v>
      </c>
      <c r="X149" s="20">
        <v>7.8584499359130859</v>
      </c>
      <c r="Y149" s="2">
        <f>X149*'Systematic error 7-8'!$M$20</f>
        <v>9.6303361376140479</v>
      </c>
      <c r="Z149" s="20">
        <v>12.80840015411377</v>
      </c>
      <c r="AA149" s="2">
        <f>Z149*'Systematic error 7-8'!$N$20</f>
        <v>14.484905257598736</v>
      </c>
      <c r="AB149" s="20">
        <v>0.41629698872566223</v>
      </c>
      <c r="AC149" s="20">
        <v>0.443572998046875</v>
      </c>
      <c r="AD149" s="20">
        <v>114.96600341796875</v>
      </c>
      <c r="AE149" s="20">
        <v>266.83200073242187</v>
      </c>
      <c r="AF149" s="20">
        <v>37.191299438476562</v>
      </c>
      <c r="AG149" s="20">
        <v>0.88852500915527344</v>
      </c>
      <c r="AH149" s="20">
        <v>2142.739990234375</v>
      </c>
      <c r="AI149" s="2">
        <f>AH149*'Systematic error 7-8'!$P$20</f>
        <v>3624.2886067389054</v>
      </c>
      <c r="AJ149" s="20"/>
      <c r="AK149" s="20"/>
      <c r="AL149" s="20"/>
      <c r="AM149" s="20"/>
      <c r="AO149" s="36">
        <v>110.53700256347656</v>
      </c>
      <c r="AP149" s="36">
        <v>134.20399475097656</v>
      </c>
      <c r="AQ149" s="36">
        <v>172.60499572753906</v>
      </c>
      <c r="AR149" s="36">
        <v>113.46700286865234</v>
      </c>
      <c r="AS149" s="11">
        <v>88.02</v>
      </c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</row>
    <row r="150" spans="1:60" x14ac:dyDescent="0.25"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34">
        <f>COUNTA(AJ2:AJ149)</f>
        <v>52</v>
      </c>
      <c r="AK150" s="34"/>
      <c r="AL150" s="34"/>
      <c r="AM150" s="34"/>
    </row>
    <row r="151" spans="1:60" x14ac:dyDescent="0.25"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60" x14ac:dyDescent="0.25"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J7" sqref="J7"/>
    </sheetView>
  </sheetViews>
  <sheetFormatPr defaultRowHeight="15" x14ac:dyDescent="0.25"/>
  <sheetData>
    <row r="1" spans="1:31" x14ac:dyDescent="0.25">
      <c r="B1" s="22" t="s">
        <v>126</v>
      </c>
    </row>
    <row r="2" spans="1:31" x14ac:dyDescent="0.25">
      <c r="B2" s="1" t="s">
        <v>7</v>
      </c>
      <c r="C2" t="s">
        <v>107</v>
      </c>
      <c r="F2" s="1" t="s">
        <v>11</v>
      </c>
      <c r="G2" s="1" t="s">
        <v>12</v>
      </c>
      <c r="H2" s="1" t="s">
        <v>13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108</v>
      </c>
    </row>
    <row r="3" spans="1:31" x14ac:dyDescent="0.25">
      <c r="B3" s="12">
        <v>1134.314075959034</v>
      </c>
      <c r="F3">
        <v>11.853749772422335</v>
      </c>
      <c r="G3">
        <v>19.438792261302982</v>
      </c>
      <c r="H3">
        <v>27.678378618680515</v>
      </c>
      <c r="U3">
        <v>5.7476141799209461</v>
      </c>
      <c r="V3">
        <v>9.5138987394479599</v>
      </c>
      <c r="W3">
        <v>13.411957170209314</v>
      </c>
      <c r="X3">
        <v>0.50198747052086723</v>
      </c>
      <c r="Y3">
        <v>0.34535626506703532</v>
      </c>
      <c r="Z3">
        <v>157.55203949691904</v>
      </c>
      <c r="AA3">
        <v>175.10143591399887</v>
      </c>
      <c r="AB3">
        <v>31.10300713726598</v>
      </c>
      <c r="AC3">
        <v>0.88535824137875152</v>
      </c>
      <c r="AD3">
        <v>3014.1702546991855</v>
      </c>
    </row>
    <row r="4" spans="1:31" s="22" customFormat="1" ht="15.75" thickBot="1" x14ac:dyDescent="0.3">
      <c r="B4" s="22">
        <v>697.55887603759766</v>
      </c>
      <c r="F4" s="22">
        <v>8.5595787167549133</v>
      </c>
      <c r="G4" s="22">
        <v>15.558087468147278</v>
      </c>
      <c r="H4" s="22">
        <v>22.409637212753296</v>
      </c>
      <c r="U4" s="22">
        <v>4.2595187723636627</v>
      </c>
      <c r="V4" s="22">
        <v>7.6129412651062012</v>
      </c>
      <c r="W4" s="22">
        <v>10.749292612075806</v>
      </c>
      <c r="X4" s="22">
        <v>0.5262567475438118</v>
      </c>
      <c r="Y4" s="22">
        <v>0.31916588172316551</v>
      </c>
      <c r="Z4" s="22">
        <v>186.11207962036133</v>
      </c>
      <c r="AA4" s="22">
        <v>178.9145884513855</v>
      </c>
      <c r="AB4" s="22">
        <v>16.587088525295258</v>
      </c>
      <c r="AC4" s="22">
        <v>0.87543986737728119</v>
      </c>
      <c r="AD4" s="22">
        <v>1425.2737274169922</v>
      </c>
    </row>
    <row r="5" spans="1:31" ht="15.75" thickBot="1" x14ac:dyDescent="0.3">
      <c r="A5" t="s">
        <v>130</v>
      </c>
      <c r="B5" s="16">
        <f>B3/B4</f>
        <v>1.6261194788350679</v>
      </c>
      <c r="C5" s="17">
        <f>G5*H5/2+F5*G5/2</f>
        <v>1.6367341863413805</v>
      </c>
      <c r="F5" s="16">
        <f>F3/F4</f>
        <v>1.3848520078703475</v>
      </c>
      <c r="G5" s="16">
        <f t="shared" ref="G5:H5" si="0">G3/G4</f>
        <v>1.2494332803502251</v>
      </c>
      <c r="H5" s="16">
        <f t="shared" si="0"/>
        <v>1.2351105176717803</v>
      </c>
      <c r="I5" s="17">
        <v>1.2897986019641201</v>
      </c>
      <c r="J5">
        <f>F5*G5*H5</f>
        <v>2.1370872574742035</v>
      </c>
      <c r="L5">
        <f>F5/2+U5/2</f>
        <v>1.3671048217880553</v>
      </c>
      <c r="M5">
        <f t="shared" ref="M5:N5" si="1">G5/2+V5/2</f>
        <v>1.2495670368972551</v>
      </c>
      <c r="N5">
        <f t="shared" si="1"/>
        <v>1.2414082719700874</v>
      </c>
      <c r="P5">
        <f>L5*M5*N5</f>
        <v>2.1206842460854838</v>
      </c>
      <c r="U5">
        <v>1.3493576357057631</v>
      </c>
      <c r="V5">
        <v>1.2497007934442852</v>
      </c>
      <c r="W5">
        <v>1.2477060262683946</v>
      </c>
      <c r="X5">
        <v>1.2822548184728142</v>
      </c>
      <c r="Y5">
        <f>U5*V5*W5</f>
        <v>2.1039983224247045</v>
      </c>
      <c r="AD5" s="16">
        <f>AD3/AD4</f>
        <v>2.1148009653989295</v>
      </c>
      <c r="AE5" s="17">
        <f>1.28^3</f>
        <v>2.0971520000000003</v>
      </c>
    </row>
    <row r="6" spans="1:31" x14ac:dyDescent="0.25">
      <c r="B6" s="25"/>
      <c r="C6" s="25"/>
      <c r="F6" s="25"/>
      <c r="G6" s="25"/>
      <c r="H6" s="25"/>
      <c r="I6" s="25"/>
      <c r="AD6" s="25"/>
      <c r="AE6" s="25"/>
    </row>
    <row r="7" spans="1:31" x14ac:dyDescent="0.25">
      <c r="B7" s="25"/>
      <c r="C7" s="25"/>
      <c r="F7" s="25"/>
      <c r="G7" s="25"/>
      <c r="H7" s="25"/>
      <c r="I7" s="25"/>
      <c r="AD7" s="25"/>
      <c r="AE7" s="25"/>
    </row>
    <row r="8" spans="1:31" x14ac:dyDescent="0.25">
      <c r="B8" s="24" t="s">
        <v>127</v>
      </c>
    </row>
    <row r="9" spans="1:31" s="24" customFormat="1" x14ac:dyDescent="0.25">
      <c r="B9" s="23">
        <f>AVERAGE(RAW!N132:N139)</f>
        <v>669.00662231445312</v>
      </c>
      <c r="C9" s="23"/>
      <c r="D9" s="23"/>
      <c r="E9" s="23"/>
      <c r="F9" s="23">
        <f>AVERAGE(RAW!R132:R139)</f>
        <v>10.303472399711609</v>
      </c>
      <c r="G9" s="23">
        <f>AVERAGE(RAW!S132:S139)</f>
        <v>14.213737487792969</v>
      </c>
      <c r="H9" s="23">
        <f>AVERAGE(RAW!T132:T139)</f>
        <v>21.254287242889404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f>AVERAGE(RAW!AG132:AG139)</f>
        <v>5.0284876227378845</v>
      </c>
      <c r="V9" s="23">
        <f>AVERAGE(RAW!AH132:AH139)</f>
        <v>6.998781144618988</v>
      </c>
      <c r="W9" s="23">
        <f>AVERAGE(RAW!AI132:AI139)</f>
        <v>10.018276333808899</v>
      </c>
      <c r="AD9" s="23">
        <f>AVERAGE(RAW!AP132:AP139)</f>
        <v>1447.9402465820312</v>
      </c>
    </row>
    <row r="10" spans="1:31" s="22" customFormat="1" x14ac:dyDescent="0.25">
      <c r="B10" s="21">
        <f>AVERAGE(RAW!N124:N131)</f>
        <v>697.55887603759766</v>
      </c>
      <c r="C10" s="21"/>
      <c r="D10" s="21"/>
      <c r="E10" s="21"/>
      <c r="F10" s="21">
        <f>AVERAGE(RAW!R124:R131)</f>
        <v>8.5595787167549133</v>
      </c>
      <c r="G10" s="21">
        <f>AVERAGE(RAW!S124:S131)</f>
        <v>15.558087468147278</v>
      </c>
      <c r="H10" s="21">
        <f>AVERAGE(RAW!T124:T131)</f>
        <v>22.409637212753296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>
        <f>AVERAGE(RAW!AG124:AG131)</f>
        <v>4.2595187723636627</v>
      </c>
      <c r="V10" s="21">
        <f>AVERAGE(RAW!AH124:AH131)</f>
        <v>7.6129412651062012</v>
      </c>
      <c r="W10" s="21">
        <f>AVERAGE(RAW!AI124:AI131)</f>
        <v>10.749292612075806</v>
      </c>
      <c r="AD10" s="21">
        <f>AVERAGE(RAW!AP124:AP131)</f>
        <v>1425.2737274169922</v>
      </c>
    </row>
    <row r="11" spans="1:31" s="12" customFormat="1" ht="15.75" thickBot="1" x14ac:dyDescent="0.3">
      <c r="B11" s="12">
        <f>AVERAGE(RAW!N3:N123)</f>
        <v>1135.8575933787442</v>
      </c>
      <c r="F11" s="12">
        <f>AVERAGE(RAW!R3:R123)</f>
        <v>11.889719206439562</v>
      </c>
      <c r="G11" s="12">
        <f>AVERAGE(RAW!S3:S123)</f>
        <v>19.45193878678251</v>
      </c>
      <c r="H11" s="12">
        <f>AVERAGE(RAW!T3:T123)</f>
        <v>27.671730545926685</v>
      </c>
      <c r="U11" s="12">
        <f>AVERAGE(RAW!AG3:AG123)</f>
        <v>5.7623427997935899</v>
      </c>
      <c r="V11" s="12">
        <f>AVERAGE(RAW!AH3:AH123)</f>
        <v>9.5151074622288228</v>
      </c>
      <c r="W11" s="12">
        <f>AVERAGE(RAW!AI3:AI123)</f>
        <v>13.409893295981668</v>
      </c>
      <c r="AD11" s="12">
        <f>AVERAGE(RAW!AP3:AP123)</f>
        <v>3022.4133028392948</v>
      </c>
    </row>
    <row r="12" spans="1:31" s="3" customFormat="1" ht="15.75" thickBot="1" x14ac:dyDescent="0.3">
      <c r="B12" s="16">
        <f>B11/B9</f>
        <v>1.6978271297961192</v>
      </c>
      <c r="C12" s="17">
        <f>G12*H12/2+F12*G12/2</f>
        <v>1.6804800169792107</v>
      </c>
      <c r="F12" s="3">
        <f>F11/F9</f>
        <v>1.1539526428752651</v>
      </c>
      <c r="G12" s="3">
        <f t="shared" ref="G12:H12" si="2">G11/G9</f>
        <v>1.3685308880572902</v>
      </c>
      <c r="H12" s="3">
        <f t="shared" si="2"/>
        <v>1.3019364154488045</v>
      </c>
      <c r="J12">
        <f>F12*G12*H12</f>
        <v>2.056043811354991</v>
      </c>
      <c r="L12">
        <f>F12/2+U12/2</f>
        <v>1.1499460920837161</v>
      </c>
      <c r="M12">
        <f t="shared" ref="M12" si="3">G12/2+V12/2</f>
        <v>1.3640343398987862</v>
      </c>
      <c r="N12">
        <f t="shared" ref="N12" si="4">H12/2+W12/2</f>
        <v>1.3202396896222914</v>
      </c>
      <c r="O12"/>
      <c r="P12">
        <f>L12*M12*N12</f>
        <v>2.070883034379837</v>
      </c>
      <c r="U12" s="3">
        <f t="shared" ref="U12" si="5">U11/U9</f>
        <v>1.1459395412921669</v>
      </c>
      <c r="V12" s="3">
        <f t="shared" ref="V12" si="6">V11/V9</f>
        <v>1.359537791740282</v>
      </c>
      <c r="W12" s="3">
        <f t="shared" ref="W12" si="7">W11/W9</f>
        <v>1.3385429637957784</v>
      </c>
      <c r="AD12" s="3">
        <f t="shared" ref="AD12" si="8">AD11/AD9</f>
        <v>2.0873881432427357</v>
      </c>
    </row>
    <row r="13" spans="1:31" s="3" customFormat="1" x14ac:dyDescent="0.25">
      <c r="J13"/>
      <c r="L13"/>
      <c r="M13"/>
      <c r="N13"/>
      <c r="O13"/>
      <c r="P13"/>
    </row>
    <row r="14" spans="1:31" s="3" customFormat="1" x14ac:dyDescent="0.25">
      <c r="J14"/>
      <c r="L14"/>
      <c r="M14"/>
      <c r="N14"/>
      <c r="O14"/>
      <c r="P14"/>
    </row>
    <row r="15" spans="1:31" x14ac:dyDescent="0.25">
      <c r="B15" s="26" t="s">
        <v>129</v>
      </c>
    </row>
    <row r="16" spans="1:31" s="26" customFormat="1" x14ac:dyDescent="0.25">
      <c r="B16" s="26">
        <v>804.45090332031248</v>
      </c>
      <c r="C16" s="26">
        <v>1.4100476129459676</v>
      </c>
      <c r="E16" s="26">
        <v>1.2074924827874001</v>
      </c>
      <c r="F16" s="26">
        <v>9.816831111907959</v>
      </c>
      <c r="G16" s="26">
        <v>15.973419952392579</v>
      </c>
      <c r="H16" s="26">
        <v>24.371460151672363</v>
      </c>
      <c r="I16" s="26">
        <v>1.1356881551793783</v>
      </c>
      <c r="T16" s="26">
        <v>1.2334523684724084</v>
      </c>
      <c r="U16" s="26">
        <v>4.6597779750823971</v>
      </c>
      <c r="V16" s="26">
        <v>7.7097770690917971</v>
      </c>
      <c r="W16" s="26">
        <v>11.910158061981202</v>
      </c>
      <c r="X16" s="26">
        <v>1.1260939695688887</v>
      </c>
      <c r="AC16" s="26">
        <v>1.6748944638571526</v>
      </c>
      <c r="AD16" s="26">
        <v>1799.6180175781251</v>
      </c>
    </row>
    <row r="17" spans="2:30" s="24" customFormat="1" x14ac:dyDescent="0.25">
      <c r="B17" s="24">
        <v>669.00662231445312</v>
      </c>
      <c r="C17" s="24">
        <v>1.6955199517081498</v>
      </c>
      <c r="E17" s="24">
        <v>1.1504616417232425</v>
      </c>
      <c r="F17" s="24">
        <v>10.303472399711609</v>
      </c>
      <c r="G17" s="24">
        <v>14.213737487792969</v>
      </c>
      <c r="H17" s="24">
        <v>21.254287242889404</v>
      </c>
      <c r="I17" s="24">
        <v>1.3022492028256691</v>
      </c>
      <c r="T17" s="24">
        <v>1.1430105055705626</v>
      </c>
      <c r="U17" s="24">
        <v>5.0284876227378845</v>
      </c>
      <c r="V17" s="24">
        <v>6.998781144618988</v>
      </c>
      <c r="W17" s="24">
        <v>10.018276333808899</v>
      </c>
      <c r="X17" s="24">
        <v>1.3387489747061263</v>
      </c>
      <c r="AC17" s="24">
        <v>2.0816951955126286</v>
      </c>
      <c r="AD17" s="24">
        <v>1447.9402465820312</v>
      </c>
    </row>
    <row r="18" spans="2:30" s="22" customFormat="1" x14ac:dyDescent="0.25">
      <c r="B18" s="22">
        <v>697.55887603759766</v>
      </c>
      <c r="C18" s="22">
        <v>1.6261194788350679</v>
      </c>
      <c r="E18" s="22">
        <v>1.3848520078703475</v>
      </c>
      <c r="F18" s="22">
        <v>8.5595787167549133</v>
      </c>
      <c r="G18" s="22">
        <v>15.558087468147278</v>
      </c>
      <c r="H18" s="22">
        <v>22.409637212753296</v>
      </c>
      <c r="I18" s="22">
        <v>1.2351105176717803</v>
      </c>
      <c r="T18" s="22">
        <v>1.3493576357057631</v>
      </c>
      <c r="U18" s="22">
        <v>4.2595187723636627</v>
      </c>
      <c r="V18" s="22">
        <v>7.6129412651062012</v>
      </c>
      <c r="W18" s="22">
        <v>10.749292612075806</v>
      </c>
      <c r="X18" s="22">
        <v>1.2477060262683946</v>
      </c>
      <c r="AC18" s="22">
        <v>2.1148009653989295</v>
      </c>
      <c r="AD18" s="22">
        <v>1425.2737274169922</v>
      </c>
    </row>
    <row r="19" spans="2:30" s="12" customFormat="1" ht="15.75" thickBot="1" x14ac:dyDescent="0.3">
      <c r="B19" s="12">
        <v>1134.314075959034</v>
      </c>
      <c r="F19" s="12">
        <v>11.853749772422335</v>
      </c>
      <c r="G19" s="12">
        <v>19.438792261302982</v>
      </c>
      <c r="H19" s="12">
        <v>27.678378618680515</v>
      </c>
      <c r="U19" s="12">
        <v>5.7476141799209461</v>
      </c>
      <c r="V19" s="12">
        <v>9.5138987394479599</v>
      </c>
      <c r="W19" s="12">
        <v>13.411957170209314</v>
      </c>
      <c r="AD19" s="12">
        <v>3014.1702546991855</v>
      </c>
    </row>
    <row r="20" spans="2:30" ht="15.75" thickBot="1" x14ac:dyDescent="0.3">
      <c r="B20">
        <f>B19/B16</f>
        <v>1.4100476129459676</v>
      </c>
      <c r="C20" s="17">
        <f>G20*H20/2+F20*G20/2</f>
        <v>1.4257623535816792</v>
      </c>
      <c r="F20" s="3">
        <f>F19/F16</f>
        <v>1.2074924827874001</v>
      </c>
      <c r="G20" s="3">
        <f t="shared" ref="G20:H20" si="9">G19/G16</f>
        <v>1.2169461717802856</v>
      </c>
      <c r="H20" s="3">
        <f t="shared" si="9"/>
        <v>1.1356881551793783</v>
      </c>
      <c r="J20">
        <f>F20*G20*H20</f>
        <v>1.6688407691597871</v>
      </c>
      <c r="L20">
        <f>F20/2+U20/2</f>
        <v>1.2204724256299042</v>
      </c>
      <c r="M20">
        <f t="shared" ref="M20" si="10">G20/2+V20/2</f>
        <v>1.2254752802589539</v>
      </c>
      <c r="N20">
        <f t="shared" ref="N20" si="11">H20/2+W20/2</f>
        <v>1.1308910623741335</v>
      </c>
      <c r="P20">
        <f>L20*M20*N20</f>
        <v>1.6914271555376521</v>
      </c>
      <c r="U20" s="3">
        <f>U19/U16</f>
        <v>1.2334523684724084</v>
      </c>
      <c r="V20" s="3">
        <f t="shared" ref="V20:W20" si="12">V19/V16</f>
        <v>1.2340043887376222</v>
      </c>
      <c r="W20" s="3">
        <f t="shared" si="12"/>
        <v>1.1260939695688887</v>
      </c>
      <c r="AD20" s="3">
        <f>AD19/AD16</f>
        <v>1.6748944638571526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52"/>
  <sheetViews>
    <sheetView zoomScale="70" zoomScaleNormal="70" workbookViewId="0">
      <pane ySplit="1" topLeftCell="A122" activePane="bottomLeft" state="frozen"/>
      <selection activeCell="G1" sqref="G1"/>
      <selection pane="bottomLeft" activeCell="M21" sqref="M21"/>
    </sheetView>
  </sheetViews>
  <sheetFormatPr defaultRowHeight="15" x14ac:dyDescent="0.25"/>
  <cols>
    <col min="1" max="3" width="9.140625" style="1"/>
    <col min="4" max="4" width="9.140625" style="1" customWidth="1"/>
    <col min="5" max="5" width="15" style="12" customWidth="1"/>
    <col min="6" max="7" width="16.28515625" style="12" customWidth="1"/>
    <col min="8" max="8" width="13" style="1" bestFit="1" customWidth="1"/>
    <col min="9" max="9" width="13.42578125" style="1" bestFit="1" customWidth="1"/>
    <col min="10" max="10" width="13" style="1" bestFit="1" customWidth="1"/>
    <col min="11" max="12" width="13" style="1" customWidth="1"/>
    <col min="13" max="13" width="65.42578125" style="1" bestFit="1" customWidth="1"/>
    <col min="14" max="46" width="9.140625" customWidth="1"/>
    <col min="47" max="47" width="10.28515625" bestFit="1" customWidth="1"/>
    <col min="48" max="48" width="9.140625" style="1"/>
    <col min="51" max="51" width="9.140625" style="1"/>
    <col min="54" max="54" width="9.140625" style="1"/>
    <col min="57" max="57" width="9.140625" style="1"/>
    <col min="60" max="60" width="9.140625" style="1"/>
    <col min="63" max="63" width="9.140625" style="1"/>
    <col min="66" max="66" width="9.140625" style="1"/>
    <col min="69" max="69" width="9.140625" style="1"/>
    <col min="72" max="72" width="9.140625" style="1"/>
    <col min="75" max="75" width="9.140625" style="1"/>
    <col min="78" max="78" width="9.140625" style="1"/>
    <col min="81" max="81" width="9.140625" style="1"/>
    <col min="84" max="84" width="9.140625" style="1"/>
    <col min="87" max="87" width="9.140625" style="1"/>
    <col min="90" max="90" width="9.140625" style="1"/>
    <col min="93" max="93" width="9.140625" style="1"/>
    <col min="96" max="96" width="9.140625" style="1"/>
    <col min="99" max="99" width="9.140625" style="1"/>
    <col min="102" max="102" width="9.140625" style="1"/>
    <col min="105" max="105" width="9.140625" style="1"/>
  </cols>
  <sheetData>
    <row r="1" spans="1:105" x14ac:dyDescent="0.25">
      <c r="A1" s="1" t="s">
        <v>41</v>
      </c>
      <c r="B1" s="1" t="s">
        <v>42</v>
      </c>
      <c r="C1" s="1" t="s">
        <v>43</v>
      </c>
      <c r="D1" s="1" t="s">
        <v>44</v>
      </c>
      <c r="E1" s="12" t="s">
        <v>3</v>
      </c>
      <c r="F1" s="12" t="s">
        <v>4</v>
      </c>
      <c r="G1" s="12" t="s">
        <v>101</v>
      </c>
      <c r="H1" s="1" t="s">
        <v>5</v>
      </c>
      <c r="I1" s="1" t="s">
        <v>6</v>
      </c>
      <c r="J1" s="1" t="s">
        <v>183</v>
      </c>
      <c r="K1" s="1" t="s">
        <v>102</v>
      </c>
      <c r="L1" s="1" t="s">
        <v>69</v>
      </c>
      <c r="M1" s="1" t="s">
        <v>36</v>
      </c>
      <c r="N1" s="1" t="s">
        <v>7</v>
      </c>
      <c r="O1" t="s">
        <v>8</v>
      </c>
      <c r="P1" t="s">
        <v>9</v>
      </c>
      <c r="Q1" t="s">
        <v>10</v>
      </c>
      <c r="R1" s="1" t="s">
        <v>11</v>
      </c>
      <c r="S1" s="1" t="s">
        <v>12</v>
      </c>
      <c r="T1" s="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155</v>
      </c>
      <c r="AR1" s="1"/>
      <c r="AS1" s="30" t="s">
        <v>178</v>
      </c>
      <c r="AT1" s="30" t="s">
        <v>179</v>
      </c>
      <c r="AU1" s="1" t="s">
        <v>48</v>
      </c>
      <c r="AV1" s="1" t="s">
        <v>62</v>
      </c>
      <c r="AY1" s="1" t="s">
        <v>63</v>
      </c>
      <c r="BB1" s="1" t="s">
        <v>64</v>
      </c>
      <c r="BE1" s="1" t="s">
        <v>78</v>
      </c>
      <c r="BH1" s="1" t="s">
        <v>79</v>
      </c>
      <c r="BK1" s="1" t="s">
        <v>80</v>
      </c>
      <c r="BN1" s="1" t="s">
        <v>81</v>
      </c>
      <c r="BQ1" s="1" t="s">
        <v>82</v>
      </c>
      <c r="BT1" s="1" t="s">
        <v>83</v>
      </c>
      <c r="BW1" s="1" t="s">
        <v>84</v>
      </c>
      <c r="BZ1" s="1" t="s">
        <v>85</v>
      </c>
      <c r="CC1" s="1" t="s">
        <v>86</v>
      </c>
      <c r="CF1" s="1" t="s">
        <v>87</v>
      </c>
      <c r="CI1" s="1" t="s">
        <v>88</v>
      </c>
      <c r="CL1" s="1" t="s">
        <v>89</v>
      </c>
      <c r="CO1" s="1" t="s">
        <v>90</v>
      </c>
      <c r="CR1" s="1" t="s">
        <v>91</v>
      </c>
      <c r="CU1" s="1" t="s">
        <v>92</v>
      </c>
      <c r="CX1" s="1" t="s">
        <v>93</v>
      </c>
      <c r="DA1" s="1" t="s">
        <v>94</v>
      </c>
    </row>
    <row r="2" spans="1:105" x14ac:dyDescent="0.25">
      <c r="D2" s="1" t="s">
        <v>38</v>
      </c>
      <c r="E2" s="12" t="s">
        <v>46</v>
      </c>
      <c r="F2" s="12" t="s">
        <v>46</v>
      </c>
      <c r="H2" s="1" t="s">
        <v>47</v>
      </c>
      <c r="I2" s="1" t="s">
        <v>47</v>
      </c>
      <c r="N2" t="s">
        <v>37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39</v>
      </c>
      <c r="AK2" t="s">
        <v>39</v>
      </c>
      <c r="AL2" t="s">
        <v>38</v>
      </c>
      <c r="AM2" t="s">
        <v>38</v>
      </c>
      <c r="AN2" t="s">
        <v>38</v>
      </c>
      <c r="AO2" t="s">
        <v>39</v>
      </c>
      <c r="AP2" t="s">
        <v>40</v>
      </c>
    </row>
    <row r="3" spans="1:105" x14ac:dyDescent="0.25">
      <c r="A3" s="1">
        <v>1</v>
      </c>
      <c r="B3" s="1">
        <v>2</v>
      </c>
      <c r="C3" s="1">
        <v>1</v>
      </c>
      <c r="D3" s="1">
        <v>4.95</v>
      </c>
      <c r="E3" s="12">
        <v>1</v>
      </c>
      <c r="F3" s="12">
        <v>1</v>
      </c>
      <c r="G3" s="12">
        <f t="shared" ref="G3:G69" si="0">BIN2DEC(CONCATENATE(E3,F3))+1</f>
        <v>4</v>
      </c>
      <c r="H3" s="1">
        <v>0</v>
      </c>
      <c r="I3" s="1">
        <v>1</v>
      </c>
      <c r="J3" s="1">
        <f>H3+I3</f>
        <v>1</v>
      </c>
      <c r="K3" s="1">
        <v>0</v>
      </c>
      <c r="L3" s="1">
        <v>0</v>
      </c>
      <c r="N3">
        <v>1014.2899780273437</v>
      </c>
      <c r="O3">
        <v>21.379899978637695</v>
      </c>
      <c r="P3">
        <v>26.006200790405273</v>
      </c>
      <c r="Q3">
        <v>9.8129796981811523</v>
      </c>
      <c r="R3">
        <v>9.8825902938842773</v>
      </c>
      <c r="S3">
        <v>19.362300872802734</v>
      </c>
      <c r="T3">
        <v>27.53070068359375</v>
      </c>
      <c r="U3">
        <v>94.107398986816406</v>
      </c>
      <c r="V3">
        <v>207.13699340820312</v>
      </c>
      <c r="W3">
        <v>27.84589958190918</v>
      </c>
      <c r="X3">
        <v>-1.2871400453150272E-2</v>
      </c>
      <c r="Y3">
        <v>0.12650500237941742</v>
      </c>
      <c r="Z3">
        <v>0.99188297986984253</v>
      </c>
      <c r="AA3">
        <v>0.8680269718170166</v>
      </c>
      <c r="AB3">
        <v>-0.49098899960517883</v>
      </c>
      <c r="AC3">
        <v>7.388489693403244E-2</v>
      </c>
      <c r="AD3">
        <v>-0.4963499903678894</v>
      </c>
      <c r="AE3">
        <v>-0.86193197965621948</v>
      </c>
      <c r="AF3">
        <v>0.10349000245332718</v>
      </c>
      <c r="AG3">
        <v>4.6139397621154785</v>
      </c>
      <c r="AH3">
        <v>9.4666204452514648</v>
      </c>
      <c r="AI3">
        <v>13.175299644470215</v>
      </c>
      <c r="AJ3">
        <v>0.570809006690979</v>
      </c>
      <c r="AK3">
        <v>0.26126599311828613</v>
      </c>
      <c r="AL3">
        <v>94.107398986816406</v>
      </c>
      <c r="AM3">
        <v>207.13699340820312</v>
      </c>
      <c r="AN3">
        <v>27.84589958190918</v>
      </c>
      <c r="AO3">
        <v>0.84042799472808838</v>
      </c>
      <c r="AP3">
        <v>2340.280029296875</v>
      </c>
      <c r="AV3" s="1">
        <v>54.137199401855398</v>
      </c>
      <c r="AW3">
        <v>94.293998718261719</v>
      </c>
      <c r="AX3">
        <v>31.773500442504883</v>
      </c>
      <c r="AY3" s="1">
        <v>122.50199890136719</v>
      </c>
      <c r="AZ3">
        <v>32.96820068359375</v>
      </c>
      <c r="BA3">
        <v>24.885499954223633</v>
      </c>
      <c r="BB3" s="1">
        <v>139.94999694824219</v>
      </c>
      <c r="BC3">
        <v>21.054899215698242</v>
      </c>
      <c r="BD3">
        <v>19.005199432373047</v>
      </c>
      <c r="BE3" s="1">
        <v>174.56399536132812</v>
      </c>
      <c r="BF3">
        <v>2.8870999813079834</v>
      </c>
      <c r="BG3">
        <v>2.3338100910186768</v>
      </c>
      <c r="BH3" s="1">
        <v>114.89700317382813</v>
      </c>
      <c r="BI3">
        <v>44.856201171875</v>
      </c>
      <c r="BJ3">
        <v>20.398599624633789</v>
      </c>
      <c r="BK3" s="1">
        <v>124.72100067138672</v>
      </c>
      <c r="BL3">
        <v>37.816699981689453</v>
      </c>
      <c r="BM3">
        <v>17.462099075317383</v>
      </c>
      <c r="BN3" s="1">
        <v>160.74200439453125</v>
      </c>
    </row>
    <row r="4" spans="1:105" x14ac:dyDescent="0.25">
      <c r="A4" s="1">
        <v>1</v>
      </c>
      <c r="B4" s="1">
        <v>2</v>
      </c>
      <c r="C4" s="1">
        <v>2</v>
      </c>
      <c r="D4" s="1">
        <v>3.99</v>
      </c>
      <c r="E4" s="12">
        <v>1</v>
      </c>
      <c r="F4" s="12">
        <v>1</v>
      </c>
      <c r="G4" s="12">
        <f t="shared" si="0"/>
        <v>4</v>
      </c>
      <c r="H4" s="1">
        <v>2</v>
      </c>
      <c r="I4" s="1">
        <v>1</v>
      </c>
      <c r="J4" s="1">
        <f t="shared" ref="J4:J67" si="1">H4+I4</f>
        <v>3</v>
      </c>
      <c r="K4" s="1">
        <v>0</v>
      </c>
      <c r="L4" s="1">
        <v>0</v>
      </c>
      <c r="N4">
        <v>954.77001953125</v>
      </c>
      <c r="O4">
        <v>21.869199752807617</v>
      </c>
      <c r="P4">
        <v>21.576700210571289</v>
      </c>
      <c r="Q4">
        <v>10.576700210571289</v>
      </c>
      <c r="R4">
        <v>10.593199729919434</v>
      </c>
      <c r="S4">
        <v>19.316999435424805</v>
      </c>
      <c r="T4">
        <v>23.002199172973633</v>
      </c>
      <c r="U4">
        <v>60.205699920654297</v>
      </c>
      <c r="V4">
        <v>287.61801147460937</v>
      </c>
      <c r="W4">
        <v>29.870000839233398</v>
      </c>
      <c r="X4">
        <v>3.4828599542379379E-2</v>
      </c>
      <c r="Y4">
        <v>1.6710599884390831E-2</v>
      </c>
      <c r="Z4">
        <v>0.99925398826599121</v>
      </c>
      <c r="AA4">
        <v>0.71797400712966919</v>
      </c>
      <c r="AB4">
        <v>-0.69594097137451172</v>
      </c>
      <c r="AC4">
        <v>-1.33865000680089E-2</v>
      </c>
      <c r="AD4">
        <v>-0.69519799947738647</v>
      </c>
      <c r="AE4">
        <v>-0.71790498495101929</v>
      </c>
      <c r="AF4">
        <v>3.623640164732933E-2</v>
      </c>
      <c r="AG4">
        <v>5.0858101844787598</v>
      </c>
      <c r="AH4">
        <v>9.6923198699951172</v>
      </c>
      <c r="AI4">
        <v>11.443400382995605</v>
      </c>
      <c r="AJ4">
        <v>0.64326000213623047</v>
      </c>
      <c r="AK4">
        <v>0.23426799476146698</v>
      </c>
      <c r="AL4">
        <v>60.205699920654297</v>
      </c>
      <c r="AM4">
        <v>287.61801147460937</v>
      </c>
      <c r="AN4">
        <v>29.870000839233398</v>
      </c>
      <c r="AO4">
        <v>0.89120298624038696</v>
      </c>
      <c r="AP4">
        <v>2333.919921875</v>
      </c>
      <c r="AV4" s="1">
        <v>117.91100311279297</v>
      </c>
      <c r="AW4">
        <v>32.917301177978516</v>
      </c>
      <c r="AX4">
        <v>28.693300247192383</v>
      </c>
      <c r="AY4" s="1">
        <v>121.09400177001953</v>
      </c>
      <c r="AZ4">
        <v>29.073600769042969</v>
      </c>
      <c r="BA4">
        <v>29.163200378417969</v>
      </c>
      <c r="BB4" s="1">
        <v>115.18000030517578</v>
      </c>
      <c r="BC4">
        <v>43.310100555419922</v>
      </c>
      <c r="BD4">
        <v>20.53230094909668</v>
      </c>
      <c r="BE4" s="1">
        <v>165.00700378417969</v>
      </c>
      <c r="BF4">
        <v>8.7928304672241211</v>
      </c>
      <c r="BG4">
        <v>5.1079502105712891</v>
      </c>
      <c r="BH4" s="1">
        <v>136.5570068359375</v>
      </c>
      <c r="BI4">
        <v>27.605800628662109</v>
      </c>
      <c r="BJ4">
        <v>16.883600234985352</v>
      </c>
      <c r="BK4" s="1">
        <v>103.54299926757812</v>
      </c>
      <c r="BL4">
        <v>60.089900970458984</v>
      </c>
      <c r="BM4">
        <v>17.045999526977539</v>
      </c>
      <c r="BN4" s="1">
        <v>79.058097839355469</v>
      </c>
      <c r="BO4">
        <v>58.391201019287109</v>
      </c>
      <c r="BP4">
        <v>37.486900329589844</v>
      </c>
      <c r="BQ4" s="1">
        <v>123.47699737548828</v>
      </c>
      <c r="BR4">
        <v>42.000598907470703</v>
      </c>
      <c r="BS4">
        <v>16.74690055847168</v>
      </c>
      <c r="BT4" s="1">
        <v>129.37199401855469</v>
      </c>
    </row>
    <row r="5" spans="1:105" x14ac:dyDescent="0.25">
      <c r="A5" s="1">
        <v>1</v>
      </c>
      <c r="B5" s="1">
        <v>2</v>
      </c>
      <c r="C5" s="1">
        <v>3</v>
      </c>
      <c r="D5" s="1">
        <v>3.95</v>
      </c>
      <c r="E5" s="12">
        <v>1</v>
      </c>
      <c r="F5" s="12">
        <v>1</v>
      </c>
      <c r="G5" s="12">
        <f t="shared" si="0"/>
        <v>4</v>
      </c>
      <c r="H5" s="1">
        <v>0</v>
      </c>
      <c r="I5" s="1">
        <v>0</v>
      </c>
      <c r="J5" s="1">
        <f t="shared" si="1"/>
        <v>0</v>
      </c>
      <c r="K5" s="1">
        <v>0</v>
      </c>
      <c r="L5" s="1">
        <v>0</v>
      </c>
      <c r="N5">
        <v>1162.8599853515625</v>
      </c>
      <c r="O5">
        <v>25.739999771118164</v>
      </c>
      <c r="P5">
        <v>24.869899749755859</v>
      </c>
      <c r="Q5">
        <v>10.07759952545166</v>
      </c>
      <c r="R5">
        <v>8.6159400939941406</v>
      </c>
      <c r="S5">
        <v>19.077400207519531</v>
      </c>
      <c r="T5">
        <v>29.488199234008789</v>
      </c>
      <c r="U5">
        <v>169.80099487304687</v>
      </c>
      <c r="V5">
        <v>216.927001953125</v>
      </c>
      <c r="W5">
        <v>10.520199775695801</v>
      </c>
      <c r="X5">
        <v>-0.20970100164413452</v>
      </c>
      <c r="Y5">
        <v>3.6834400147199631E-2</v>
      </c>
      <c r="Z5">
        <v>0.97707200050354004</v>
      </c>
      <c r="AA5">
        <v>0.6369280219078064</v>
      </c>
      <c r="AB5">
        <v>-0.75304001569747925</v>
      </c>
      <c r="AC5">
        <v>0.16508699953556061</v>
      </c>
      <c r="AD5">
        <v>0.74185401201248169</v>
      </c>
      <c r="AE5">
        <v>0.65694302320480347</v>
      </c>
      <c r="AF5">
        <v>0.13445200026035309</v>
      </c>
      <c r="AG5">
        <v>4.3179402351379395</v>
      </c>
      <c r="AH5">
        <v>9.5977897644042969</v>
      </c>
      <c r="AI5">
        <v>15.478799819946289</v>
      </c>
      <c r="AJ5">
        <v>0.49297401309013367</v>
      </c>
      <c r="AK5">
        <v>0.25884199142456055</v>
      </c>
      <c r="AL5">
        <v>169.80099487304687</v>
      </c>
      <c r="AM5">
        <v>216.927001953125</v>
      </c>
      <c r="AN5">
        <v>10.520199775695801</v>
      </c>
      <c r="AO5">
        <v>0.80147898197174072</v>
      </c>
      <c r="AP5">
        <v>2675.489990234375</v>
      </c>
      <c r="AQ5" t="s">
        <v>156</v>
      </c>
      <c r="AS5">
        <v>784.6010361613337</v>
      </c>
      <c r="AT5">
        <v>307.19828929068092</v>
      </c>
      <c r="AV5" s="1">
        <v>134.93499755859375</v>
      </c>
      <c r="AW5">
        <v>22.305400848388672</v>
      </c>
      <c r="AX5">
        <v>23.467500686645508</v>
      </c>
      <c r="AY5" s="1">
        <v>146.625</v>
      </c>
      <c r="AZ5">
        <v>17.041799545288086</v>
      </c>
      <c r="BA5">
        <v>16.10569953918457</v>
      </c>
      <c r="BB5" s="1">
        <v>164.82200622558594</v>
      </c>
      <c r="BC5">
        <v>6.9869899749755859</v>
      </c>
      <c r="BD5">
        <v>8.4775295257568359</v>
      </c>
      <c r="BE5" s="1">
        <v>158.97599792480469</v>
      </c>
      <c r="BF5">
        <v>9.7407398223876953</v>
      </c>
      <c r="BG5">
        <v>11.496999740600586</v>
      </c>
      <c r="BH5" s="1">
        <v>145.90800476074219</v>
      </c>
      <c r="BI5">
        <v>19.749300003051758</v>
      </c>
      <c r="BJ5">
        <v>15.682900428771973</v>
      </c>
      <c r="BK5" s="1">
        <v>50.692001342773437</v>
      </c>
      <c r="BL5">
        <v>86.884803771972656</v>
      </c>
      <c r="BM5">
        <v>42.509899139404297</v>
      </c>
      <c r="BN5" s="1">
        <v>64.783203125</v>
      </c>
    </row>
    <row r="6" spans="1:105" x14ac:dyDescent="0.25">
      <c r="A6" s="1">
        <v>1</v>
      </c>
      <c r="B6" s="1">
        <v>2</v>
      </c>
      <c r="C6" s="1">
        <v>4</v>
      </c>
      <c r="D6" s="1">
        <v>5.67</v>
      </c>
      <c r="E6" s="12">
        <v>1</v>
      </c>
      <c r="F6" s="12">
        <v>1</v>
      </c>
      <c r="G6" s="12">
        <f t="shared" si="0"/>
        <v>4</v>
      </c>
      <c r="H6" s="1">
        <v>1</v>
      </c>
      <c r="I6" s="1">
        <v>3</v>
      </c>
      <c r="J6" s="1">
        <f t="shared" si="1"/>
        <v>4</v>
      </c>
      <c r="K6" s="1">
        <v>0</v>
      </c>
      <c r="L6" s="1">
        <v>0</v>
      </c>
      <c r="N6">
        <v>1243.6800537109375</v>
      </c>
      <c r="O6">
        <v>23.400899887084961</v>
      </c>
      <c r="P6">
        <v>29.415800094604492</v>
      </c>
      <c r="Q6">
        <v>10.305299758911133</v>
      </c>
      <c r="R6">
        <v>8.4634504318237305</v>
      </c>
      <c r="S6">
        <v>20.760099411010742</v>
      </c>
      <c r="T6">
        <v>30.474599838256836</v>
      </c>
      <c r="U6">
        <v>225.78700256347656</v>
      </c>
      <c r="V6">
        <v>169.66600036621094</v>
      </c>
      <c r="W6">
        <v>13.133000373840332</v>
      </c>
      <c r="X6">
        <v>-0.19741900265216827</v>
      </c>
      <c r="Y6">
        <v>3.3800400793552399E-2</v>
      </c>
      <c r="Z6">
        <v>0.97973597049713135</v>
      </c>
      <c r="AA6">
        <v>0.79394197463989258</v>
      </c>
      <c r="AB6">
        <v>-0.58073300123214722</v>
      </c>
      <c r="AC6">
        <v>0.18001599609851837</v>
      </c>
      <c r="AD6">
        <v>-0.57504898309707642</v>
      </c>
      <c r="AE6">
        <v>-0.81339198350906372</v>
      </c>
      <c r="AF6">
        <v>-8.7812401354312897E-2</v>
      </c>
      <c r="AG6">
        <v>4.3558897972106934</v>
      </c>
      <c r="AH6">
        <v>10.171999931335449</v>
      </c>
      <c r="AI6">
        <v>15.996700286865234</v>
      </c>
      <c r="AJ6">
        <v>0.51503902673721313</v>
      </c>
      <c r="AK6">
        <v>0.2357729971408844</v>
      </c>
      <c r="AL6">
        <v>225.78700256347656</v>
      </c>
      <c r="AM6">
        <v>169.66600036621094</v>
      </c>
      <c r="AN6">
        <v>13.133000373840332</v>
      </c>
      <c r="AO6">
        <v>0.78509700298309326</v>
      </c>
      <c r="AP6">
        <v>2868.93994140625</v>
      </c>
      <c r="AQ6" t="s">
        <v>157</v>
      </c>
      <c r="AS6">
        <v>826.11431849791222</v>
      </c>
      <c r="AT6">
        <v>280.90654381084784</v>
      </c>
      <c r="AV6" s="1">
        <v>149.36000061035156</v>
      </c>
      <c r="AW6">
        <v>15.385100364685059</v>
      </c>
      <c r="AX6">
        <v>13.535900115966797</v>
      </c>
      <c r="AY6" s="1">
        <v>72.51409912109375</v>
      </c>
      <c r="AZ6">
        <v>66.08380126953125</v>
      </c>
      <c r="BA6">
        <v>40.9208984375</v>
      </c>
      <c r="BB6" s="1">
        <v>174.00599670410156</v>
      </c>
      <c r="BC6">
        <v>2.6165099143981934</v>
      </c>
      <c r="BD6">
        <v>2.8519699573516846</v>
      </c>
      <c r="BE6" s="1">
        <v>116.77700042724609</v>
      </c>
      <c r="BF6">
        <v>39.114398956298828</v>
      </c>
      <c r="BG6">
        <v>25.109699249267578</v>
      </c>
      <c r="BH6" s="1">
        <v>75.482498168945313</v>
      </c>
      <c r="BI6">
        <v>52.072601318359375</v>
      </c>
      <c r="BJ6">
        <v>52.0635986328125</v>
      </c>
      <c r="BK6" s="1">
        <v>151.28799438476562</v>
      </c>
    </row>
    <row r="7" spans="1:105" x14ac:dyDescent="0.25">
      <c r="A7" s="1">
        <v>1</v>
      </c>
      <c r="B7" s="1">
        <v>3</v>
      </c>
      <c r="C7" s="1">
        <v>1</v>
      </c>
      <c r="D7" s="1">
        <v>4.33</v>
      </c>
      <c r="E7" s="12">
        <v>1</v>
      </c>
      <c r="F7" s="12">
        <v>0</v>
      </c>
      <c r="G7" s="12">
        <f t="shared" si="0"/>
        <v>3</v>
      </c>
      <c r="H7" s="1">
        <v>1</v>
      </c>
      <c r="I7" s="1">
        <v>0</v>
      </c>
      <c r="J7" s="1">
        <f t="shared" si="1"/>
        <v>1</v>
      </c>
      <c r="K7" s="1">
        <v>0</v>
      </c>
      <c r="L7" s="1">
        <v>0</v>
      </c>
      <c r="N7">
        <v>1435.31994628906</v>
      </c>
      <c r="O7">
        <v>25.505100250244141</v>
      </c>
      <c r="P7">
        <v>31.416099548339844</v>
      </c>
      <c r="Q7">
        <v>12.006899833679199</v>
      </c>
      <c r="R7">
        <v>11.36400032043457</v>
      </c>
      <c r="S7">
        <v>22.759099960327148</v>
      </c>
      <c r="T7">
        <v>36.027698516845703</v>
      </c>
      <c r="U7">
        <v>99.078102111816406</v>
      </c>
      <c r="V7">
        <v>55.440601348876953</v>
      </c>
      <c r="W7">
        <v>49.458999633789063</v>
      </c>
      <c r="X7">
        <v>-2.2189600393176079E-2</v>
      </c>
      <c r="Y7">
        <v>-0.12643200159072876</v>
      </c>
      <c r="Z7">
        <v>-0.99172699451446533</v>
      </c>
      <c r="AA7">
        <v>0.86785602569580078</v>
      </c>
      <c r="AB7">
        <v>-0.49489301443099976</v>
      </c>
      <c r="AC7">
        <v>4.3674301356077194E-2</v>
      </c>
      <c r="AD7">
        <v>0.49632099270820618</v>
      </c>
      <c r="AE7">
        <v>0.85970699787139893</v>
      </c>
      <c r="AF7">
        <v>-0.12070599943399429</v>
      </c>
      <c r="AG7">
        <v>5.7411999702453613</v>
      </c>
      <c r="AH7">
        <v>10.792200088500977</v>
      </c>
      <c r="AI7">
        <v>16.065000534057617</v>
      </c>
      <c r="AJ7">
        <v>0.51245397329330444</v>
      </c>
      <c r="AK7">
        <v>0.31344100832939148</v>
      </c>
      <c r="AL7">
        <v>99.078102111816406</v>
      </c>
      <c r="AM7">
        <v>55.440601348876953</v>
      </c>
      <c r="AN7">
        <v>49.458999633789063</v>
      </c>
      <c r="AO7">
        <v>0.84694099426269531</v>
      </c>
      <c r="AP7">
        <v>3985.429931640625</v>
      </c>
      <c r="AQ7" t="s">
        <v>164</v>
      </c>
      <c r="AS7">
        <v>339.02513908205776</v>
      </c>
      <c r="AT7">
        <v>621.31545897079161</v>
      </c>
      <c r="AV7" s="1">
        <v>72.318496704101563</v>
      </c>
      <c r="AW7">
        <v>77.324600219726563</v>
      </c>
      <c r="AX7">
        <v>29.069499969482422</v>
      </c>
      <c r="AY7" s="1">
        <v>105.64099884033203</v>
      </c>
      <c r="AZ7">
        <v>50.553001403808594</v>
      </c>
      <c r="BA7">
        <v>23.839599609375</v>
      </c>
      <c r="BB7" s="1">
        <v>113.40200042724609</v>
      </c>
      <c r="BC7">
        <v>48.139999389648438</v>
      </c>
      <c r="BD7">
        <v>18.502799987792969</v>
      </c>
      <c r="BE7" s="1">
        <v>137.22999572753906</v>
      </c>
      <c r="BF7">
        <v>30.015399932861328</v>
      </c>
      <c r="BG7">
        <v>12.754599571228027</v>
      </c>
      <c r="BH7" s="1">
        <v>178.93800354003906</v>
      </c>
      <c r="BI7">
        <v>0.76181799173355103</v>
      </c>
      <c r="BJ7">
        <v>0.44146201014518738</v>
      </c>
      <c r="BK7" s="1">
        <v>165.83200073242187</v>
      </c>
      <c r="BL7">
        <v>9.2617301940917969</v>
      </c>
      <c r="BM7">
        <v>4.9817700386047363</v>
      </c>
      <c r="BN7" s="1">
        <v>125.54799652099609</v>
      </c>
      <c r="BO7">
        <v>37.141998291015625</v>
      </c>
      <c r="BP7">
        <v>17.313800811767578</v>
      </c>
      <c r="BQ7" s="1">
        <v>120.94599914550781</v>
      </c>
    </row>
    <row r="8" spans="1:105" x14ac:dyDescent="0.25">
      <c r="A8" s="1">
        <v>1</v>
      </c>
      <c r="B8" s="1">
        <v>3</v>
      </c>
      <c r="C8" s="1">
        <v>2</v>
      </c>
      <c r="D8" s="1">
        <v>3.5</v>
      </c>
      <c r="E8" s="12">
        <v>1</v>
      </c>
      <c r="F8" s="12">
        <v>0</v>
      </c>
      <c r="G8" s="12">
        <f t="shared" si="0"/>
        <v>3</v>
      </c>
      <c r="H8" s="1">
        <v>1</v>
      </c>
      <c r="I8" s="1">
        <v>0</v>
      </c>
      <c r="J8" s="1">
        <f t="shared" si="1"/>
        <v>1</v>
      </c>
      <c r="K8" s="1">
        <v>0</v>
      </c>
      <c r="L8" s="1">
        <v>0</v>
      </c>
      <c r="N8">
        <v>1443.9599609375</v>
      </c>
      <c r="O8">
        <v>22.604799270629883</v>
      </c>
      <c r="P8">
        <v>31.967199325561523</v>
      </c>
      <c r="Q8">
        <v>20.103399276733398</v>
      </c>
      <c r="R8">
        <v>19.913999557495117</v>
      </c>
      <c r="S8">
        <v>17.482500076293945</v>
      </c>
      <c r="T8">
        <v>35.988300323486328</v>
      </c>
      <c r="U8">
        <v>64.762100219726563</v>
      </c>
      <c r="V8">
        <v>97.031303405761719</v>
      </c>
      <c r="W8">
        <v>58.874099731445313</v>
      </c>
      <c r="X8">
        <v>-0.10771100223064423</v>
      </c>
      <c r="Y8">
        <v>-5.6958898901939392E-2</v>
      </c>
      <c r="Z8">
        <v>-0.99254900217056274</v>
      </c>
      <c r="AA8">
        <v>0.91132700443267822</v>
      </c>
      <c r="AB8">
        <v>-0.40466898679733276</v>
      </c>
      <c r="AC8">
        <v>-7.5674302875995636E-2</v>
      </c>
      <c r="AD8">
        <v>-0.39734399318695068</v>
      </c>
      <c r="AE8">
        <v>-0.91268700361251831</v>
      </c>
      <c r="AF8">
        <v>9.5495596528053284E-2</v>
      </c>
      <c r="AG8">
        <v>7.0153298377990723</v>
      </c>
      <c r="AH8">
        <v>8.699549674987793</v>
      </c>
      <c r="AI8">
        <v>16.931800842285156</v>
      </c>
      <c r="AJ8">
        <v>0.30424699187278748</v>
      </c>
      <c r="AK8">
        <v>0.61641901731491089</v>
      </c>
      <c r="AL8">
        <v>64.762100219726563</v>
      </c>
      <c r="AM8">
        <v>97.031303405761719</v>
      </c>
      <c r="AN8">
        <v>58.874099731445313</v>
      </c>
      <c r="AO8">
        <v>0.85489499568939209</v>
      </c>
      <c r="AP8">
        <v>4078.27001953125</v>
      </c>
      <c r="AV8" s="1">
        <v>90.420501708984375</v>
      </c>
      <c r="AW8">
        <v>59.729099273681641</v>
      </c>
      <c r="AX8">
        <v>29.791099548339844</v>
      </c>
      <c r="AY8" s="1">
        <v>119.38200378417969</v>
      </c>
      <c r="AZ8">
        <v>30.040000915527344</v>
      </c>
      <c r="BA8">
        <v>30.394899368286133</v>
      </c>
      <c r="BB8" s="1">
        <v>75.329696655273437</v>
      </c>
      <c r="BC8">
        <v>48.852500915527344</v>
      </c>
      <c r="BD8">
        <v>55.825199127197266</v>
      </c>
      <c r="BE8" s="1">
        <v>114.96299743652344</v>
      </c>
      <c r="BF8">
        <v>41.180698394775391</v>
      </c>
      <c r="BG8">
        <v>23.987800598144531</v>
      </c>
      <c r="BH8" s="1">
        <v>142.302001953125</v>
      </c>
      <c r="BI8">
        <v>15.21399974822998</v>
      </c>
      <c r="BJ8">
        <v>22.561599731445313</v>
      </c>
      <c r="BK8" s="1">
        <v>162.70700073242187</v>
      </c>
      <c r="BL8">
        <v>7.1853399276733398</v>
      </c>
      <c r="BM8">
        <v>10.37030029296875</v>
      </c>
      <c r="BN8" s="1">
        <v>163.41400146484375</v>
      </c>
    </row>
    <row r="9" spans="1:105" x14ac:dyDescent="0.25">
      <c r="A9" s="1">
        <v>1</v>
      </c>
      <c r="B9" s="1">
        <v>3</v>
      </c>
      <c r="C9" s="1">
        <v>3</v>
      </c>
      <c r="D9" s="1">
        <v>4.9000000000000004</v>
      </c>
      <c r="E9" s="12">
        <v>1</v>
      </c>
      <c r="F9" s="12">
        <v>1</v>
      </c>
      <c r="G9" s="12">
        <f t="shared" si="0"/>
        <v>4</v>
      </c>
      <c r="H9" s="1">
        <v>3</v>
      </c>
      <c r="I9" s="1">
        <v>3</v>
      </c>
      <c r="J9" s="1">
        <f t="shared" si="1"/>
        <v>6</v>
      </c>
      <c r="K9" s="1">
        <v>0</v>
      </c>
      <c r="L9" s="1">
        <v>0</v>
      </c>
      <c r="N9">
        <v>1507.76000976562</v>
      </c>
      <c r="O9">
        <v>27.068700790405273</v>
      </c>
      <c r="P9">
        <v>32.644001007080078</v>
      </c>
      <c r="Q9">
        <v>14.871299743652344</v>
      </c>
      <c r="R9">
        <v>14.930100440979004</v>
      </c>
      <c r="S9">
        <v>21.797500610351563</v>
      </c>
      <c r="T9">
        <v>33.967399597167969</v>
      </c>
      <c r="U9">
        <v>102.97799682617187</v>
      </c>
      <c r="V9">
        <v>320.02499389648437</v>
      </c>
      <c r="W9">
        <v>16.71769905090332</v>
      </c>
      <c r="X9">
        <v>1.3581899926066399E-2</v>
      </c>
      <c r="Y9">
        <v>2.661450020968914E-2</v>
      </c>
      <c r="Z9">
        <v>0.99955397844314575</v>
      </c>
      <c r="AA9">
        <v>0.85575699806213379</v>
      </c>
      <c r="AB9">
        <v>-0.51737397909164429</v>
      </c>
      <c r="AC9">
        <v>2.1477900445461273E-3</v>
      </c>
      <c r="AD9">
        <v>-0.51719999313354492</v>
      </c>
      <c r="AE9">
        <v>-0.85534501075744629</v>
      </c>
      <c r="AF9">
        <v>2.9802499338984489E-2</v>
      </c>
      <c r="AG9">
        <v>5.9907498359680176</v>
      </c>
      <c r="AH9">
        <v>10.274600028991699</v>
      </c>
      <c r="AI9">
        <v>17.330499649047852</v>
      </c>
      <c r="AJ9">
        <v>0.42816901206970215</v>
      </c>
      <c r="AK9">
        <v>0.3879300057888031</v>
      </c>
      <c r="AL9">
        <v>102.97799682617187</v>
      </c>
      <c r="AM9">
        <v>320.02499389648437</v>
      </c>
      <c r="AN9">
        <v>16.71769905090332</v>
      </c>
      <c r="AO9">
        <v>0.82707899808883667</v>
      </c>
      <c r="AP9">
        <v>4140.8798828125</v>
      </c>
      <c r="AQ9" t="s">
        <v>157</v>
      </c>
      <c r="AS9">
        <v>826.11431849791222</v>
      </c>
      <c r="AT9">
        <v>280.90654381084784</v>
      </c>
      <c r="AV9" s="1">
        <v>83.508697509765625</v>
      </c>
      <c r="AW9">
        <v>60.874401092529297</v>
      </c>
      <c r="AX9">
        <v>35.367198944091797</v>
      </c>
      <c r="AY9" s="1">
        <v>110.24099731445312</v>
      </c>
      <c r="AZ9">
        <v>44.770599365234375</v>
      </c>
      <c r="BA9">
        <v>24.84630012512207</v>
      </c>
      <c r="BB9" s="1">
        <v>161.38400268554687</v>
      </c>
      <c r="BC9">
        <v>10.343999862670898</v>
      </c>
      <c r="BD9">
        <v>8.2948598861694336</v>
      </c>
      <c r="BE9" s="1">
        <v>139.13699340820312</v>
      </c>
      <c r="BF9">
        <v>22.502599716186523</v>
      </c>
      <c r="BG9">
        <v>18.547700881958008</v>
      </c>
      <c r="BH9" s="1">
        <v>98.635299682617188</v>
      </c>
      <c r="BI9">
        <v>58.568801879882813</v>
      </c>
      <c r="BJ9">
        <v>22.826700210571289</v>
      </c>
      <c r="BK9" s="1">
        <v>120.92500305175781</v>
      </c>
    </row>
    <row r="10" spans="1:105" x14ac:dyDescent="0.25">
      <c r="A10" s="1">
        <v>1</v>
      </c>
      <c r="B10" s="1">
        <v>3</v>
      </c>
      <c r="C10" s="1">
        <v>4</v>
      </c>
      <c r="D10" s="1">
        <v>4.8</v>
      </c>
      <c r="E10" s="12">
        <v>1</v>
      </c>
      <c r="F10" s="12">
        <v>0</v>
      </c>
      <c r="G10" s="12">
        <f t="shared" si="0"/>
        <v>3</v>
      </c>
      <c r="H10" s="1">
        <v>2</v>
      </c>
      <c r="I10" s="1">
        <v>1</v>
      </c>
      <c r="J10" s="1">
        <f t="shared" si="1"/>
        <v>3</v>
      </c>
      <c r="K10" s="1">
        <v>0</v>
      </c>
      <c r="L10" s="1">
        <v>0</v>
      </c>
      <c r="N10">
        <v>1468.969970703125</v>
      </c>
      <c r="O10">
        <v>23.04640007019043</v>
      </c>
      <c r="P10">
        <v>34.843498229980469</v>
      </c>
      <c r="Q10">
        <v>12.793299674987793</v>
      </c>
      <c r="R10">
        <v>12.355099678039551</v>
      </c>
      <c r="S10">
        <v>18.406299591064453</v>
      </c>
      <c r="T10">
        <v>36.551700592041016</v>
      </c>
      <c r="U10">
        <v>284.04800415039063</v>
      </c>
      <c r="V10">
        <v>52.389198303222656</v>
      </c>
      <c r="W10">
        <v>44.431198120117188</v>
      </c>
      <c r="X10">
        <v>-2.367050014436245E-2</v>
      </c>
      <c r="Y10">
        <v>-9.1829396784305573E-2</v>
      </c>
      <c r="Z10">
        <v>-0.99549299478530884</v>
      </c>
      <c r="AA10">
        <v>0.91747802495956421</v>
      </c>
      <c r="AB10">
        <v>-0.39750799536705017</v>
      </c>
      <c r="AC10">
        <v>1.485269982367754E-2</v>
      </c>
      <c r="AD10">
        <v>-0.39708098769187927</v>
      </c>
      <c r="AE10">
        <v>-0.91299200057983398</v>
      </c>
      <c r="AF10">
        <v>9.3660697340965271E-2</v>
      </c>
      <c r="AG10">
        <v>5.8933901786804199</v>
      </c>
      <c r="AH10">
        <v>8.8559598922729492</v>
      </c>
      <c r="AI10">
        <v>19.056699752807617</v>
      </c>
      <c r="AJ10">
        <v>0.29933398962020874</v>
      </c>
      <c r="AK10">
        <v>0.51821798086166382</v>
      </c>
      <c r="AL10">
        <v>284.04800415039063</v>
      </c>
      <c r="AM10">
        <v>52.389198303222656</v>
      </c>
      <c r="AN10">
        <v>44.431198120117188</v>
      </c>
      <c r="AO10">
        <v>0.8357120156288147</v>
      </c>
      <c r="AP10">
        <v>4044.6201171875</v>
      </c>
      <c r="AV10" s="1">
        <v>124.22000122070312</v>
      </c>
      <c r="AW10">
        <v>38.826999664306641</v>
      </c>
      <c r="AX10">
        <v>13.850899696350098</v>
      </c>
      <c r="AY10" s="1">
        <v>50.099998474121094</v>
      </c>
      <c r="AZ10">
        <v>100.34700012207031</v>
      </c>
      <c r="BA10">
        <v>27.346900939941406</v>
      </c>
      <c r="BB10" s="1">
        <v>56.875198364257813</v>
      </c>
      <c r="BC10">
        <v>67.114303588867188</v>
      </c>
      <c r="BD10">
        <v>57.719600677490234</v>
      </c>
      <c r="BE10" s="1">
        <v>99.255500793457031</v>
      </c>
      <c r="BF10">
        <v>48.368099212646484</v>
      </c>
      <c r="BG10">
        <v>25.715999603271484</v>
      </c>
      <c r="BH10" s="1">
        <v>83.409103393554688</v>
      </c>
      <c r="BI10">
        <v>61.279300689697266</v>
      </c>
      <c r="BJ10">
        <v>38.050800323486328</v>
      </c>
      <c r="BK10" s="1">
        <v>146.48300170898437</v>
      </c>
      <c r="BL10">
        <v>22.028499603271484</v>
      </c>
      <c r="BM10">
        <v>13.363800048828125</v>
      </c>
      <c r="BN10" s="1">
        <v>171.01800537109375</v>
      </c>
      <c r="BO10">
        <v>5.7780098915100098</v>
      </c>
      <c r="BP10">
        <v>1.6961599588394165</v>
      </c>
      <c r="BQ10" s="1">
        <v>107.89900207519531</v>
      </c>
      <c r="BR10">
        <v>60.494701385498047</v>
      </c>
      <c r="BS10">
        <v>15.980099678039551</v>
      </c>
      <c r="BT10" s="1">
        <v>136.23899841308594</v>
      </c>
      <c r="BU10">
        <v>29.975700378417969</v>
      </c>
      <c r="BV10">
        <v>14.301799774169922</v>
      </c>
      <c r="BW10" s="1">
        <v>96.2958984375</v>
      </c>
      <c r="BX10">
        <v>66.035003662109375</v>
      </c>
      <c r="BY10">
        <v>25.433700561523438</v>
      </c>
      <c r="BZ10" s="1">
        <v>110.43499755859375</v>
      </c>
      <c r="CA10">
        <v>61.884601593017578</v>
      </c>
      <c r="CB10">
        <v>5.3026700019836426</v>
      </c>
      <c r="CC10" s="1">
        <v>132.31500244140625</v>
      </c>
    </row>
    <row r="11" spans="1:105" x14ac:dyDescent="0.25">
      <c r="A11" s="1">
        <v>1</v>
      </c>
      <c r="B11" s="1">
        <v>3</v>
      </c>
      <c r="C11" s="1">
        <v>5</v>
      </c>
      <c r="D11" s="1">
        <v>3</v>
      </c>
      <c r="E11" s="12">
        <v>1</v>
      </c>
      <c r="F11" s="12">
        <v>1</v>
      </c>
      <c r="G11" s="12">
        <f t="shared" si="0"/>
        <v>4</v>
      </c>
      <c r="H11" s="1">
        <v>1</v>
      </c>
      <c r="I11" s="1">
        <v>1</v>
      </c>
      <c r="J11" s="1">
        <f t="shared" si="1"/>
        <v>2</v>
      </c>
      <c r="K11" s="1">
        <v>0</v>
      </c>
      <c r="L11" s="1">
        <v>0</v>
      </c>
      <c r="N11">
        <v>1113.3399658203125</v>
      </c>
      <c r="O11">
        <v>22.993900299072266</v>
      </c>
      <c r="P11">
        <v>27.281600952148438</v>
      </c>
      <c r="Q11">
        <v>12.750399589538574</v>
      </c>
      <c r="R11">
        <v>12.331999778747559</v>
      </c>
      <c r="S11">
        <v>18.573699951171875</v>
      </c>
      <c r="T11">
        <v>30.582199096679687</v>
      </c>
      <c r="U11">
        <v>151.20500183105469</v>
      </c>
      <c r="V11">
        <v>179.13099670410156</v>
      </c>
      <c r="W11">
        <v>53.020599365234375</v>
      </c>
      <c r="X11">
        <v>4.6121798455715179E-2</v>
      </c>
      <c r="Y11">
        <v>6.8184196949005127E-2</v>
      </c>
      <c r="Z11">
        <v>0.99660599231719971</v>
      </c>
      <c r="AA11">
        <v>0.80737298727035522</v>
      </c>
      <c r="AB11">
        <v>-0.59003400802612305</v>
      </c>
      <c r="AC11">
        <v>3.0036999378353357E-3</v>
      </c>
      <c r="AD11">
        <v>-0.58823597431182861</v>
      </c>
      <c r="AE11">
        <v>-0.80449402332305908</v>
      </c>
      <c r="AF11">
        <v>8.226359635591507E-2</v>
      </c>
      <c r="AG11">
        <v>5.5349302291870117</v>
      </c>
      <c r="AH11">
        <v>8.7931404113769531</v>
      </c>
      <c r="AI11">
        <v>14.506199836730957</v>
      </c>
      <c r="AJ11">
        <v>0.42297598719596863</v>
      </c>
      <c r="AK11">
        <v>0.4219760000705719</v>
      </c>
      <c r="AL11">
        <v>151.20500183105469</v>
      </c>
      <c r="AM11">
        <v>179.13099670410156</v>
      </c>
      <c r="AN11">
        <v>53.020599365234375</v>
      </c>
      <c r="AO11">
        <v>0.86260402202606201</v>
      </c>
      <c r="AP11">
        <v>2798.570068359375</v>
      </c>
      <c r="AV11" s="1">
        <v>105.07700347900391</v>
      </c>
      <c r="AW11">
        <v>58.827800750732422</v>
      </c>
      <c r="AX11">
        <v>16.847900390625</v>
      </c>
      <c r="AY11" s="1">
        <v>73.963699340820313</v>
      </c>
      <c r="AZ11">
        <v>95.345199584960938</v>
      </c>
      <c r="BA11">
        <v>11.059200286865234</v>
      </c>
      <c r="BB11" s="1">
        <v>142.21600341796875</v>
      </c>
      <c r="BC11">
        <v>31.672599792480469</v>
      </c>
      <c r="BD11">
        <v>9.0791797637939453</v>
      </c>
      <c r="BE11" s="1">
        <v>118.97299957275391</v>
      </c>
      <c r="BF11">
        <v>41.101699829101563</v>
      </c>
      <c r="BG11">
        <v>18.999000549316406</v>
      </c>
      <c r="BH11" s="1">
        <v>158.47500610351562</v>
      </c>
    </row>
    <row r="12" spans="1:105" s="27" customFormat="1" x14ac:dyDescent="0.25">
      <c r="A12" s="27">
        <v>1</v>
      </c>
      <c r="B12" s="27">
        <v>3</v>
      </c>
      <c r="C12" s="27">
        <v>6</v>
      </c>
      <c r="D12" s="27">
        <v>3.27</v>
      </c>
      <c r="E12" s="12">
        <v>1</v>
      </c>
      <c r="F12" s="12">
        <v>1</v>
      </c>
      <c r="G12" s="12">
        <f t="shared" si="0"/>
        <v>4</v>
      </c>
      <c r="H12" s="27">
        <v>1</v>
      </c>
      <c r="I12" s="27">
        <v>1</v>
      </c>
      <c r="J12" s="1">
        <f t="shared" si="1"/>
        <v>2</v>
      </c>
      <c r="K12" s="1">
        <v>0</v>
      </c>
      <c r="L12" s="1">
        <v>0</v>
      </c>
      <c r="N12" s="27">
        <v>838.96099853515602</v>
      </c>
      <c r="O12" s="27">
        <v>19.186599731445313</v>
      </c>
      <c r="P12" s="27">
        <v>20.952299118041992</v>
      </c>
      <c r="Q12" s="27">
        <v>11.56089973449707</v>
      </c>
      <c r="R12" s="27">
        <v>11.489800453186035</v>
      </c>
      <c r="S12" s="27">
        <v>15.012800216674805</v>
      </c>
      <c r="T12" s="27">
        <v>24.271299362182617</v>
      </c>
      <c r="U12" s="27">
        <v>129.46400451660156</v>
      </c>
      <c r="V12" s="27">
        <v>156.04899597167969</v>
      </c>
      <c r="W12" s="27">
        <v>54.929798126220703</v>
      </c>
      <c r="X12" s="27">
        <v>-4.1996501386165619E-2</v>
      </c>
      <c r="Y12" s="27">
        <v>-8.8103801012039185E-2</v>
      </c>
      <c r="Z12" s="27">
        <v>-0.99522602558135986</v>
      </c>
      <c r="AA12" s="27">
        <v>0.85110598802566528</v>
      </c>
      <c r="AB12" s="27">
        <v>-0.52488797903060913</v>
      </c>
      <c r="AC12" s="27">
        <v>1.0551599785685539E-2</v>
      </c>
      <c r="AD12" s="27">
        <v>-0.52331197261810303</v>
      </c>
      <c r="AE12" s="27">
        <v>-0.84659898281097412</v>
      </c>
      <c r="AF12" s="27">
        <v>9.7029097378253937E-2</v>
      </c>
      <c r="AG12" s="27">
        <v>5.3334999084472656</v>
      </c>
      <c r="AH12" s="27">
        <v>7.350059986114502</v>
      </c>
      <c r="AI12" s="27">
        <v>11.836299896240234</v>
      </c>
      <c r="AJ12" s="27">
        <v>0.39346799254417419</v>
      </c>
      <c r="AK12" s="27">
        <v>0.48681598901748657</v>
      </c>
      <c r="AL12" s="27">
        <v>129.46400451660156</v>
      </c>
      <c r="AM12" s="27">
        <v>156.04899597167969</v>
      </c>
      <c r="AN12" s="27">
        <v>54.929798126220703</v>
      </c>
      <c r="AO12" s="27">
        <v>0.87570697069168091</v>
      </c>
      <c r="AP12" s="27">
        <v>1872.510009765625</v>
      </c>
      <c r="AV12" s="1">
        <v>126.94400024414062</v>
      </c>
      <c r="AW12" s="27">
        <v>29.701000213623047</v>
      </c>
      <c r="AX12" s="27">
        <v>27.5093994140625</v>
      </c>
      <c r="AY12" s="1">
        <v>154.89700317382812</v>
      </c>
      <c r="AZ12" s="27">
        <v>15.299500465393066</v>
      </c>
      <c r="BA12" s="27">
        <v>14.241299629211426</v>
      </c>
      <c r="BB12" s="1">
        <v>98.093696594238281</v>
      </c>
      <c r="BE12" s="1"/>
      <c r="BH12" s="1"/>
      <c r="BK12" s="1"/>
      <c r="BN12" s="1"/>
      <c r="BQ12" s="1"/>
      <c r="BT12" s="1"/>
      <c r="BW12" s="1"/>
      <c r="BZ12" s="1"/>
      <c r="CC12" s="1"/>
      <c r="CF12" s="1"/>
      <c r="CI12" s="1"/>
      <c r="CL12" s="1"/>
      <c r="CO12" s="1"/>
      <c r="CR12" s="1"/>
      <c r="CU12" s="1"/>
      <c r="CX12" s="1"/>
      <c r="DA12" s="1"/>
    </row>
    <row r="13" spans="1:105" x14ac:dyDescent="0.25">
      <c r="A13" s="1">
        <v>1</v>
      </c>
      <c r="B13" s="1">
        <v>3</v>
      </c>
      <c r="C13" s="1">
        <v>7</v>
      </c>
      <c r="D13" s="1">
        <v>3.83</v>
      </c>
      <c r="E13" s="12">
        <v>0</v>
      </c>
      <c r="F13" s="12">
        <v>1</v>
      </c>
      <c r="G13" s="12">
        <f t="shared" si="0"/>
        <v>2</v>
      </c>
      <c r="H13" s="1">
        <v>1</v>
      </c>
      <c r="I13" s="1">
        <v>2</v>
      </c>
      <c r="J13" s="1">
        <f t="shared" si="1"/>
        <v>3</v>
      </c>
      <c r="K13" s="1">
        <v>0</v>
      </c>
      <c r="L13" s="1">
        <v>0</v>
      </c>
      <c r="N13">
        <v>1072.010009765625</v>
      </c>
      <c r="O13">
        <v>18.554399490356445</v>
      </c>
      <c r="P13">
        <v>26.597900390625</v>
      </c>
      <c r="Q13">
        <v>13.563400268554687</v>
      </c>
      <c r="R13">
        <v>13.619400024414062</v>
      </c>
      <c r="S13">
        <v>16.389499664306641</v>
      </c>
      <c r="T13">
        <v>29.839700698852539</v>
      </c>
      <c r="U13">
        <v>179.5469970703125</v>
      </c>
      <c r="V13">
        <v>73.6719970703125</v>
      </c>
      <c r="W13">
        <v>73.260597229003906</v>
      </c>
      <c r="X13">
        <v>-5.3821898996829987E-2</v>
      </c>
      <c r="Y13">
        <v>0.18908900022506714</v>
      </c>
      <c r="Z13">
        <v>0.9804840087890625</v>
      </c>
      <c r="AA13">
        <v>0.90280699729919434</v>
      </c>
      <c r="AB13">
        <v>-0.41033700108528137</v>
      </c>
      <c r="AC13">
        <v>0.12869299948215485</v>
      </c>
      <c r="AD13">
        <v>0.42666399478912354</v>
      </c>
      <c r="AE13">
        <v>0.89211499691009521</v>
      </c>
      <c r="AF13">
        <v>-0.14862599968910217</v>
      </c>
      <c r="AG13">
        <v>6.2559499740600586</v>
      </c>
      <c r="AH13">
        <v>7.9007601737976074</v>
      </c>
      <c r="AI13">
        <v>14.002799987792969</v>
      </c>
      <c r="AJ13">
        <v>0.33671599626541138</v>
      </c>
      <c r="AK13">
        <v>0.57112598419189453</v>
      </c>
      <c r="AL13">
        <v>179.5469970703125</v>
      </c>
      <c r="AM13">
        <v>73.6719970703125</v>
      </c>
      <c r="AN13">
        <v>73.260597229003906</v>
      </c>
      <c r="AO13">
        <v>0.90452700853347778</v>
      </c>
      <c r="AP13">
        <v>2839.239990234375</v>
      </c>
      <c r="AV13" s="1">
        <v>118.41400146484375</v>
      </c>
      <c r="AW13">
        <v>46.200199127197266</v>
      </c>
      <c r="AX13">
        <v>20.019399642944336</v>
      </c>
      <c r="AY13" s="1">
        <v>67.71209716796875</v>
      </c>
      <c r="AZ13">
        <v>91.201202392578125</v>
      </c>
      <c r="BA13">
        <v>22.478900909423828</v>
      </c>
      <c r="BB13" s="1">
        <v>132.26600646972656</v>
      </c>
      <c r="BC13">
        <v>38.510700225830078</v>
      </c>
      <c r="BD13">
        <v>10.912099838256836</v>
      </c>
      <c r="BE13" s="1">
        <v>99.007003784179688</v>
      </c>
      <c r="BF13">
        <v>59.028400421142578</v>
      </c>
      <c r="BG13">
        <v>23.294200897216797</v>
      </c>
      <c r="BH13" s="1">
        <v>121.26699829101562</v>
      </c>
      <c r="BI13">
        <v>45.12860107421875</v>
      </c>
      <c r="BJ13">
        <v>15.423100471496582</v>
      </c>
      <c r="BK13" s="1">
        <v>113.60700225830078</v>
      </c>
      <c r="BL13">
        <v>50.529899597167969</v>
      </c>
      <c r="BM13">
        <v>22.416999816894531</v>
      </c>
      <c r="BN13" s="1">
        <v>161.49099731445312</v>
      </c>
    </row>
    <row r="14" spans="1:105" x14ac:dyDescent="0.25">
      <c r="A14" s="1">
        <v>1</v>
      </c>
      <c r="B14" s="1">
        <v>3</v>
      </c>
      <c r="C14" s="1">
        <v>8</v>
      </c>
      <c r="D14" s="1">
        <v>4.24</v>
      </c>
      <c r="E14" s="12">
        <v>1</v>
      </c>
      <c r="F14" s="12">
        <v>1</v>
      </c>
      <c r="G14" s="12">
        <f t="shared" si="0"/>
        <v>4</v>
      </c>
      <c r="H14" s="1">
        <v>1</v>
      </c>
      <c r="I14" s="1">
        <v>1</v>
      </c>
      <c r="J14" s="1">
        <f t="shared" si="1"/>
        <v>2</v>
      </c>
      <c r="K14" s="1">
        <v>1</v>
      </c>
      <c r="L14" s="1">
        <v>1</v>
      </c>
      <c r="M14" s="1" t="s">
        <v>49</v>
      </c>
      <c r="N14">
        <v>855.155029296875</v>
      </c>
      <c r="O14">
        <v>22.957500457763672</v>
      </c>
      <c r="P14">
        <v>17.737400054931641</v>
      </c>
      <c r="Q14">
        <v>10.078200340270996</v>
      </c>
      <c r="R14">
        <v>9.9457101821899414</v>
      </c>
      <c r="S14">
        <v>18.216100692749023</v>
      </c>
      <c r="T14">
        <v>24.107099533081055</v>
      </c>
      <c r="U14">
        <v>264.2659912109375</v>
      </c>
      <c r="V14">
        <v>70.411201477050781</v>
      </c>
      <c r="W14">
        <v>10.358499526977539</v>
      </c>
      <c r="X14">
        <v>-1.8195999786257744E-2</v>
      </c>
      <c r="Y14">
        <v>0.10667899996042252</v>
      </c>
      <c r="Z14">
        <v>0.99412697553634644</v>
      </c>
      <c r="AA14">
        <v>0.34782001376152039</v>
      </c>
      <c r="AB14">
        <v>-0.93151301145553589</v>
      </c>
      <c r="AC14">
        <v>0.10632599890232086</v>
      </c>
      <c r="AD14">
        <v>0.93738502264022827</v>
      </c>
      <c r="AE14">
        <v>0.34771201014518738</v>
      </c>
      <c r="AF14">
        <v>-2.0155200734734535E-2</v>
      </c>
      <c r="AG14">
        <v>5.0771698951721191</v>
      </c>
      <c r="AH14">
        <v>8.6421499252319336</v>
      </c>
      <c r="AI14">
        <v>11.264800071716309</v>
      </c>
      <c r="AJ14">
        <v>0.55148899555206299</v>
      </c>
      <c r="AK14">
        <v>0.31003099679946899</v>
      </c>
      <c r="AL14">
        <v>264.2659912109375</v>
      </c>
      <c r="AM14">
        <v>70.411201477050781</v>
      </c>
      <c r="AN14">
        <v>10.358499526977539</v>
      </c>
      <c r="AO14">
        <v>0.89969199895858765</v>
      </c>
      <c r="AP14">
        <v>2006.699951171875</v>
      </c>
      <c r="AQ14" t="s">
        <v>159</v>
      </c>
      <c r="AS14">
        <v>887.000465924894</v>
      </c>
      <c r="AT14">
        <v>193.728650904033</v>
      </c>
      <c r="AV14" s="1">
        <v>128.40800476074219</v>
      </c>
      <c r="AW14">
        <v>20.562599182128906</v>
      </c>
      <c r="AX14">
        <v>53.266799926757813</v>
      </c>
      <c r="AY14" s="1">
        <v>152.072998046875</v>
      </c>
      <c r="AZ14">
        <v>21.200300216674805</v>
      </c>
      <c r="BA14">
        <v>11.531599998474121</v>
      </c>
      <c r="BB14" s="1">
        <v>108.24800109863281</v>
      </c>
      <c r="BC14">
        <v>39.743999481201172</v>
      </c>
      <c r="BD14">
        <v>30.978200912475586</v>
      </c>
      <c r="BE14" s="1">
        <v>70.170799255371094</v>
      </c>
      <c r="BF14">
        <v>77.620796203613281</v>
      </c>
      <c r="BG14">
        <v>32.916400909423828</v>
      </c>
      <c r="BH14" s="1">
        <v>143.88900756835937</v>
      </c>
      <c r="BI14">
        <v>15.087100028991699</v>
      </c>
      <c r="BJ14">
        <v>21.655799865722656</v>
      </c>
      <c r="BK14" s="1">
        <v>102.51699829101562</v>
      </c>
      <c r="BL14">
        <v>48.930900573730469</v>
      </c>
      <c r="BM14">
        <v>30.984600067138672</v>
      </c>
      <c r="BN14" s="1">
        <v>121.16500091552734</v>
      </c>
      <c r="BO14">
        <v>34.841800689697266</v>
      </c>
      <c r="BP14">
        <v>29.405000686645508</v>
      </c>
      <c r="BQ14" s="1">
        <v>155.89399719238281</v>
      </c>
    </row>
    <row r="15" spans="1:105" x14ac:dyDescent="0.25">
      <c r="A15" s="1">
        <v>1</v>
      </c>
      <c r="B15" s="1">
        <v>4</v>
      </c>
      <c r="C15" s="1">
        <v>1</v>
      </c>
      <c r="D15" s="1">
        <v>5.36</v>
      </c>
      <c r="E15" s="12">
        <v>1</v>
      </c>
      <c r="F15" s="12">
        <v>1</v>
      </c>
      <c r="G15" s="12">
        <f t="shared" si="0"/>
        <v>4</v>
      </c>
      <c r="H15" s="1">
        <v>3</v>
      </c>
      <c r="I15" s="1">
        <v>1</v>
      </c>
      <c r="J15" s="1">
        <f t="shared" si="1"/>
        <v>4</v>
      </c>
      <c r="K15" s="1">
        <v>0</v>
      </c>
      <c r="L15" s="1">
        <v>0</v>
      </c>
      <c r="N15">
        <v>1417.4599609375</v>
      </c>
      <c r="O15">
        <v>26.664800643920898</v>
      </c>
      <c r="P15">
        <v>31.141899108886719</v>
      </c>
      <c r="Q15">
        <v>15.466099739074707</v>
      </c>
      <c r="R15">
        <v>14.128100395202637</v>
      </c>
      <c r="S15">
        <v>19.613500595092773</v>
      </c>
      <c r="T15">
        <v>33.830001831054687</v>
      </c>
      <c r="U15">
        <v>112.44200134277344</v>
      </c>
      <c r="V15">
        <v>247.95199584960937</v>
      </c>
      <c r="W15">
        <v>37.045501708984375</v>
      </c>
      <c r="X15">
        <v>7.6269499957561493E-2</v>
      </c>
      <c r="Y15">
        <v>-0.17422500252723694</v>
      </c>
      <c r="Z15">
        <v>-0.98174798488616943</v>
      </c>
      <c r="AA15">
        <v>0.87531900405883789</v>
      </c>
      <c r="AB15">
        <v>-0.45982199907302856</v>
      </c>
      <c r="AC15">
        <v>0.14960299432277679</v>
      </c>
      <c r="AD15">
        <v>-0.47749298810958862</v>
      </c>
      <c r="AE15">
        <v>-0.87075197696685791</v>
      </c>
      <c r="AF15">
        <v>0.11743199825286865</v>
      </c>
      <c r="AG15">
        <v>6.051459789276123</v>
      </c>
      <c r="AH15">
        <v>9.9676303863525391</v>
      </c>
      <c r="AI15">
        <v>16.210500717163086</v>
      </c>
      <c r="AJ15">
        <v>0.43773698806762695</v>
      </c>
      <c r="AK15">
        <v>0.39927899837493896</v>
      </c>
      <c r="AL15">
        <v>112.44200134277344</v>
      </c>
      <c r="AM15">
        <v>247.95199584960937</v>
      </c>
      <c r="AN15">
        <v>37.045501708984375</v>
      </c>
      <c r="AO15">
        <v>0.84646302461624146</v>
      </c>
      <c r="AP15">
        <v>3907.9599609375</v>
      </c>
      <c r="AQ15" t="s">
        <v>161</v>
      </c>
      <c r="AS15" s="34">
        <v>904.9895549374113</v>
      </c>
      <c r="AT15" s="34">
        <v>174.35578581362969</v>
      </c>
      <c r="AV15" s="7">
        <v>70.104499816894531</v>
      </c>
      <c r="AW15" s="2">
        <v>64.5469970703125</v>
      </c>
      <c r="AX15" s="2">
        <v>44.100299835205078</v>
      </c>
      <c r="AY15" s="7">
        <v>148.47099304199219</v>
      </c>
      <c r="AZ15" s="2">
        <v>15.21399974822998</v>
      </c>
      <c r="BA15" s="2">
        <v>14.843899726867676</v>
      </c>
      <c r="BB15" s="7">
        <v>156.48100280761719</v>
      </c>
      <c r="BC15" s="2">
        <v>9.3621501922607422</v>
      </c>
      <c r="BD15" s="2">
        <v>12.669400215148926</v>
      </c>
      <c r="BE15" s="7">
        <v>112.96900177001953</v>
      </c>
      <c r="BF15" s="2">
        <v>39.572399139404297</v>
      </c>
      <c r="BG15" s="2">
        <v>26.408700942993164</v>
      </c>
      <c r="BH15" s="7">
        <v>137.57200622558594</v>
      </c>
      <c r="BI15" s="2">
        <v>18.553899765014648</v>
      </c>
      <c r="BJ15" s="2">
        <v>26.307399749755859</v>
      </c>
      <c r="BK15" s="7">
        <v>143.656005859375</v>
      </c>
      <c r="BL15" s="2">
        <v>15.262999534606934</v>
      </c>
      <c r="BM15" s="2">
        <v>19.437900543212891</v>
      </c>
      <c r="BN15" s="7">
        <v>72.146003723144531</v>
      </c>
      <c r="BO15" s="2">
        <v>92.663002014160156</v>
      </c>
      <c r="BP15" s="2">
        <v>18.230400085449219</v>
      </c>
      <c r="BQ15" s="7">
        <v>126.58599853515625</v>
      </c>
      <c r="BR15" s="2">
        <v>39.436599731445313</v>
      </c>
      <c r="BS15" s="2">
        <v>28.303600311279297</v>
      </c>
      <c r="BT15" s="7">
        <v>100.20800018310547</v>
      </c>
      <c r="BU15" s="2">
        <v>59.025798797607422</v>
      </c>
      <c r="BV15" s="2">
        <v>28.253000259399414</v>
      </c>
      <c r="BW15" s="7">
        <v>127.78700256347656</v>
      </c>
    </row>
    <row r="16" spans="1:105" x14ac:dyDescent="0.25">
      <c r="A16" s="1">
        <v>1</v>
      </c>
      <c r="B16" s="1">
        <v>4</v>
      </c>
      <c r="C16" s="1">
        <v>2</v>
      </c>
      <c r="D16" s="1">
        <v>5.43</v>
      </c>
      <c r="E16" s="12">
        <v>1</v>
      </c>
      <c r="F16" s="12">
        <v>1</v>
      </c>
      <c r="G16" s="12">
        <f t="shared" si="0"/>
        <v>4</v>
      </c>
      <c r="H16" s="1">
        <v>1</v>
      </c>
      <c r="I16" s="1">
        <v>1</v>
      </c>
      <c r="J16" s="1">
        <f t="shared" si="1"/>
        <v>2</v>
      </c>
      <c r="K16" s="1">
        <v>0</v>
      </c>
      <c r="L16" s="1">
        <v>0</v>
      </c>
      <c r="N16">
        <v>1386.4200439453125</v>
      </c>
      <c r="O16">
        <v>21.243400573730469</v>
      </c>
      <c r="P16">
        <v>34.604198455810547</v>
      </c>
      <c r="Q16">
        <v>10.498200416564941</v>
      </c>
      <c r="R16">
        <v>10.390700340270996</v>
      </c>
      <c r="S16">
        <v>18.96820068359375</v>
      </c>
      <c r="T16">
        <v>34.874698638916016</v>
      </c>
      <c r="U16">
        <v>148.11000061035156</v>
      </c>
      <c r="V16">
        <v>206.33700561523438</v>
      </c>
      <c r="W16">
        <v>28.847099304199219</v>
      </c>
      <c r="X16">
        <v>-1.2342699803411961E-2</v>
      </c>
      <c r="Y16">
        <v>2.0014099776744843E-2</v>
      </c>
      <c r="Z16">
        <v>0.99972301721572876</v>
      </c>
      <c r="AA16">
        <v>0.9705510139465332</v>
      </c>
      <c r="AB16">
        <v>-0.24031099677085876</v>
      </c>
      <c r="AC16">
        <v>1.6793500632047653E-2</v>
      </c>
      <c r="AD16">
        <v>-0.2405800074338913</v>
      </c>
      <c r="AE16">
        <v>-0.9704899787902832</v>
      </c>
      <c r="AF16">
        <v>1.6458699479699135E-2</v>
      </c>
      <c r="AG16">
        <v>5.2271599769592285</v>
      </c>
      <c r="AH16">
        <v>9.3892803192138672</v>
      </c>
      <c r="AI16">
        <v>18.15519905090332</v>
      </c>
      <c r="AJ16">
        <v>0.3668380081653595</v>
      </c>
      <c r="AK16">
        <v>0.39030799269676208</v>
      </c>
      <c r="AL16">
        <v>148.11000061035156</v>
      </c>
      <c r="AM16">
        <v>206.33700561523438</v>
      </c>
      <c r="AN16">
        <v>28.847099304199219</v>
      </c>
      <c r="AO16">
        <v>0.81522101163864136</v>
      </c>
      <c r="AP16">
        <v>3572.969970703125</v>
      </c>
      <c r="AQ16" t="s">
        <v>158</v>
      </c>
      <c r="AS16">
        <v>751.3904102920709</v>
      </c>
      <c r="AT16">
        <v>312.73339360222468</v>
      </c>
      <c r="AV16" s="1">
        <v>79.551803588867187</v>
      </c>
      <c r="AW16">
        <v>75.798202514648438</v>
      </c>
      <c r="AX16">
        <v>25.349800109863281</v>
      </c>
      <c r="AY16" s="1">
        <v>176.22000122070312</v>
      </c>
      <c r="AZ16">
        <v>1.4573700428009033</v>
      </c>
      <c r="BA16">
        <v>0.96184802055358887</v>
      </c>
      <c r="BB16" s="1">
        <v>107.26200103759766</v>
      </c>
      <c r="BC16">
        <v>43.268100738525391</v>
      </c>
      <c r="BD16">
        <v>26.738000869750977</v>
      </c>
      <c r="BE16" s="1">
        <v>135.51400756835937</v>
      </c>
      <c r="BF16">
        <v>28.837799072265625</v>
      </c>
      <c r="BG16">
        <v>14.969900131225586</v>
      </c>
      <c r="BH16" s="1">
        <v>98.715797424316406</v>
      </c>
      <c r="BI16">
        <v>60.098300933837891</v>
      </c>
      <c r="BJ16">
        <v>21.531600952148438</v>
      </c>
      <c r="BK16" s="1">
        <v>115.66300201416016</v>
      </c>
      <c r="BL16">
        <v>47.872398376464844</v>
      </c>
      <c r="BM16">
        <v>16.61829948425293</v>
      </c>
      <c r="BN16" s="1">
        <v>128.60099792480469</v>
      </c>
    </row>
    <row r="17" spans="1:75" x14ac:dyDescent="0.25">
      <c r="A17" s="1">
        <v>1</v>
      </c>
      <c r="B17" s="1">
        <v>4</v>
      </c>
      <c r="C17" s="1">
        <v>3</v>
      </c>
      <c r="D17" s="1">
        <v>4.0999999999999996</v>
      </c>
      <c r="E17" s="12">
        <v>1</v>
      </c>
      <c r="F17" s="12">
        <v>1</v>
      </c>
      <c r="G17" s="12">
        <f t="shared" si="0"/>
        <v>4</v>
      </c>
      <c r="H17" s="1">
        <v>2</v>
      </c>
      <c r="I17" s="1">
        <v>1</v>
      </c>
      <c r="J17" s="1">
        <f t="shared" si="1"/>
        <v>3</v>
      </c>
      <c r="K17" s="1">
        <v>0</v>
      </c>
      <c r="L17" s="1">
        <v>0</v>
      </c>
      <c r="N17">
        <v>952.02099609375</v>
      </c>
      <c r="O17">
        <v>20.635900497436523</v>
      </c>
      <c r="P17">
        <v>27.358999252319336</v>
      </c>
      <c r="Q17">
        <v>9.7812099456787109</v>
      </c>
      <c r="R17">
        <v>9.3294401168823242</v>
      </c>
      <c r="S17">
        <v>15.27340030670166</v>
      </c>
      <c r="T17">
        <v>30.162599563598633</v>
      </c>
      <c r="U17">
        <v>190.8800048828125</v>
      </c>
      <c r="V17">
        <v>245.35299682617187</v>
      </c>
      <c r="W17">
        <v>17.928199768066406</v>
      </c>
      <c r="X17">
        <v>6.7538797855377197E-2</v>
      </c>
      <c r="Y17">
        <v>-0.10984200239181519</v>
      </c>
      <c r="Z17">
        <v>-0.99165201187133789</v>
      </c>
      <c r="AA17">
        <v>0.86155200004577637</v>
      </c>
      <c r="AB17">
        <v>-0.49482101202011108</v>
      </c>
      <c r="AC17">
        <v>0.11348800361156464</v>
      </c>
      <c r="AD17">
        <v>-0.50315600633621216</v>
      </c>
      <c r="AE17">
        <v>-0.86202502250671387</v>
      </c>
      <c r="AF17">
        <v>6.1215400695800781E-2</v>
      </c>
      <c r="AG17">
        <v>4.6842198371887207</v>
      </c>
      <c r="AH17">
        <v>7.5276298522949219</v>
      </c>
      <c r="AI17">
        <v>14.917099952697754</v>
      </c>
      <c r="AJ17">
        <v>0.3421269953250885</v>
      </c>
      <c r="AK17">
        <v>0.45966100692749023</v>
      </c>
      <c r="AL17">
        <v>190.8800048828125</v>
      </c>
      <c r="AM17">
        <v>245.35299682617187</v>
      </c>
      <c r="AN17">
        <v>17.928199768066406</v>
      </c>
      <c r="AO17">
        <v>0.83621597290039063</v>
      </c>
      <c r="AP17">
        <v>2112.1298828125</v>
      </c>
      <c r="AQ17" t="s">
        <v>162</v>
      </c>
      <c r="AS17">
        <v>902.22200278163939</v>
      </c>
      <c r="AT17">
        <v>218.6366203059801</v>
      </c>
      <c r="AV17" s="1">
        <v>136.47399902343699</v>
      </c>
      <c r="AW17">
        <v>19.458499908447266</v>
      </c>
      <c r="AX17">
        <v>24.667200088500977</v>
      </c>
      <c r="AY17" s="1">
        <v>158.44999694824219</v>
      </c>
      <c r="AZ17">
        <v>9.6350898742675781</v>
      </c>
      <c r="BA17">
        <v>12.184499740600586</v>
      </c>
      <c r="BB17" s="1">
        <v>177.86799621582031</v>
      </c>
      <c r="BC17">
        <v>2.0801799297332764</v>
      </c>
      <c r="BD17">
        <v>1.8356800079345703</v>
      </c>
      <c r="BE17" s="1">
        <v>74.29229736328125</v>
      </c>
      <c r="BF17">
        <v>72.469200134277344</v>
      </c>
      <c r="BG17">
        <v>34.077598571777344</v>
      </c>
      <c r="BH17" s="1">
        <v>125.33899688720703</v>
      </c>
    </row>
    <row r="18" spans="1:75" x14ac:dyDescent="0.25">
      <c r="A18" s="1">
        <v>1</v>
      </c>
      <c r="B18" s="1">
        <v>4</v>
      </c>
      <c r="C18" s="1">
        <v>4</v>
      </c>
      <c r="D18" s="1">
        <v>3.5</v>
      </c>
      <c r="E18" s="12">
        <v>1</v>
      </c>
      <c r="F18" s="12">
        <v>1</v>
      </c>
      <c r="G18" s="12">
        <f t="shared" si="0"/>
        <v>4</v>
      </c>
      <c r="H18" s="1">
        <v>0</v>
      </c>
      <c r="I18" s="1">
        <v>1</v>
      </c>
      <c r="J18" s="1">
        <f t="shared" si="1"/>
        <v>1</v>
      </c>
      <c r="K18" s="1">
        <v>0</v>
      </c>
      <c r="L18" s="1">
        <v>0</v>
      </c>
      <c r="N18">
        <v>1014.27001953125</v>
      </c>
      <c r="O18">
        <v>20.232599258422852</v>
      </c>
      <c r="P18">
        <v>27.013299942016602</v>
      </c>
      <c r="Q18">
        <v>9.9552202224731445</v>
      </c>
      <c r="R18">
        <v>9.9937601089477539</v>
      </c>
      <c r="S18">
        <v>16.413799285888672</v>
      </c>
      <c r="T18">
        <v>29.441200256347656</v>
      </c>
      <c r="U18">
        <v>138.85400390625</v>
      </c>
      <c r="V18">
        <v>141.49200439453125</v>
      </c>
      <c r="W18">
        <v>16.740699768066406</v>
      </c>
      <c r="X18">
        <v>-5.6308701634407043E-2</v>
      </c>
      <c r="Y18">
        <v>4.479290172457695E-2</v>
      </c>
      <c r="Z18">
        <v>0.99740797281265259</v>
      </c>
      <c r="AA18">
        <v>0.85255998373031616</v>
      </c>
      <c r="AB18">
        <v>-0.51773202419281006</v>
      </c>
      <c r="AC18">
        <v>7.1382299065589905E-2</v>
      </c>
      <c r="AD18">
        <v>0.51958698034286499</v>
      </c>
      <c r="AE18">
        <v>0.85436999797821045</v>
      </c>
      <c r="AF18">
        <v>-9.0358098968863487E-3</v>
      </c>
      <c r="AG18">
        <v>4.9213600158691406</v>
      </c>
      <c r="AH18">
        <v>8.2222299575805664</v>
      </c>
      <c r="AI18">
        <v>14.4375</v>
      </c>
      <c r="AJ18">
        <v>0.40385898947715759</v>
      </c>
      <c r="AK18">
        <v>0.41132700443267822</v>
      </c>
      <c r="AL18">
        <v>138.85400390625</v>
      </c>
      <c r="AM18">
        <v>141.49200439453125</v>
      </c>
      <c r="AN18">
        <v>16.740699768066406</v>
      </c>
      <c r="AO18">
        <v>0.85975402593612671</v>
      </c>
      <c r="AP18">
        <v>2421.39990234375</v>
      </c>
      <c r="AQ18" t="s">
        <v>160</v>
      </c>
      <c r="AS18">
        <v>819.19543810848245</v>
      </c>
      <c r="AT18">
        <v>200.64753129346275</v>
      </c>
      <c r="AV18" s="1">
        <v>143.18499755859375</v>
      </c>
      <c r="AW18">
        <v>18.833599090576172</v>
      </c>
      <c r="AX18">
        <v>17.033199310302734</v>
      </c>
      <c r="AY18" s="1">
        <v>176.58200073242187</v>
      </c>
      <c r="AZ18">
        <v>1.4387199878692627</v>
      </c>
      <c r="BA18">
        <v>1.3199700117111206</v>
      </c>
      <c r="BB18" s="1">
        <v>140.00799560546875</v>
      </c>
      <c r="BC18">
        <v>23.343099594116211</v>
      </c>
      <c r="BD18">
        <v>17.647300720214844</v>
      </c>
      <c r="BE18" s="1">
        <v>107.36699676513672</v>
      </c>
    </row>
    <row r="19" spans="1:75" x14ac:dyDescent="0.25">
      <c r="A19" s="1">
        <v>1</v>
      </c>
      <c r="B19" s="1">
        <v>4</v>
      </c>
      <c r="C19" s="1">
        <v>5</v>
      </c>
      <c r="D19" s="1">
        <v>1.78</v>
      </c>
      <c r="E19" s="12">
        <v>1</v>
      </c>
      <c r="F19" s="12">
        <v>1</v>
      </c>
      <c r="G19" s="12">
        <f t="shared" si="0"/>
        <v>4</v>
      </c>
      <c r="H19" s="1">
        <v>0</v>
      </c>
      <c r="I19" s="1">
        <v>0</v>
      </c>
      <c r="J19" s="1">
        <f t="shared" si="1"/>
        <v>0</v>
      </c>
      <c r="K19" s="1">
        <v>0</v>
      </c>
      <c r="L19" s="1">
        <v>0</v>
      </c>
      <c r="M19" s="1" t="s">
        <v>50</v>
      </c>
      <c r="N19">
        <v>1189.4599609375</v>
      </c>
      <c r="O19">
        <v>19.403499603271484</v>
      </c>
      <c r="P19">
        <v>34.265300750732422</v>
      </c>
      <c r="Q19">
        <v>11.311599731445313</v>
      </c>
      <c r="R19">
        <v>11.478699684143066</v>
      </c>
      <c r="S19">
        <v>17.099300384521484</v>
      </c>
      <c r="T19">
        <v>35.840499877929688</v>
      </c>
      <c r="U19">
        <v>309.510009765625</v>
      </c>
      <c r="V19">
        <v>69.047897338867188</v>
      </c>
      <c r="W19">
        <v>88.75250244140625</v>
      </c>
      <c r="X19">
        <v>0.15024499595165253</v>
      </c>
      <c r="Y19">
        <v>0.11520899832248688</v>
      </c>
      <c r="Z19">
        <v>0.98191297054290771</v>
      </c>
      <c r="AA19">
        <v>0.95365500450134277</v>
      </c>
      <c r="AB19">
        <v>-0.27879500389099121</v>
      </c>
      <c r="AC19">
        <v>-0.11321000009775162</v>
      </c>
      <c r="AD19">
        <v>0.26071000099182129</v>
      </c>
      <c r="AE19">
        <v>0.95341497659683228</v>
      </c>
      <c r="AF19">
        <v>-0.15175700187683105</v>
      </c>
      <c r="AG19">
        <v>5.286409854888916</v>
      </c>
      <c r="AH19">
        <v>8.1077003479003906</v>
      </c>
      <c r="AI19">
        <v>17.24530029296875</v>
      </c>
      <c r="AJ19">
        <v>0.3063180148601532</v>
      </c>
      <c r="AK19">
        <v>0.502655029296875</v>
      </c>
      <c r="AL19">
        <v>309.510009765625</v>
      </c>
      <c r="AM19">
        <v>69.047897338867188</v>
      </c>
      <c r="AN19">
        <v>88.75250244140625</v>
      </c>
      <c r="AO19">
        <v>0.7983660101890564</v>
      </c>
      <c r="AP19">
        <v>2751.7099609375</v>
      </c>
      <c r="AV19" s="1">
        <v>82.387901306152344</v>
      </c>
      <c r="AW19">
        <v>80.438003540039063</v>
      </c>
      <c r="AX19">
        <v>17.382999420166016</v>
      </c>
      <c r="AY19" s="1">
        <v>78.012603759765625</v>
      </c>
      <c r="AZ19">
        <v>87.660202026367188</v>
      </c>
      <c r="BA19">
        <v>14.900199890136719</v>
      </c>
      <c r="BB19" s="1">
        <v>127.32700347900391</v>
      </c>
      <c r="BC19">
        <v>38.334098815917969</v>
      </c>
      <c r="BD19">
        <v>14.704099655151367</v>
      </c>
      <c r="BE19" s="1">
        <v>174.32499694824219</v>
      </c>
      <c r="BF19">
        <v>3.9849200248718262</v>
      </c>
      <c r="BG19">
        <v>1.5897899866104126</v>
      </c>
      <c r="BH19" s="1">
        <v>157.66299438476562</v>
      </c>
      <c r="BI19">
        <v>17.181100845336914</v>
      </c>
      <c r="BJ19">
        <v>5.3536100387573242</v>
      </c>
      <c r="BK19" s="1">
        <v>132.50999450683594</v>
      </c>
      <c r="BL19">
        <v>36.407001495361328</v>
      </c>
      <c r="BM19">
        <v>11.289899826049805</v>
      </c>
      <c r="BN19" s="1">
        <v>87.987602233886719</v>
      </c>
    </row>
    <row r="20" spans="1:75" x14ac:dyDescent="0.25">
      <c r="A20" s="1">
        <v>1</v>
      </c>
      <c r="B20" s="1">
        <v>5</v>
      </c>
      <c r="C20" s="1">
        <v>1</v>
      </c>
      <c r="D20" s="1">
        <v>3.43</v>
      </c>
      <c r="E20" s="12">
        <v>1</v>
      </c>
      <c r="F20" s="12">
        <v>1</v>
      </c>
      <c r="G20" s="12">
        <f t="shared" si="0"/>
        <v>4</v>
      </c>
      <c r="H20" s="1">
        <v>2</v>
      </c>
      <c r="I20" s="1">
        <v>2</v>
      </c>
      <c r="J20" s="1">
        <f t="shared" si="1"/>
        <v>4</v>
      </c>
      <c r="K20" s="1">
        <v>1</v>
      </c>
      <c r="L20" s="1">
        <v>0</v>
      </c>
      <c r="M20" s="1" t="s">
        <v>55</v>
      </c>
      <c r="N20">
        <v>1006.3900146484375</v>
      </c>
      <c r="O20">
        <v>17.607799530029297</v>
      </c>
      <c r="P20">
        <v>26.182600021362305</v>
      </c>
      <c r="Q20">
        <v>12.868900299072266</v>
      </c>
      <c r="R20">
        <v>12.143500328063965</v>
      </c>
      <c r="S20">
        <v>16.760499954223633</v>
      </c>
      <c r="T20">
        <v>27.287200927734375</v>
      </c>
      <c r="U20">
        <v>52.513198852539063</v>
      </c>
      <c r="V20">
        <v>138.74299621582031</v>
      </c>
      <c r="W20">
        <v>18.883399963378906</v>
      </c>
      <c r="X20">
        <v>-0.16922800242900848</v>
      </c>
      <c r="Y20">
        <v>-0.10295700281858444</v>
      </c>
      <c r="Z20">
        <v>-0.98018497228622437</v>
      </c>
      <c r="AA20">
        <v>0.94738101959228516</v>
      </c>
      <c r="AB20">
        <v>-0.29118001461029053</v>
      </c>
      <c r="AC20">
        <v>-0.13298000395298004</v>
      </c>
      <c r="AD20">
        <v>-0.27171900868415833</v>
      </c>
      <c r="AE20">
        <v>-0.95111197233200073</v>
      </c>
      <c r="AF20">
        <v>0.14681500196456909</v>
      </c>
      <c r="AG20">
        <v>5.8714799880981445</v>
      </c>
      <c r="AH20">
        <v>8.0961103439331055</v>
      </c>
      <c r="AI20">
        <v>13.250200271606445</v>
      </c>
      <c r="AJ20">
        <v>0.38822498917579651</v>
      </c>
      <c r="AK20">
        <v>0.49298000335693359</v>
      </c>
      <c r="AL20">
        <v>52.513198852539063</v>
      </c>
      <c r="AM20">
        <v>138.74299621582031</v>
      </c>
      <c r="AN20">
        <v>18.883399963378906</v>
      </c>
      <c r="AO20">
        <v>0.902305006980896</v>
      </c>
      <c r="AP20">
        <v>2573.080078125</v>
      </c>
      <c r="AV20" s="1">
        <v>153.89399719238281</v>
      </c>
      <c r="AW20">
        <v>16.691099166870117</v>
      </c>
      <c r="AX20">
        <v>10.03950023651123</v>
      </c>
      <c r="AY20" s="1">
        <v>135.14399719238281</v>
      </c>
      <c r="AZ20">
        <v>20.213199615478516</v>
      </c>
      <c r="BA20">
        <v>23.762599945068359</v>
      </c>
      <c r="BB20" s="1">
        <v>166.49800109863281</v>
      </c>
      <c r="BC20">
        <v>7.9600601196289062</v>
      </c>
      <c r="BD20">
        <v>5.0415802001953125</v>
      </c>
      <c r="BE20" s="1">
        <v>98.12139892578125</v>
      </c>
      <c r="BF20">
        <v>55.980499267578125</v>
      </c>
      <c r="BG20">
        <v>25.966899871826172</v>
      </c>
      <c r="BH20" s="1">
        <v>100.49500274658203</v>
      </c>
      <c r="BI20">
        <v>56.410900115966797</v>
      </c>
      <c r="BJ20">
        <v>22.495100021362305</v>
      </c>
      <c r="BK20" s="1">
        <v>146.00100708007812</v>
      </c>
      <c r="BL20">
        <v>22.927000045776367</v>
      </c>
      <c r="BM20">
        <v>11.079400062561035</v>
      </c>
      <c r="BN20" s="1">
        <v>97.392799377441406</v>
      </c>
      <c r="BO20">
        <v>55.924900054931641</v>
      </c>
      <c r="BP20">
        <v>26.624099731445313</v>
      </c>
      <c r="BQ20" s="1">
        <v>83.5635986328125</v>
      </c>
    </row>
    <row r="21" spans="1:75" x14ac:dyDescent="0.25">
      <c r="A21" s="1">
        <v>1</v>
      </c>
      <c r="B21" s="1">
        <v>5</v>
      </c>
      <c r="C21" s="1">
        <v>2</v>
      </c>
      <c r="D21" s="1">
        <v>2.81</v>
      </c>
      <c r="E21" s="12">
        <v>1</v>
      </c>
      <c r="F21" s="12">
        <v>1</v>
      </c>
      <c r="G21" s="12">
        <f t="shared" si="0"/>
        <v>4</v>
      </c>
      <c r="H21" s="1">
        <v>1</v>
      </c>
      <c r="I21" s="1">
        <v>2</v>
      </c>
      <c r="J21" s="1">
        <f t="shared" si="1"/>
        <v>3</v>
      </c>
      <c r="K21" s="1">
        <v>1</v>
      </c>
      <c r="L21" s="1">
        <v>0</v>
      </c>
      <c r="M21" s="1" t="s">
        <v>55</v>
      </c>
      <c r="N21">
        <v>1104.47998046875</v>
      </c>
      <c r="O21">
        <v>17.41710090637207</v>
      </c>
      <c r="P21">
        <v>31.369899749755859</v>
      </c>
      <c r="Q21">
        <v>13.18690013885498</v>
      </c>
      <c r="R21">
        <v>11.910300254821777</v>
      </c>
      <c r="S21">
        <v>16.141199111938477</v>
      </c>
      <c r="T21">
        <v>32.439498901367188</v>
      </c>
      <c r="U21">
        <v>75.601303100585937</v>
      </c>
      <c r="V21">
        <v>196.54899597167969</v>
      </c>
      <c r="W21">
        <v>47.122100830078125</v>
      </c>
      <c r="X21">
        <v>-0.27151399850845337</v>
      </c>
      <c r="Y21">
        <v>-0.12736800312995911</v>
      </c>
      <c r="Z21">
        <v>-0.95396900177001953</v>
      </c>
      <c r="AA21">
        <v>0.92770397663116455</v>
      </c>
      <c r="AB21">
        <v>-0.29850798845291138</v>
      </c>
      <c r="AC21">
        <v>-0.22418400645256042</v>
      </c>
      <c r="AD21">
        <v>-0.25621399283409119</v>
      </c>
      <c r="AE21">
        <v>-0.94586998224258423</v>
      </c>
      <c r="AF21">
        <v>0.19920900464057922</v>
      </c>
      <c r="AG21">
        <v>5.6802000999450684</v>
      </c>
      <c r="AH21">
        <v>7.5021800994873047</v>
      </c>
      <c r="AI21">
        <v>16.319900512695313</v>
      </c>
      <c r="AJ21">
        <v>0.27911999821662903</v>
      </c>
      <c r="AK21">
        <v>0.60761398077011108</v>
      </c>
      <c r="AL21">
        <v>75.601303100585937</v>
      </c>
      <c r="AM21">
        <v>196.54899597167969</v>
      </c>
      <c r="AN21">
        <v>47.122100830078125</v>
      </c>
      <c r="AO21">
        <v>0.84767502546310425</v>
      </c>
      <c r="AP21">
        <v>2693.75</v>
      </c>
      <c r="AV21" s="1">
        <v>61.626701354980469</v>
      </c>
      <c r="AW21">
        <v>89.000297546386719</v>
      </c>
      <c r="AX21">
        <v>29.839599609375</v>
      </c>
      <c r="AY21" s="1">
        <v>103.92500305175781</v>
      </c>
      <c r="AZ21">
        <v>59.413898468017578</v>
      </c>
      <c r="BA21">
        <v>15.930899620056152</v>
      </c>
      <c r="BB21" s="1">
        <v>98.69580078125</v>
      </c>
      <c r="BC21">
        <v>55.741798400878906</v>
      </c>
      <c r="BD21">
        <v>25.734199523925781</v>
      </c>
      <c r="BE21" s="1">
        <v>138.5679931640625</v>
      </c>
      <c r="BF21">
        <v>26.1875</v>
      </c>
      <c r="BG21">
        <v>15.244199752807617</v>
      </c>
      <c r="BH21" s="1">
        <v>160.68400573730469</v>
      </c>
      <c r="BI21">
        <v>12.269700050354004</v>
      </c>
      <c r="BJ21">
        <v>7.0457301139831543</v>
      </c>
      <c r="BK21" s="1">
        <v>176.52400207519531</v>
      </c>
      <c r="BL21">
        <v>2.7541298866271973</v>
      </c>
      <c r="BM21">
        <v>2.1227400302886963</v>
      </c>
      <c r="BN21" s="1">
        <v>141.02699279785156</v>
      </c>
      <c r="BO21">
        <v>26.694700241088867</v>
      </c>
      <c r="BP21">
        <v>10.930100440979004</v>
      </c>
      <c r="BQ21" s="1">
        <v>66.650299072265625</v>
      </c>
      <c r="BR21">
        <v>64.509300231933594</v>
      </c>
      <c r="BS21">
        <v>56.772598266601563</v>
      </c>
      <c r="BT21" s="1">
        <v>106.44699859619141</v>
      </c>
      <c r="BU21">
        <v>53.114498138427734</v>
      </c>
      <c r="BV21">
        <v>20.438899993896484</v>
      </c>
      <c r="BW21" s="1">
        <v>101.28299713134766</v>
      </c>
    </row>
    <row r="22" spans="1:75" x14ac:dyDescent="0.25">
      <c r="A22" s="1">
        <v>2</v>
      </c>
      <c r="B22" s="1">
        <v>4</v>
      </c>
      <c r="C22" s="1">
        <v>1</v>
      </c>
      <c r="D22" s="1">
        <v>3.72</v>
      </c>
      <c r="E22" s="12">
        <v>1</v>
      </c>
      <c r="F22" s="12">
        <v>0</v>
      </c>
      <c r="G22" s="12">
        <f t="shared" si="0"/>
        <v>3</v>
      </c>
      <c r="H22" s="1">
        <v>2</v>
      </c>
      <c r="I22" s="1">
        <v>2</v>
      </c>
      <c r="J22" s="1">
        <f t="shared" si="1"/>
        <v>4</v>
      </c>
      <c r="K22" s="1">
        <v>0</v>
      </c>
      <c r="L22" s="1">
        <v>0</v>
      </c>
      <c r="N22">
        <v>1044.010009765625</v>
      </c>
      <c r="O22">
        <v>16.167499542236328</v>
      </c>
      <c r="P22">
        <v>27.518100738525391</v>
      </c>
      <c r="Q22">
        <v>13.152600288391113</v>
      </c>
      <c r="R22">
        <v>12.964500427246094</v>
      </c>
      <c r="S22">
        <v>16.413999557495117</v>
      </c>
      <c r="T22">
        <v>28.230400085449219</v>
      </c>
      <c r="U22">
        <v>33.505100250244141</v>
      </c>
      <c r="V22">
        <v>193.39799499511719</v>
      </c>
      <c r="W22">
        <v>59.916900634765625</v>
      </c>
      <c r="X22">
        <v>7.7094502747058868E-2</v>
      </c>
      <c r="Y22">
        <v>-4.5745998620986938E-2</v>
      </c>
      <c r="Z22">
        <v>-0.99597400426864624</v>
      </c>
      <c r="AA22">
        <v>0.97667902708053589</v>
      </c>
      <c r="AB22">
        <v>-0.19730700552463531</v>
      </c>
      <c r="AC22">
        <v>8.4663398563861847E-2</v>
      </c>
      <c r="AD22">
        <v>-0.20038500428199768</v>
      </c>
      <c r="AE22">
        <v>-0.97927397489547729</v>
      </c>
      <c r="AF22">
        <v>2.9467899352312088E-2</v>
      </c>
      <c r="AG22">
        <v>6.3041300773620605</v>
      </c>
      <c r="AH22">
        <v>8.0583696365356445</v>
      </c>
      <c r="AI22">
        <v>13.341300010681152</v>
      </c>
      <c r="AJ22">
        <v>0.35969901084899902</v>
      </c>
      <c r="AK22">
        <v>0.53602701425552368</v>
      </c>
      <c r="AL22">
        <v>33.505100250244141</v>
      </c>
      <c r="AM22">
        <v>193.39799499511719</v>
      </c>
      <c r="AN22">
        <v>59.916900634765625</v>
      </c>
      <c r="AO22">
        <v>0.91500002145767212</v>
      </c>
      <c r="AP22">
        <v>2776.280029296875</v>
      </c>
      <c r="AV22" s="1">
        <v>175.51400756835937</v>
      </c>
      <c r="AW22">
        <v>2.5315699577331543</v>
      </c>
      <c r="AX22">
        <v>1.9520399570465088</v>
      </c>
      <c r="AY22" s="1">
        <v>67.479698181152344</v>
      </c>
      <c r="AZ22">
        <v>73.216300964355469</v>
      </c>
      <c r="BA22">
        <v>38.222400665283203</v>
      </c>
      <c r="BB22" s="1">
        <v>97.329902648925781</v>
      </c>
      <c r="BC22">
        <v>54.546100616455078</v>
      </c>
      <c r="BD22">
        <v>28.060699462890625</v>
      </c>
      <c r="BE22" s="1">
        <v>99.517196655273438</v>
      </c>
      <c r="BF22">
        <v>54.482799530029297</v>
      </c>
      <c r="BG22">
        <v>25.905599594116211</v>
      </c>
      <c r="BH22" s="1">
        <v>137.4320068359375</v>
      </c>
      <c r="BI22">
        <v>29.998600006103516</v>
      </c>
      <c r="BJ22">
        <v>12.252799987792969</v>
      </c>
      <c r="BK22" s="1">
        <v>120.427001953125</v>
      </c>
      <c r="BL22">
        <v>39.850299835205078</v>
      </c>
      <c r="BM22">
        <v>19.786500930786133</v>
      </c>
      <c r="BN22" s="1">
        <v>150.72999572753906</v>
      </c>
      <c r="BO22">
        <v>18.932300567626953</v>
      </c>
      <c r="BP22">
        <v>10.285599708557129</v>
      </c>
      <c r="BQ22" s="1">
        <v>114.68199920654297</v>
      </c>
    </row>
    <row r="23" spans="1:75" x14ac:dyDescent="0.25">
      <c r="A23" s="1">
        <v>2</v>
      </c>
      <c r="B23" s="1">
        <v>4</v>
      </c>
      <c r="C23" s="1">
        <v>2</v>
      </c>
      <c r="D23" s="1">
        <v>4.5599999999999996</v>
      </c>
      <c r="E23" s="12">
        <v>1</v>
      </c>
      <c r="F23" s="12">
        <v>1</v>
      </c>
      <c r="G23" s="12">
        <f t="shared" si="0"/>
        <v>4</v>
      </c>
      <c r="H23" s="1">
        <v>3</v>
      </c>
      <c r="I23" s="1">
        <v>2</v>
      </c>
      <c r="J23" s="1">
        <f t="shared" si="1"/>
        <v>5</v>
      </c>
      <c r="K23" s="1">
        <v>0</v>
      </c>
      <c r="L23" s="1">
        <v>0</v>
      </c>
      <c r="N23">
        <v>1042.14001464843</v>
      </c>
      <c r="O23">
        <v>17.04010009765625</v>
      </c>
      <c r="P23">
        <v>25.377099990844727</v>
      </c>
      <c r="Q23">
        <v>12.451199531555176</v>
      </c>
      <c r="R23">
        <v>12.1875</v>
      </c>
      <c r="S23">
        <v>16.933799743652344</v>
      </c>
      <c r="T23">
        <v>25.437099456787109</v>
      </c>
      <c r="U23">
        <v>124.93199920654297</v>
      </c>
      <c r="V23">
        <v>102.04399871826172</v>
      </c>
      <c r="W23">
        <v>24.273000717163086</v>
      </c>
      <c r="X23">
        <v>0.10964799672365189</v>
      </c>
      <c r="Y23">
        <v>5.2741700783371925E-3</v>
      </c>
      <c r="Z23">
        <v>0.99395602941513062</v>
      </c>
      <c r="AA23">
        <v>-0.99322199821472168</v>
      </c>
      <c r="AB23">
        <v>-3.8209300488233566E-2</v>
      </c>
      <c r="AC23">
        <v>0.10976999998092651</v>
      </c>
      <c r="AD23">
        <v>3.8557298481464386E-2</v>
      </c>
      <c r="AE23">
        <v>-0.99925601482391357</v>
      </c>
      <c r="AF23">
        <v>1.048850012011826E-3</v>
      </c>
      <c r="AG23">
        <v>6.2117400169372559</v>
      </c>
      <c r="AH23">
        <v>8.2413797378540039</v>
      </c>
      <c r="AI23">
        <v>13.249500274658203</v>
      </c>
      <c r="AJ23">
        <v>0.38109099864959717</v>
      </c>
      <c r="AK23">
        <v>0.50477200746536255</v>
      </c>
      <c r="AL23">
        <v>124.93199920654297</v>
      </c>
      <c r="AM23">
        <v>102.04399871826172</v>
      </c>
      <c r="AN23">
        <v>24.273000717163086</v>
      </c>
      <c r="AO23">
        <v>0.91138100624084473</v>
      </c>
      <c r="AP23">
        <v>2752.389892578125</v>
      </c>
      <c r="AV23" s="1">
        <v>51.695899963378906</v>
      </c>
      <c r="AW23">
        <v>68.143302917480469</v>
      </c>
      <c r="AX23">
        <v>60.811199188232422</v>
      </c>
      <c r="AY23" s="1">
        <v>67.833702087402344</v>
      </c>
      <c r="AZ23">
        <v>74.355400085449219</v>
      </c>
      <c r="BA23">
        <v>54.188800811767578</v>
      </c>
      <c r="BB23" s="1">
        <v>117.14600372314453</v>
      </c>
      <c r="BC23">
        <v>47.060600280761719</v>
      </c>
      <c r="BD23">
        <v>28.38960075378418</v>
      </c>
      <c r="BE23" s="1">
        <v>123.90499877929687</v>
      </c>
      <c r="BF23">
        <v>38.661701202392578</v>
      </c>
      <c r="BG23">
        <v>17.402500152587891</v>
      </c>
      <c r="BH23" s="1">
        <v>143.39999389648438</v>
      </c>
      <c r="BI23">
        <v>25.494100570678711</v>
      </c>
      <c r="BJ23">
        <v>11.607600212097168</v>
      </c>
      <c r="BK23" s="1">
        <v>131.87100219726562</v>
      </c>
      <c r="BL23">
        <v>33.277198791503906</v>
      </c>
      <c r="BM23">
        <v>14.708700180053711</v>
      </c>
      <c r="BN23" s="1">
        <v>142.51899719238281</v>
      </c>
      <c r="BO23">
        <v>23.784999847412109</v>
      </c>
      <c r="BP23">
        <v>15.390600204467773</v>
      </c>
      <c r="BQ23" s="1">
        <v>111.02100372314453</v>
      </c>
      <c r="BR23">
        <v>39.596900939941406</v>
      </c>
      <c r="BS23">
        <v>27.837200164794922</v>
      </c>
      <c r="BT23" s="1">
        <v>121.5989990234375</v>
      </c>
      <c r="BU23">
        <v>38.741798400878906</v>
      </c>
      <c r="BV23">
        <v>19.659000396728516</v>
      </c>
      <c r="BW23" s="1">
        <v>171.11900329589844</v>
      </c>
    </row>
    <row r="24" spans="1:75" x14ac:dyDescent="0.25">
      <c r="A24" s="1">
        <v>2</v>
      </c>
      <c r="B24" s="1">
        <v>4</v>
      </c>
      <c r="C24" s="1">
        <v>3</v>
      </c>
      <c r="D24" s="1">
        <v>3.44</v>
      </c>
      <c r="E24" s="12">
        <v>1</v>
      </c>
      <c r="F24" s="12">
        <v>1</v>
      </c>
      <c r="G24" s="12">
        <f t="shared" si="0"/>
        <v>4</v>
      </c>
      <c r="H24" s="1">
        <v>2</v>
      </c>
      <c r="I24" s="1">
        <v>1</v>
      </c>
      <c r="J24" s="1">
        <f t="shared" si="1"/>
        <v>3</v>
      </c>
      <c r="K24" s="1">
        <v>0</v>
      </c>
      <c r="L24" s="1">
        <v>0</v>
      </c>
      <c r="N24">
        <v>842.70501708984375</v>
      </c>
      <c r="O24">
        <v>17.886600494384766</v>
      </c>
      <c r="P24">
        <v>21.05579948425293</v>
      </c>
      <c r="Q24">
        <v>11.384499549865723</v>
      </c>
      <c r="R24">
        <v>11.364700317382812</v>
      </c>
      <c r="S24">
        <v>17.920700073242188</v>
      </c>
      <c r="T24">
        <v>20.960699081420898</v>
      </c>
      <c r="U24">
        <v>151.91400146484375</v>
      </c>
      <c r="V24">
        <v>166.25</v>
      </c>
      <c r="W24">
        <v>5.2827701568603516</v>
      </c>
      <c r="X24">
        <v>9.5994003117084503E-2</v>
      </c>
      <c r="Y24">
        <v>7.2806201875209808E-2</v>
      </c>
      <c r="Z24">
        <v>0.99271601438522339</v>
      </c>
      <c r="AA24">
        <v>-0.99058300256729126</v>
      </c>
      <c r="AB24">
        <v>-9.0822696685791016E-2</v>
      </c>
      <c r="AC24">
        <v>0.10244899988174438</v>
      </c>
      <c r="AD24">
        <v>9.7620002925395966E-2</v>
      </c>
      <c r="AE24">
        <v>-0.99320197105407715</v>
      </c>
      <c r="AF24">
        <v>6.3402198255062103E-2</v>
      </c>
      <c r="AG24">
        <v>5.7538399696350098</v>
      </c>
      <c r="AH24">
        <v>8.7855596542358398</v>
      </c>
      <c r="AI24">
        <v>10.127400398254395</v>
      </c>
      <c r="AJ24">
        <v>0.54246097803115845</v>
      </c>
      <c r="AK24">
        <v>0.27755001187324524</v>
      </c>
      <c r="AL24">
        <v>151.91400146484375</v>
      </c>
      <c r="AM24">
        <v>166.25</v>
      </c>
      <c r="AN24">
        <v>5.2827701568603516</v>
      </c>
      <c r="AO24">
        <v>0.92899501323699951</v>
      </c>
      <c r="AP24">
        <v>2059.7099609375</v>
      </c>
      <c r="AV24" s="1">
        <v>78.027198791503906</v>
      </c>
      <c r="AW24">
        <v>50.622299194335938</v>
      </c>
      <c r="AX24">
        <v>51.446601867675781</v>
      </c>
      <c r="AY24" s="1">
        <v>73.927001953125</v>
      </c>
      <c r="AZ24">
        <v>61.246700286865234</v>
      </c>
      <c r="BA24">
        <v>46.582599639892578</v>
      </c>
      <c r="BB24" s="1">
        <v>101.49099731445312</v>
      </c>
      <c r="BC24">
        <v>44.667900085449219</v>
      </c>
      <c r="BD24">
        <v>40.106899261474609</v>
      </c>
      <c r="BE24" s="1">
        <v>119.72599792480469</v>
      </c>
      <c r="BF24">
        <v>32.407001495361328</v>
      </c>
      <c r="BG24">
        <v>27.867000579833984</v>
      </c>
      <c r="BH24" s="1">
        <v>149.74200439453125</v>
      </c>
      <c r="BI24">
        <v>14.925700187683105</v>
      </c>
      <c r="BJ24">
        <v>9.3182697296142578</v>
      </c>
      <c r="BK24" s="1">
        <v>129.12300109863281</v>
      </c>
      <c r="BL24">
        <v>32.201099395751953</v>
      </c>
      <c r="BM24">
        <v>23.007299423217773</v>
      </c>
      <c r="BN24" s="1">
        <v>127.03600311279297</v>
      </c>
    </row>
    <row r="25" spans="1:75" x14ac:dyDescent="0.25">
      <c r="A25" s="1">
        <v>2</v>
      </c>
      <c r="B25" s="1">
        <v>4</v>
      </c>
      <c r="C25" s="1">
        <v>4</v>
      </c>
      <c r="D25" s="1">
        <v>4.37</v>
      </c>
      <c r="E25" s="12">
        <v>1</v>
      </c>
      <c r="F25" s="12">
        <v>1</v>
      </c>
      <c r="G25" s="12">
        <f t="shared" si="0"/>
        <v>4</v>
      </c>
      <c r="H25" s="1">
        <v>1</v>
      </c>
      <c r="I25" s="1">
        <v>2</v>
      </c>
      <c r="J25" s="1">
        <f t="shared" si="1"/>
        <v>3</v>
      </c>
      <c r="K25" s="1">
        <v>0</v>
      </c>
      <c r="L25" s="1">
        <v>0</v>
      </c>
      <c r="N25">
        <v>1030.97998046875</v>
      </c>
      <c r="O25">
        <v>18.297599792480469</v>
      </c>
      <c r="P25">
        <v>21.027000427246094</v>
      </c>
      <c r="Q25">
        <v>15.978799819946289</v>
      </c>
      <c r="R25">
        <v>13.400500297546387</v>
      </c>
      <c r="S25">
        <v>18.795000076293945</v>
      </c>
      <c r="T25">
        <v>22.845600128173828</v>
      </c>
      <c r="U25">
        <v>183.72200012207031</v>
      </c>
      <c r="V25">
        <v>170.02499389648437</v>
      </c>
      <c r="W25">
        <v>95.066001892089844</v>
      </c>
      <c r="X25">
        <v>-0.21535000205039978</v>
      </c>
      <c r="Y25">
        <v>-0.24242599308490753</v>
      </c>
      <c r="Z25">
        <v>0.94596701860427856</v>
      </c>
      <c r="AA25">
        <v>0.89632499217987061</v>
      </c>
      <c r="AB25">
        <v>-0.43354800343513489</v>
      </c>
      <c r="AC25">
        <v>9.2941798269748688E-2</v>
      </c>
      <c r="AD25">
        <v>-0.38758999109268188</v>
      </c>
      <c r="AE25">
        <v>-0.8679090142250061</v>
      </c>
      <c r="AF25">
        <v>-0.31065699458122253</v>
      </c>
      <c r="AG25">
        <v>6.9461297988891602</v>
      </c>
      <c r="AH25">
        <v>9.1483497619628906</v>
      </c>
      <c r="AI25">
        <v>11.102700233459473</v>
      </c>
      <c r="AJ25">
        <v>0.43167600035667419</v>
      </c>
      <c r="AK25">
        <v>0.33996200561523438</v>
      </c>
      <c r="AL25">
        <v>183.72200012207031</v>
      </c>
      <c r="AM25">
        <v>170.02499389648437</v>
      </c>
      <c r="AN25">
        <v>95.066001892089844</v>
      </c>
      <c r="AO25">
        <v>0.95171499252319336</v>
      </c>
      <c r="AP25">
        <v>2890.080078125</v>
      </c>
      <c r="AV25" s="1">
        <v>82.310798645019531</v>
      </c>
      <c r="AW25">
        <v>51.992698669433594</v>
      </c>
      <c r="AX25">
        <v>46.706501007080078</v>
      </c>
      <c r="AY25" s="1">
        <v>134.85200500488281</v>
      </c>
      <c r="AZ25">
        <v>25.550699234008789</v>
      </c>
      <c r="BA25">
        <v>19.157899856567383</v>
      </c>
      <c r="BB25" s="1">
        <v>127.48100280761719</v>
      </c>
      <c r="BC25">
        <v>18.065299987792969</v>
      </c>
      <c r="BD25">
        <v>35.138500213623047</v>
      </c>
      <c r="BE25" s="1">
        <v>136.25199890136719</v>
      </c>
      <c r="BF25">
        <v>19.125900268554687</v>
      </c>
      <c r="BG25">
        <v>23.336200714111328</v>
      </c>
      <c r="BH25" s="1">
        <v>117.32499694824219</v>
      </c>
      <c r="BI25">
        <v>27.279300689697266</v>
      </c>
      <c r="BJ25">
        <v>33.372200012207031</v>
      </c>
      <c r="BK25" s="1">
        <v>168.17599487304687</v>
      </c>
      <c r="BL25">
        <v>7.2209701538085938</v>
      </c>
      <c r="BM25">
        <v>16.451299667358398</v>
      </c>
      <c r="BN25" s="1">
        <v>120.21800231933594</v>
      </c>
    </row>
    <row r="26" spans="1:75" x14ac:dyDescent="0.25">
      <c r="A26" s="1">
        <v>2</v>
      </c>
      <c r="B26" s="1">
        <v>4</v>
      </c>
      <c r="C26" s="1">
        <v>5</v>
      </c>
      <c r="D26" s="1">
        <v>4.82</v>
      </c>
      <c r="E26" s="12">
        <v>1</v>
      </c>
      <c r="F26" s="12">
        <v>1</v>
      </c>
      <c r="G26" s="12">
        <f t="shared" si="0"/>
        <v>4</v>
      </c>
      <c r="H26" s="1">
        <v>2</v>
      </c>
      <c r="I26" s="1">
        <v>0</v>
      </c>
      <c r="J26" s="1">
        <f t="shared" si="1"/>
        <v>2</v>
      </c>
      <c r="K26" s="1">
        <v>1</v>
      </c>
      <c r="L26" s="1">
        <v>0</v>
      </c>
      <c r="M26" s="1" t="s">
        <v>56</v>
      </c>
      <c r="N26">
        <v>1020.1900024414062</v>
      </c>
      <c r="O26">
        <v>18.854099273681641</v>
      </c>
      <c r="P26">
        <v>28.374799728393555</v>
      </c>
      <c r="Q26">
        <v>12.269200325012207</v>
      </c>
      <c r="R26">
        <v>12.075699806213379</v>
      </c>
      <c r="S26">
        <v>18.278099060058594</v>
      </c>
      <c r="T26">
        <v>30.494400024414063</v>
      </c>
      <c r="U26">
        <v>198.77699279785156</v>
      </c>
      <c r="V26">
        <v>28.005699157714844</v>
      </c>
      <c r="W26">
        <v>6.1144299507141113</v>
      </c>
      <c r="X26">
        <v>-0.23863199353218079</v>
      </c>
      <c r="Y26">
        <v>9.6686799079179764E-3</v>
      </c>
      <c r="Z26">
        <v>-0.97106200456619263</v>
      </c>
      <c r="AA26">
        <v>0.8632810115814209</v>
      </c>
      <c r="AB26">
        <v>-0.45584499835968018</v>
      </c>
      <c r="AC26">
        <v>-0.2166839987039566</v>
      </c>
      <c r="AD26">
        <v>-0.44474899768829346</v>
      </c>
      <c r="AE26">
        <v>-0.89000701904296875</v>
      </c>
      <c r="AF26">
        <v>0.10043200105428696</v>
      </c>
      <c r="AG26">
        <v>5.7053098678588867</v>
      </c>
      <c r="AH26">
        <v>8.6211299896240234</v>
      </c>
      <c r="AI26">
        <v>13.127699851989746</v>
      </c>
      <c r="AJ26">
        <v>0.44358599185943604</v>
      </c>
      <c r="AK26">
        <v>0.42025899887084961</v>
      </c>
      <c r="AL26">
        <v>198.77699279785156</v>
      </c>
      <c r="AM26">
        <v>28.005699157714844</v>
      </c>
      <c r="AN26">
        <v>6.1144299507141113</v>
      </c>
      <c r="AO26">
        <v>0.86942797899246216</v>
      </c>
      <c r="AP26">
        <v>2483.969970703125</v>
      </c>
      <c r="AV26" s="1">
        <v>56.223300933837891</v>
      </c>
      <c r="AW26">
        <v>45.426300048828125</v>
      </c>
      <c r="AX26">
        <v>76.946601867675781</v>
      </c>
      <c r="AY26" s="1">
        <v>119.44200134277344</v>
      </c>
      <c r="AZ26">
        <v>36.987499237060547</v>
      </c>
      <c r="BA26">
        <v>23.941400527954102</v>
      </c>
      <c r="BB26" s="1">
        <v>94.365097045898438</v>
      </c>
      <c r="BC26">
        <v>51.913898468017578</v>
      </c>
      <c r="BD26">
        <v>34.475200653076172</v>
      </c>
      <c r="BE26" s="1">
        <v>173.16600036621094</v>
      </c>
      <c r="BF26">
        <v>4.4346499443054199</v>
      </c>
      <c r="BG26">
        <v>2.7660501003265381</v>
      </c>
      <c r="BH26" s="1">
        <v>137.53700256347656</v>
      </c>
      <c r="BI26">
        <v>27.882600784301758</v>
      </c>
      <c r="BJ26">
        <v>14.444399833679199</v>
      </c>
      <c r="BK26" s="1">
        <v>110.22799682617187</v>
      </c>
      <c r="BL26">
        <v>53.939800262451172</v>
      </c>
      <c r="BM26">
        <v>16.89069938659668</v>
      </c>
      <c r="BN26" s="1">
        <v>159.3800048828125</v>
      </c>
      <c r="BO26">
        <v>15.10099983215332</v>
      </c>
      <c r="BP26">
        <v>5.1996898651123047</v>
      </c>
      <c r="BQ26" s="1">
        <v>95.05169677734375</v>
      </c>
      <c r="BR26">
        <v>64.280296325683594</v>
      </c>
      <c r="BS26">
        <v>20.566499710083008</v>
      </c>
      <c r="BT26" s="1">
        <v>121.23200225830078</v>
      </c>
    </row>
    <row r="27" spans="1:75" x14ac:dyDescent="0.25">
      <c r="A27" s="1">
        <v>2</v>
      </c>
      <c r="B27" s="1">
        <v>5</v>
      </c>
      <c r="C27" s="1">
        <v>1</v>
      </c>
      <c r="D27" s="1">
        <v>4.66</v>
      </c>
      <c r="E27" s="12">
        <v>1</v>
      </c>
      <c r="F27" s="12">
        <v>1</v>
      </c>
      <c r="G27" s="12">
        <f t="shared" si="0"/>
        <v>4</v>
      </c>
      <c r="H27" s="1">
        <v>1</v>
      </c>
      <c r="I27" s="1">
        <v>2</v>
      </c>
      <c r="J27" s="1">
        <f t="shared" si="1"/>
        <v>3</v>
      </c>
      <c r="K27" s="1">
        <v>0</v>
      </c>
      <c r="L27" s="1">
        <v>0</v>
      </c>
      <c r="N27">
        <v>1291.800048828125</v>
      </c>
      <c r="O27">
        <v>28.202800750732422</v>
      </c>
      <c r="P27">
        <v>23.56719970703125</v>
      </c>
      <c r="Q27">
        <v>13.831399917602539</v>
      </c>
      <c r="R27">
        <v>12.369000434875488</v>
      </c>
      <c r="S27">
        <v>20.954000473022461</v>
      </c>
      <c r="T27">
        <v>31.019699096679688</v>
      </c>
      <c r="U27">
        <v>127.09300231933594</v>
      </c>
      <c r="V27">
        <v>229.17599487304688</v>
      </c>
      <c r="W27">
        <v>17.785800933837891</v>
      </c>
      <c r="X27">
        <v>-0.11042200028896332</v>
      </c>
      <c r="Y27">
        <v>8.4718301892280579E-2</v>
      </c>
      <c r="Z27">
        <v>0.99026799201965332</v>
      </c>
      <c r="AA27">
        <v>-0.39952400326728821</v>
      </c>
      <c r="AB27">
        <v>0.90853101015090942</v>
      </c>
      <c r="AC27">
        <v>-0.12227500230073929</v>
      </c>
      <c r="AD27">
        <v>0.91004800796508789</v>
      </c>
      <c r="AE27">
        <v>0.40913799405097961</v>
      </c>
      <c r="AF27">
        <v>6.6474601626396179E-2</v>
      </c>
      <c r="AG27">
        <v>5.8661799430847168</v>
      </c>
      <c r="AH27">
        <v>10.500300407409668</v>
      </c>
      <c r="AI27">
        <v>14.23289966583252</v>
      </c>
      <c r="AJ27">
        <v>0.54981201887130737</v>
      </c>
      <c r="AK27">
        <v>0.30586498975753784</v>
      </c>
      <c r="AL27">
        <v>127.09300231933594</v>
      </c>
      <c r="AM27">
        <v>229.17599487304688</v>
      </c>
      <c r="AN27">
        <v>17.785800933837891</v>
      </c>
      <c r="AO27">
        <v>0.86025398969650269</v>
      </c>
      <c r="AP27">
        <v>3483.419921875</v>
      </c>
      <c r="AV27" s="1">
        <v>64.55</v>
      </c>
      <c r="AW27">
        <v>71.53</v>
      </c>
      <c r="AX27">
        <v>42.96</v>
      </c>
      <c r="AY27" s="1">
        <v>84.33</v>
      </c>
      <c r="AZ27">
        <v>62.1</v>
      </c>
      <c r="BA27">
        <v>31.97</v>
      </c>
      <c r="BB27" s="1">
        <v>107.8</v>
      </c>
      <c r="BC27">
        <v>78.63</v>
      </c>
      <c r="BD27">
        <v>19.14</v>
      </c>
      <c r="BE27" s="1">
        <v>111.14</v>
      </c>
      <c r="BF27">
        <v>38.03</v>
      </c>
      <c r="BG27">
        <v>29.94</v>
      </c>
      <c r="BH27" s="1">
        <v>132.88</v>
      </c>
      <c r="BI27">
        <v>23.47</v>
      </c>
      <c r="BJ27">
        <v>23.84</v>
      </c>
      <c r="BK27" s="1">
        <v>156.53</v>
      </c>
      <c r="BL27">
        <v>14.53</v>
      </c>
      <c r="BM27">
        <v>9.4</v>
      </c>
      <c r="BN27" s="1">
        <v>174.45</v>
      </c>
      <c r="BO27">
        <v>2.9</v>
      </c>
      <c r="BP27">
        <v>1.65</v>
      </c>
      <c r="BQ27" s="1">
        <v>130.72999999999999</v>
      </c>
    </row>
    <row r="28" spans="1:75" x14ac:dyDescent="0.25">
      <c r="A28" s="1">
        <v>2</v>
      </c>
      <c r="B28" s="1">
        <v>5</v>
      </c>
      <c r="C28" s="1">
        <v>2</v>
      </c>
      <c r="D28" s="1">
        <v>3.87</v>
      </c>
      <c r="E28" s="12">
        <v>1</v>
      </c>
      <c r="F28" s="12">
        <v>1</v>
      </c>
      <c r="G28" s="12">
        <f t="shared" si="0"/>
        <v>4</v>
      </c>
      <c r="H28" s="1">
        <v>1</v>
      </c>
      <c r="I28" s="1">
        <v>1</v>
      </c>
      <c r="J28" s="1">
        <f t="shared" si="1"/>
        <v>2</v>
      </c>
      <c r="K28" s="1">
        <v>0</v>
      </c>
      <c r="L28" s="1">
        <v>0</v>
      </c>
      <c r="N28">
        <v>1020.72998046875</v>
      </c>
      <c r="O28">
        <v>21.794900894165039</v>
      </c>
      <c r="P28">
        <v>23.275800704956055</v>
      </c>
      <c r="Q28">
        <v>11.051699638366699</v>
      </c>
      <c r="R28">
        <v>11.017999649047852</v>
      </c>
      <c r="S28">
        <v>18.928899765014648</v>
      </c>
      <c r="T28">
        <v>24.153600692749023</v>
      </c>
      <c r="U28">
        <v>100.08999633789062</v>
      </c>
      <c r="V28">
        <v>124.17900085449219</v>
      </c>
      <c r="W28">
        <v>26.001399993896484</v>
      </c>
      <c r="X28">
        <v>4.7288898378610611E-2</v>
      </c>
      <c r="Y28">
        <v>-1.4818100258708E-2</v>
      </c>
      <c r="Z28">
        <v>0.99877101182937622</v>
      </c>
      <c r="AA28">
        <v>0.95507800579071045</v>
      </c>
      <c r="AB28">
        <v>-0.29218301177024841</v>
      </c>
      <c r="AC28">
        <v>-4.9555100500583649E-2</v>
      </c>
      <c r="AD28">
        <v>0.29255801439285278</v>
      </c>
      <c r="AE28">
        <v>0.95624798536300659</v>
      </c>
      <c r="AF28">
        <v>3.3537199487909675E-4</v>
      </c>
      <c r="AG28">
        <v>5.6241598129272461</v>
      </c>
      <c r="AH28">
        <v>9.0520401000976562</v>
      </c>
      <c r="AI28">
        <v>12.62600040435791</v>
      </c>
      <c r="AJ28">
        <v>0.50102001428604126</v>
      </c>
      <c r="AK28">
        <v>0.35861301422119141</v>
      </c>
      <c r="AL28">
        <v>100.08999633789062</v>
      </c>
      <c r="AM28">
        <v>124.17900085449219</v>
      </c>
      <c r="AN28">
        <v>26.001399993896484</v>
      </c>
      <c r="AO28">
        <v>0.9006350040435791</v>
      </c>
      <c r="AP28">
        <v>2620.97998046875</v>
      </c>
      <c r="AV28" s="1">
        <v>66.420097351074219</v>
      </c>
      <c r="AW28">
        <v>78.752403259277344</v>
      </c>
      <c r="AX28">
        <v>33.914199829101563</v>
      </c>
      <c r="AY28" s="1">
        <v>152.5</v>
      </c>
      <c r="AZ28">
        <v>15.678999900817871</v>
      </c>
      <c r="BA28">
        <v>11.821399688720703</v>
      </c>
      <c r="BB28" s="1">
        <v>137.93499755859375</v>
      </c>
      <c r="BC28">
        <v>25.34160041809082</v>
      </c>
      <c r="BD28">
        <v>16.722999572753906</v>
      </c>
      <c r="BE28" s="1">
        <v>94.823799133300781</v>
      </c>
      <c r="BF28">
        <v>53.274299621582031</v>
      </c>
      <c r="BG28">
        <v>31.901899337768555</v>
      </c>
      <c r="BH28" s="1">
        <v>117.84799957275391</v>
      </c>
      <c r="BI28">
        <v>37.878299713134766</v>
      </c>
      <c r="BJ28">
        <v>24.64539909362793</v>
      </c>
      <c r="BK28" s="1">
        <v>102.81099700927734</v>
      </c>
      <c r="BL28">
        <v>45.775100708007813</v>
      </c>
      <c r="BM28">
        <v>31.762300491333008</v>
      </c>
      <c r="BN28" s="1">
        <v>147.6820068359375</v>
      </c>
      <c r="BO28">
        <v>22.342800140380859</v>
      </c>
      <c r="BP28">
        <v>9.5165901184082031</v>
      </c>
      <c r="BQ28" s="1">
        <v>164.82899475097656</v>
      </c>
      <c r="BR28">
        <v>11.167300224304199</v>
      </c>
      <c r="BS28">
        <v>5.2360401153564453</v>
      </c>
      <c r="BT28" s="1">
        <v>117.75199890136719</v>
      </c>
    </row>
    <row r="29" spans="1:75" x14ac:dyDescent="0.25">
      <c r="A29" s="1">
        <v>2</v>
      </c>
      <c r="B29" s="1">
        <v>5</v>
      </c>
      <c r="C29" s="1">
        <v>3</v>
      </c>
      <c r="D29" s="1">
        <v>3.83</v>
      </c>
      <c r="E29" s="12">
        <v>1</v>
      </c>
      <c r="F29" s="12">
        <v>1</v>
      </c>
      <c r="G29" s="12">
        <f t="shared" si="0"/>
        <v>4</v>
      </c>
      <c r="H29" s="1">
        <v>1</v>
      </c>
      <c r="I29" s="1">
        <v>2</v>
      </c>
      <c r="J29" s="1">
        <f t="shared" si="1"/>
        <v>3</v>
      </c>
      <c r="K29" s="1">
        <v>0</v>
      </c>
      <c r="L29" s="1">
        <v>0</v>
      </c>
      <c r="N29">
        <v>1045.219970703125</v>
      </c>
      <c r="O29">
        <v>23.083499908447266</v>
      </c>
      <c r="P29">
        <v>23.356000900268555</v>
      </c>
      <c r="Q29">
        <v>12.492099761962891</v>
      </c>
      <c r="R29">
        <v>12.803500175476074</v>
      </c>
      <c r="S29">
        <v>18.925399780273438</v>
      </c>
      <c r="T29">
        <v>25.264699935913086</v>
      </c>
      <c r="U29">
        <v>155.20700073242187</v>
      </c>
      <c r="V29">
        <v>107.38600158691406</v>
      </c>
      <c r="W29">
        <v>19.820600509643555</v>
      </c>
      <c r="X29">
        <v>0.1301569938659668</v>
      </c>
      <c r="Y29">
        <v>-1.153970044106245E-2</v>
      </c>
      <c r="Z29">
        <v>0.99142599105834961</v>
      </c>
      <c r="AA29">
        <v>-0.88596302270889282</v>
      </c>
      <c r="AB29">
        <v>0.44755199551582336</v>
      </c>
      <c r="AC29">
        <v>0.12151999771595001</v>
      </c>
      <c r="AD29">
        <v>-0.44511699676513672</v>
      </c>
      <c r="AE29">
        <v>-0.89418399333953857</v>
      </c>
      <c r="AF29">
        <v>4.8028100281953812E-2</v>
      </c>
      <c r="AG29">
        <v>5.8672900199890137</v>
      </c>
      <c r="AH29">
        <v>9.7422199249267578</v>
      </c>
      <c r="AI29">
        <v>12.007399559020996</v>
      </c>
      <c r="AJ29">
        <v>0.56530898809432983</v>
      </c>
      <c r="AK29">
        <v>0.2935670018196106</v>
      </c>
      <c r="AL29">
        <v>155.20700073242187</v>
      </c>
      <c r="AM29">
        <v>107.38600158691406</v>
      </c>
      <c r="AN29">
        <v>19.820600509643555</v>
      </c>
      <c r="AO29">
        <v>0.89779001474380493</v>
      </c>
      <c r="AP29">
        <v>2702.989990234375</v>
      </c>
      <c r="AV29" s="1">
        <v>87.813400268554688</v>
      </c>
      <c r="AW29">
        <v>57.187301635742187</v>
      </c>
      <c r="AX29">
        <v>34.999298095703125</v>
      </c>
      <c r="AY29" s="1">
        <v>114.39299774169922</v>
      </c>
      <c r="AZ29">
        <v>39.663398742675781</v>
      </c>
      <c r="BA29">
        <v>25.352300643920898</v>
      </c>
      <c r="BB29" s="1">
        <v>137.39500427246094</v>
      </c>
      <c r="BC29">
        <v>27.125600814819336</v>
      </c>
      <c r="BD29">
        <v>14.534299850463867</v>
      </c>
      <c r="BE29" s="1">
        <v>144.92599487304688</v>
      </c>
      <c r="BF29">
        <v>14.530699729919434</v>
      </c>
      <c r="BG29">
        <v>19.351499557495117</v>
      </c>
      <c r="BH29" s="1">
        <v>119.26300048828125</v>
      </c>
      <c r="BI29">
        <v>36.000701904296875</v>
      </c>
      <c r="BJ29">
        <v>22.345600128173828</v>
      </c>
      <c r="BK29" s="1">
        <v>122.31199645996094</v>
      </c>
      <c r="BL29">
        <v>30.560199737548828</v>
      </c>
      <c r="BM29">
        <v>31.138999938964844</v>
      </c>
      <c r="BN29" s="1">
        <v>144.33000183105469</v>
      </c>
      <c r="BO29">
        <v>18.048599243164062</v>
      </c>
      <c r="BP29">
        <v>17.620899200439453</v>
      </c>
      <c r="BQ29" s="1">
        <v>113.45500183105469</v>
      </c>
      <c r="BR29">
        <v>39.694198608398438</v>
      </c>
      <c r="BS29">
        <v>26.851100921630859</v>
      </c>
      <c r="BT29" s="1">
        <v>127.13800048828125</v>
      </c>
    </row>
    <row r="30" spans="1:75" x14ac:dyDescent="0.25">
      <c r="A30" s="1">
        <v>2</v>
      </c>
      <c r="B30" s="1">
        <v>5</v>
      </c>
      <c r="C30" s="1">
        <v>4</v>
      </c>
      <c r="D30" s="1">
        <v>3.37</v>
      </c>
      <c r="E30" s="12">
        <v>1</v>
      </c>
      <c r="F30" s="12">
        <v>1</v>
      </c>
      <c r="G30" s="12">
        <f t="shared" si="0"/>
        <v>4</v>
      </c>
      <c r="H30" s="1">
        <v>0</v>
      </c>
      <c r="I30" s="1">
        <v>2</v>
      </c>
      <c r="J30" s="1">
        <f t="shared" si="1"/>
        <v>2</v>
      </c>
      <c r="K30" s="1">
        <v>0</v>
      </c>
      <c r="L30" s="1">
        <v>0</v>
      </c>
      <c r="N30">
        <v>809.64398193359375</v>
      </c>
      <c r="O30">
        <v>17.997699737548828</v>
      </c>
      <c r="P30">
        <v>20.512300491333008</v>
      </c>
      <c r="Q30">
        <v>11.543100357055664</v>
      </c>
      <c r="R30">
        <v>11.51669979095459</v>
      </c>
      <c r="S30">
        <v>18.132699966430664</v>
      </c>
      <c r="T30">
        <v>20.630500793457031</v>
      </c>
      <c r="U30">
        <v>112.80999755859375</v>
      </c>
      <c r="V30">
        <v>67.955497741699219</v>
      </c>
      <c r="W30">
        <v>17.546199798583984</v>
      </c>
      <c r="X30">
        <v>0.16569000482559204</v>
      </c>
      <c r="Y30">
        <v>8.2589499652385712E-2</v>
      </c>
      <c r="Z30">
        <v>0.98271298408508301</v>
      </c>
      <c r="AA30">
        <v>-0.98441600799560547</v>
      </c>
      <c r="AB30">
        <v>-4.5689400285482407E-2</v>
      </c>
      <c r="AC30">
        <v>0.1698170006275177</v>
      </c>
      <c r="AD30">
        <v>5.8924701064825058E-2</v>
      </c>
      <c r="AE30">
        <v>-0.99553602933883667</v>
      </c>
      <c r="AF30">
        <v>7.3732100427150726E-2</v>
      </c>
      <c r="AG30">
        <v>5.3745698928833008</v>
      </c>
      <c r="AH30">
        <v>8.7076997756958008</v>
      </c>
      <c r="AI30">
        <v>10.079899787902832</v>
      </c>
      <c r="AJ30">
        <v>0.57640498876571655</v>
      </c>
      <c r="AK30">
        <v>0.26743200421333313</v>
      </c>
      <c r="AL30">
        <v>112.80999755859375</v>
      </c>
      <c r="AM30">
        <v>67.955497741699219</v>
      </c>
      <c r="AN30">
        <v>17.546199798583984</v>
      </c>
      <c r="AO30">
        <v>0.92741799354553223</v>
      </c>
      <c r="AP30">
        <v>1934.77001953125</v>
      </c>
      <c r="AV30" s="1">
        <v>64.435699462890625</v>
      </c>
      <c r="AW30">
        <v>61.234699249267578</v>
      </c>
      <c r="AX30">
        <v>54.301799774169922</v>
      </c>
      <c r="AY30" s="1">
        <v>90.707199096679688</v>
      </c>
      <c r="AZ30">
        <v>37.670398712158203</v>
      </c>
      <c r="BA30">
        <v>53.143901824951172</v>
      </c>
      <c r="BB30" s="1">
        <v>106.61599731445312</v>
      </c>
      <c r="BC30">
        <v>40.30780029296875</v>
      </c>
      <c r="BD30">
        <v>35.319400787353516</v>
      </c>
      <c r="BE30" s="1">
        <v>144.51499938964844</v>
      </c>
      <c r="BF30">
        <v>22.082399368286133</v>
      </c>
      <c r="BG30">
        <v>13.781999588012695</v>
      </c>
      <c r="BH30" s="1">
        <v>148.52200317382812</v>
      </c>
      <c r="BI30">
        <v>16.301300048828125</v>
      </c>
      <c r="BJ30">
        <v>18.767099380493164</v>
      </c>
      <c r="BK30" s="1">
        <v>102.8280029296875</v>
      </c>
      <c r="BL30">
        <v>61.081600189208984</v>
      </c>
      <c r="BM30">
        <v>16.023399353027344</v>
      </c>
      <c r="BN30" s="1">
        <v>62.253799438476563</v>
      </c>
    </row>
    <row r="31" spans="1:75" x14ac:dyDescent="0.25">
      <c r="A31" s="1">
        <v>2</v>
      </c>
      <c r="B31" s="1">
        <v>6</v>
      </c>
      <c r="C31" s="1">
        <v>1</v>
      </c>
      <c r="D31" s="1">
        <v>3.96</v>
      </c>
      <c r="E31" s="12">
        <v>1</v>
      </c>
      <c r="F31" s="12">
        <v>1</v>
      </c>
      <c r="G31" s="12">
        <f t="shared" si="0"/>
        <v>4</v>
      </c>
      <c r="H31" s="1">
        <v>1</v>
      </c>
      <c r="I31" s="1">
        <v>1</v>
      </c>
      <c r="J31" s="1">
        <f t="shared" si="1"/>
        <v>2</v>
      </c>
      <c r="K31" s="1">
        <v>0</v>
      </c>
      <c r="L31" s="1">
        <v>0</v>
      </c>
      <c r="N31">
        <v>1043.17004394531</v>
      </c>
      <c r="O31">
        <v>20.439899444580078</v>
      </c>
      <c r="P31">
        <v>23.860000610351563</v>
      </c>
      <c r="Q31">
        <v>11.220999717712402</v>
      </c>
      <c r="R31">
        <v>11.186400413513184</v>
      </c>
      <c r="S31">
        <v>18.885900497436523</v>
      </c>
      <c r="T31">
        <v>23.846200942993164</v>
      </c>
      <c r="U31">
        <v>46.625</v>
      </c>
      <c r="V31">
        <v>311.260009765625</v>
      </c>
      <c r="W31">
        <v>27.402900695800781</v>
      </c>
      <c r="X31">
        <v>5.3416401147842407E-2</v>
      </c>
      <c r="Y31">
        <v>-1.3236899860203266E-2</v>
      </c>
      <c r="Z31">
        <v>0.9984850287437439</v>
      </c>
      <c r="AA31">
        <v>0.97270298004150391</v>
      </c>
      <c r="AB31">
        <v>-0.2254360020160675</v>
      </c>
      <c r="AC31">
        <v>-5.5025801062583923E-2</v>
      </c>
      <c r="AD31">
        <v>0.22582300007343292</v>
      </c>
      <c r="AE31">
        <v>0.97416800260543823</v>
      </c>
      <c r="AF31">
        <v>8.3360000280663371E-4</v>
      </c>
      <c r="AG31">
        <v>5.8125801086425781</v>
      </c>
      <c r="AH31">
        <v>9.0892000198364258</v>
      </c>
      <c r="AI31">
        <v>12.715900421142578</v>
      </c>
      <c r="AJ31">
        <v>0.48925000429153442</v>
      </c>
      <c r="AK31">
        <v>0.3715679943561554</v>
      </c>
      <c r="AL31">
        <v>46.625</v>
      </c>
      <c r="AM31">
        <v>311.260009765625</v>
      </c>
      <c r="AN31">
        <v>27.402900695800781</v>
      </c>
      <c r="AO31">
        <v>0.90504401922225952</v>
      </c>
      <c r="AP31">
        <v>2727.780029296875</v>
      </c>
      <c r="AV31" s="1">
        <v>147.08700561523437</v>
      </c>
      <c r="AW31">
        <v>20.151899337768555</v>
      </c>
      <c r="AX31">
        <v>13.293299674987793</v>
      </c>
      <c r="AY31" s="1">
        <v>98.236801147460938</v>
      </c>
      <c r="AZ31">
        <v>56.700401306152344</v>
      </c>
      <c r="BA31">
        <v>26.704099655151367</v>
      </c>
      <c r="BB31" s="1">
        <v>143.96400451660156</v>
      </c>
      <c r="BC31">
        <v>20.440500259399414</v>
      </c>
      <c r="BD31">
        <v>12.908900260925293</v>
      </c>
      <c r="BE31" s="1">
        <v>122.56199645996094</v>
      </c>
      <c r="BF31">
        <v>40.767398834228516</v>
      </c>
      <c r="BG31">
        <v>26.018600463867188</v>
      </c>
      <c r="BH31" s="1">
        <v>85.207496643066406</v>
      </c>
      <c r="BI31">
        <v>79.267898559570313</v>
      </c>
      <c r="BJ31">
        <v>29.008100509643555</v>
      </c>
      <c r="BK31" s="1">
        <v>120.70099639892578</v>
      </c>
      <c r="BL31">
        <v>38.968399047851563</v>
      </c>
      <c r="BM31">
        <v>19.375099182128906</v>
      </c>
      <c r="BN31" s="1">
        <v>96.500396728515625</v>
      </c>
      <c r="BO31">
        <v>57.367599487304688</v>
      </c>
      <c r="BP31">
        <v>25.670600891113281</v>
      </c>
      <c r="BQ31" s="1">
        <v>156.92100524902344</v>
      </c>
      <c r="BR31">
        <v>16.538600921630859</v>
      </c>
      <c r="BS31">
        <v>7.26593017578125</v>
      </c>
      <c r="BT31" s="1">
        <v>144.98199462890625</v>
      </c>
    </row>
    <row r="32" spans="1:75" x14ac:dyDescent="0.25">
      <c r="A32" s="1">
        <v>2</v>
      </c>
      <c r="B32" s="1">
        <v>6</v>
      </c>
      <c r="C32" s="1">
        <v>2</v>
      </c>
      <c r="D32" s="1">
        <v>3.48</v>
      </c>
      <c r="E32" s="12">
        <v>1</v>
      </c>
      <c r="F32" s="12">
        <v>1</v>
      </c>
      <c r="G32" s="12">
        <f t="shared" si="0"/>
        <v>4</v>
      </c>
      <c r="H32" s="1">
        <v>0</v>
      </c>
      <c r="I32" s="1">
        <v>1</v>
      </c>
      <c r="J32" s="1">
        <f t="shared" si="1"/>
        <v>1</v>
      </c>
      <c r="K32" s="1">
        <v>0</v>
      </c>
      <c r="L32" s="1">
        <v>0</v>
      </c>
      <c r="N32">
        <v>741.11999511718705</v>
      </c>
      <c r="O32">
        <v>17.265399932861328</v>
      </c>
      <c r="P32">
        <v>19.788999557495117</v>
      </c>
      <c r="Q32">
        <v>10.641599655151367</v>
      </c>
      <c r="R32">
        <v>10.584099769592285</v>
      </c>
      <c r="S32">
        <v>17.539699554443359</v>
      </c>
      <c r="T32">
        <v>20.037399291992188</v>
      </c>
      <c r="U32">
        <v>60.253200531005859</v>
      </c>
      <c r="V32">
        <v>254.625</v>
      </c>
      <c r="W32">
        <v>18.94420051574707</v>
      </c>
      <c r="X32">
        <v>0.17698000371456146</v>
      </c>
      <c r="Y32">
        <v>8.3998903632164001E-2</v>
      </c>
      <c r="Z32">
        <v>0.98062300682067871</v>
      </c>
      <c r="AA32">
        <v>-0.97818702459335327</v>
      </c>
      <c r="AB32">
        <v>-9.5085501670837402E-2</v>
      </c>
      <c r="AC32">
        <v>0.18468500673770905</v>
      </c>
      <c r="AD32">
        <v>0.10875599831342697</v>
      </c>
      <c r="AE32">
        <v>-0.99191898107528687</v>
      </c>
      <c r="AF32">
        <v>6.5338499844074249E-2</v>
      </c>
      <c r="AG32">
        <v>4.9581398963928223</v>
      </c>
      <c r="AH32">
        <v>8.3844203948974609</v>
      </c>
      <c r="AI32">
        <v>9.7821903228759766</v>
      </c>
      <c r="AJ32">
        <v>0.59613299369812012</v>
      </c>
      <c r="AK32">
        <v>0.26128500699996948</v>
      </c>
      <c r="AL32">
        <v>60.253200531005859</v>
      </c>
      <c r="AM32">
        <v>254.625</v>
      </c>
      <c r="AN32">
        <v>18.94420051574707</v>
      </c>
      <c r="AO32">
        <v>0.91918599605560303</v>
      </c>
      <c r="AP32">
        <v>1671.9100341796875</v>
      </c>
      <c r="AV32" s="1">
        <v>99.932601928710895</v>
      </c>
      <c r="AW32">
        <v>46.059600830078125</v>
      </c>
      <c r="AX32">
        <v>34.568401336669922</v>
      </c>
      <c r="AY32" s="1">
        <v>63.170700073242188</v>
      </c>
      <c r="AZ32">
        <v>74.642799377441406</v>
      </c>
      <c r="BA32">
        <v>42.116401672363281</v>
      </c>
      <c r="BB32" s="1">
        <v>154.29100036621094</v>
      </c>
      <c r="BC32">
        <v>14.869600296020508</v>
      </c>
      <c r="BD32">
        <v>10.829400062561035</v>
      </c>
      <c r="BE32" s="1">
        <v>101.45700073242187</v>
      </c>
      <c r="BF32">
        <v>51.954700469970703</v>
      </c>
      <c r="BG32">
        <v>26.610700607299805</v>
      </c>
      <c r="BH32" s="1">
        <v>96.651901245117188</v>
      </c>
      <c r="BI32">
        <v>44.338100433349609</v>
      </c>
      <c r="BJ32">
        <v>40.144001007080078</v>
      </c>
      <c r="BK32" s="1">
        <v>103.10900115966797</v>
      </c>
      <c r="BL32">
        <v>60.441898345947266</v>
      </c>
      <c r="BM32">
        <v>15.940699577331543</v>
      </c>
      <c r="BN32" s="1">
        <v>103.15599822998047</v>
      </c>
    </row>
    <row r="33" spans="1:81" x14ac:dyDescent="0.25">
      <c r="A33" s="1">
        <v>2</v>
      </c>
      <c r="B33" s="1">
        <v>6</v>
      </c>
      <c r="C33" s="1">
        <v>3</v>
      </c>
      <c r="D33" s="1">
        <v>4</v>
      </c>
      <c r="E33" s="12">
        <v>1</v>
      </c>
      <c r="F33" s="12">
        <v>1</v>
      </c>
      <c r="G33" s="12">
        <f t="shared" si="0"/>
        <v>4</v>
      </c>
      <c r="H33" s="1">
        <v>1</v>
      </c>
      <c r="I33" s="1">
        <v>1</v>
      </c>
      <c r="J33" s="1">
        <f t="shared" si="1"/>
        <v>2</v>
      </c>
      <c r="K33" s="1">
        <v>0</v>
      </c>
      <c r="L33" s="1">
        <v>0</v>
      </c>
      <c r="N33">
        <v>942.26397705078102</v>
      </c>
      <c r="O33">
        <v>21.607700347900391</v>
      </c>
      <c r="P33">
        <v>22.646499633789063</v>
      </c>
      <c r="Q33">
        <v>11.207200050354004</v>
      </c>
      <c r="R33">
        <v>11.486200332641602</v>
      </c>
      <c r="S33">
        <v>18.503000259399414</v>
      </c>
      <c r="T33">
        <v>24.32080078125</v>
      </c>
      <c r="U33">
        <v>101.94300079345703</v>
      </c>
      <c r="V33">
        <v>293.86300659179687</v>
      </c>
      <c r="W33">
        <v>21.215900421142578</v>
      </c>
      <c r="X33">
        <v>0.12552399933338165</v>
      </c>
      <c r="Y33">
        <v>-7.7135898172855377E-3</v>
      </c>
      <c r="Z33">
        <v>0.99206101894378662</v>
      </c>
      <c r="AA33">
        <v>-0.90718400478363037</v>
      </c>
      <c r="AB33">
        <v>0.40386998653411865</v>
      </c>
      <c r="AC33">
        <v>0.1179250031709671</v>
      </c>
      <c r="AD33">
        <v>-0.40157300233840942</v>
      </c>
      <c r="AE33">
        <v>-0.9147840142250061</v>
      </c>
      <c r="AF33">
        <v>4.369790107011795E-2</v>
      </c>
      <c r="AG33">
        <v>5.3325300216674805</v>
      </c>
      <c r="AH33">
        <v>9.353759765625</v>
      </c>
      <c r="AI33">
        <v>11.562399864196777</v>
      </c>
      <c r="AJ33">
        <v>0.5877150297164917</v>
      </c>
      <c r="AK33">
        <v>0.27787500619888306</v>
      </c>
      <c r="AL33">
        <v>101.94300079345703</v>
      </c>
      <c r="AM33">
        <v>293.86300659179687</v>
      </c>
      <c r="AN33">
        <v>21.215900421142578</v>
      </c>
      <c r="AO33">
        <v>0.88833200931549072</v>
      </c>
      <c r="AP33">
        <v>2277.169921875</v>
      </c>
      <c r="AV33" s="1">
        <v>94.1177978515625</v>
      </c>
      <c r="AW33">
        <v>48.366798400878906</v>
      </c>
      <c r="AX33">
        <v>44.783199310302734</v>
      </c>
      <c r="AY33" s="1">
        <v>123.06400299072266</v>
      </c>
      <c r="AZ33">
        <v>31.316900253295898</v>
      </c>
      <c r="BA33">
        <v>22.582799911499023</v>
      </c>
      <c r="BB33" s="1">
        <v>152.47999572753906</v>
      </c>
      <c r="BC33">
        <v>15.613900184631348</v>
      </c>
      <c r="BD33">
        <v>14.14799976348877</v>
      </c>
      <c r="BE33" s="1">
        <v>131.90699768066406</v>
      </c>
      <c r="BF33">
        <v>30.023500442504883</v>
      </c>
      <c r="BG33">
        <v>17.276199340820312</v>
      </c>
      <c r="BH33" s="1">
        <v>128.02299499511719</v>
      </c>
      <c r="BI33">
        <v>38.117801666259766</v>
      </c>
      <c r="BJ33">
        <v>19.083400726318359</v>
      </c>
      <c r="BK33" s="1">
        <v>97.886703491210938</v>
      </c>
      <c r="BL33">
        <v>61.067600250244141</v>
      </c>
      <c r="BM33">
        <v>19.855800628662109</v>
      </c>
      <c r="BN33" s="1">
        <v>126.64099884033203</v>
      </c>
    </row>
    <row r="34" spans="1:81" x14ac:dyDescent="0.25">
      <c r="A34" s="1">
        <v>2</v>
      </c>
      <c r="B34" s="1">
        <v>6</v>
      </c>
      <c r="C34" s="1">
        <v>4</v>
      </c>
      <c r="D34" s="1">
        <v>3.84</v>
      </c>
      <c r="E34" s="12">
        <v>1</v>
      </c>
      <c r="F34" s="12">
        <v>1</v>
      </c>
      <c r="G34" s="12">
        <f t="shared" si="0"/>
        <v>4</v>
      </c>
      <c r="H34" s="1">
        <v>1</v>
      </c>
      <c r="I34" s="1">
        <v>1</v>
      </c>
      <c r="J34" s="1">
        <f t="shared" si="1"/>
        <v>2</v>
      </c>
      <c r="K34" s="1">
        <v>0</v>
      </c>
      <c r="L34" s="1">
        <v>0</v>
      </c>
      <c r="N34">
        <v>834.47698974609375</v>
      </c>
      <c r="O34">
        <v>15.186200141906738</v>
      </c>
      <c r="P34">
        <v>21.416999816894531</v>
      </c>
      <c r="Q34">
        <v>11.535099983215332</v>
      </c>
      <c r="R34">
        <v>11.447500228881836</v>
      </c>
      <c r="S34">
        <v>15.734100341796875</v>
      </c>
      <c r="T34">
        <v>22.932500839233398</v>
      </c>
      <c r="U34">
        <v>105.43699645996094</v>
      </c>
      <c r="V34">
        <v>191.48599243164062</v>
      </c>
      <c r="W34">
        <v>35.998798370361328</v>
      </c>
      <c r="X34">
        <v>3.8968000560998917E-2</v>
      </c>
      <c r="Y34">
        <v>-3.5480301827192307E-2</v>
      </c>
      <c r="Z34">
        <v>0.99861001968383789</v>
      </c>
      <c r="AA34">
        <v>0.95976799726486206</v>
      </c>
      <c r="AB34">
        <v>-0.27678599953651428</v>
      </c>
      <c r="AC34">
        <v>-4.7286301851272583E-2</v>
      </c>
      <c r="AD34">
        <v>-0.27807900309562683</v>
      </c>
      <c r="AE34">
        <v>-0.96027600765228271</v>
      </c>
      <c r="AF34">
        <v>-2.3267000913619995E-2</v>
      </c>
      <c r="AG34">
        <v>5.8789901733398437</v>
      </c>
      <c r="AH34">
        <v>7.652550220489502</v>
      </c>
      <c r="AI34">
        <v>11.11139965057373</v>
      </c>
      <c r="AJ34">
        <v>0.39909198880195618</v>
      </c>
      <c r="AK34">
        <v>0.462350994348526</v>
      </c>
      <c r="AL34">
        <v>105.43699645996094</v>
      </c>
      <c r="AM34">
        <v>191.48599243164062</v>
      </c>
      <c r="AN34">
        <v>35.998798370361328</v>
      </c>
      <c r="AO34">
        <v>0.93605697154998779</v>
      </c>
      <c r="AP34">
        <v>2052.81005859375</v>
      </c>
      <c r="AQ34" t="s">
        <v>162</v>
      </c>
      <c r="AS34">
        <v>839.95207927677166</v>
      </c>
      <c r="AT34">
        <v>119.00474269819171</v>
      </c>
      <c r="AV34" s="1">
        <v>132.49200439453125</v>
      </c>
      <c r="AW34">
        <v>22.031600952148437</v>
      </c>
      <c r="AX34">
        <v>25.441799163818359</v>
      </c>
      <c r="AY34" s="1">
        <v>135.593994140625</v>
      </c>
      <c r="AZ34">
        <v>21.102800369262695</v>
      </c>
      <c r="BA34">
        <v>23.302900314331055</v>
      </c>
      <c r="BB34" s="1">
        <v>83.816902160644531</v>
      </c>
      <c r="BC34">
        <v>60.901500701904297</v>
      </c>
      <c r="BD34">
        <v>34.895599365234375</v>
      </c>
      <c r="BE34" s="1">
        <v>93.690597534179687</v>
      </c>
      <c r="BF34">
        <v>60.383899688720703</v>
      </c>
      <c r="BG34">
        <v>26.209499359130859</v>
      </c>
      <c r="BH34" s="1">
        <v>69.560501098632813</v>
      </c>
      <c r="BI34">
        <v>69.574897766113281</v>
      </c>
      <c r="BJ34">
        <v>40.864700317382813</v>
      </c>
      <c r="BK34" s="1">
        <v>97.442703247070313</v>
      </c>
      <c r="BL34">
        <v>48.685001373291016</v>
      </c>
      <c r="BM34">
        <v>35.522899627685547</v>
      </c>
      <c r="BN34" s="1">
        <v>116.19200134277344</v>
      </c>
      <c r="BO34">
        <v>33.835700988769531</v>
      </c>
      <c r="BP34">
        <v>28.769599914550781</v>
      </c>
      <c r="BQ34" s="1">
        <v>163.31100463867187</v>
      </c>
      <c r="BR34">
        <v>8.9630403518676758</v>
      </c>
      <c r="BS34">
        <v>7.6452698707580566</v>
      </c>
      <c r="BT34" s="1">
        <v>114.56199645996094</v>
      </c>
      <c r="BU34">
        <v>43.441799163818359</v>
      </c>
      <c r="BV34">
        <v>21.642000198364258</v>
      </c>
      <c r="BW34" s="1">
        <v>131.14500427246094</v>
      </c>
    </row>
    <row r="35" spans="1:81" x14ac:dyDescent="0.25">
      <c r="A35" s="1">
        <v>2</v>
      </c>
      <c r="B35" s="1">
        <v>6</v>
      </c>
      <c r="C35" s="1">
        <v>5</v>
      </c>
      <c r="D35" s="1">
        <v>4.12</v>
      </c>
      <c r="E35" s="12">
        <v>1</v>
      </c>
      <c r="F35" s="12">
        <v>0</v>
      </c>
      <c r="G35" s="12">
        <f t="shared" si="0"/>
        <v>3</v>
      </c>
      <c r="H35" s="1">
        <v>1</v>
      </c>
      <c r="I35" s="1">
        <v>1</v>
      </c>
      <c r="J35" s="1">
        <f t="shared" si="1"/>
        <v>2</v>
      </c>
      <c r="K35" s="1">
        <v>0</v>
      </c>
      <c r="L35" s="1">
        <v>0</v>
      </c>
      <c r="N35">
        <v>1361.989990234375</v>
      </c>
      <c r="O35">
        <v>24.73699951171875</v>
      </c>
      <c r="P35">
        <v>25.088399887084961</v>
      </c>
      <c r="Q35">
        <v>17.536199569702148</v>
      </c>
      <c r="R35">
        <v>17.542299270629883</v>
      </c>
      <c r="S35">
        <v>23.106800079345703</v>
      </c>
      <c r="T35">
        <v>28.40839958190918</v>
      </c>
      <c r="U35">
        <v>209.23100280761719</v>
      </c>
      <c r="V35">
        <v>175.19099426269531</v>
      </c>
      <c r="W35">
        <v>38.679298400878906</v>
      </c>
      <c r="X35">
        <v>-0.22063499689102173</v>
      </c>
      <c r="Y35">
        <v>4.7781500965356827E-2</v>
      </c>
      <c r="Z35">
        <v>0.97418498992919922</v>
      </c>
      <c r="AA35">
        <v>0.75717002153396606</v>
      </c>
      <c r="AB35">
        <v>-0.62121498584747314</v>
      </c>
      <c r="AC35">
        <v>0.20195400714874268</v>
      </c>
      <c r="AD35">
        <v>-0.61482799053192139</v>
      </c>
      <c r="AE35">
        <v>-0.78218197822570801</v>
      </c>
      <c r="AF35">
        <v>-0.10088299959897995</v>
      </c>
      <c r="AG35">
        <v>7.2605800628662109</v>
      </c>
      <c r="AH35">
        <v>10.596099853515625</v>
      </c>
      <c r="AI35">
        <v>13.348899841308594</v>
      </c>
      <c r="AJ35">
        <v>0.49247100949287415</v>
      </c>
      <c r="AK35">
        <v>0.34316998720169067</v>
      </c>
      <c r="AL35">
        <v>209.23100280761719</v>
      </c>
      <c r="AM35">
        <v>175.19099426269531</v>
      </c>
      <c r="AN35">
        <v>38.679298400878906</v>
      </c>
      <c r="AO35">
        <v>0.88657897710800171</v>
      </c>
      <c r="AP35">
        <v>3945.580078125</v>
      </c>
      <c r="AQ35" t="s">
        <v>160</v>
      </c>
      <c r="AR35" t="s">
        <v>181</v>
      </c>
      <c r="AS35">
        <v>417.9003755215569</v>
      </c>
      <c r="AT35">
        <v>444.19212100138998</v>
      </c>
      <c r="AV35" s="1">
        <v>109.16500091552734</v>
      </c>
      <c r="AW35">
        <v>45.8656005859375</v>
      </c>
      <c r="AX35">
        <v>24.832399368286133</v>
      </c>
      <c r="AY35" s="1">
        <v>120.75599670410156</v>
      </c>
      <c r="AZ35">
        <v>38.511600494384766</v>
      </c>
      <c r="BA35">
        <v>20.968900680541992</v>
      </c>
      <c r="BB35" s="1">
        <v>170.82600402832031</v>
      </c>
      <c r="BC35">
        <v>5.8062000274658203</v>
      </c>
      <c r="BD35">
        <v>3.4065101146697998</v>
      </c>
      <c r="BE35" s="1">
        <v>127.21099853515625</v>
      </c>
      <c r="BF35">
        <v>34.220401763916016</v>
      </c>
      <c r="BG35">
        <v>18.491399765014648</v>
      </c>
      <c r="BH35" s="1">
        <v>134.74600219726562</v>
      </c>
      <c r="BI35">
        <v>27.199499130249023</v>
      </c>
      <c r="BJ35">
        <v>17.841699600219727</v>
      </c>
      <c r="BK35" s="1">
        <v>103.70999908447266</v>
      </c>
    </row>
    <row r="36" spans="1:81" x14ac:dyDescent="0.25">
      <c r="A36" s="1">
        <v>2</v>
      </c>
      <c r="B36" s="1">
        <v>6</v>
      </c>
      <c r="C36" s="1">
        <v>6</v>
      </c>
      <c r="D36" s="1">
        <v>3.47</v>
      </c>
      <c r="E36" s="12">
        <v>1</v>
      </c>
      <c r="F36" s="12">
        <v>0</v>
      </c>
      <c r="G36" s="12">
        <f t="shared" si="0"/>
        <v>3</v>
      </c>
      <c r="H36" s="1">
        <v>3</v>
      </c>
      <c r="I36" s="1">
        <v>1</v>
      </c>
      <c r="J36" s="1">
        <f t="shared" si="1"/>
        <v>4</v>
      </c>
      <c r="K36" s="1">
        <v>0</v>
      </c>
      <c r="L36" s="1">
        <v>0</v>
      </c>
      <c r="N36">
        <v>956.75701904296875</v>
      </c>
      <c r="O36">
        <v>24.089399337768555</v>
      </c>
      <c r="P36">
        <v>19.027299880981445</v>
      </c>
      <c r="Q36">
        <v>12.314999580383301</v>
      </c>
      <c r="R36">
        <v>12.01200008392334</v>
      </c>
      <c r="S36">
        <v>17.238100051879883</v>
      </c>
      <c r="T36">
        <v>26.960699081420898</v>
      </c>
      <c r="U36">
        <v>129.13800048828125</v>
      </c>
      <c r="V36">
        <v>38.599300384521484</v>
      </c>
      <c r="W36">
        <v>47.450298309326172</v>
      </c>
      <c r="X36">
        <v>-0.10983999818563461</v>
      </c>
      <c r="Y36">
        <v>0.10296099632978439</v>
      </c>
      <c r="Z36">
        <v>0.98860198259353638</v>
      </c>
      <c r="AA36">
        <v>0.59269601106643677</v>
      </c>
      <c r="AB36">
        <v>-0.79165500402450562</v>
      </c>
      <c r="AC36">
        <v>0.14830200374126434</v>
      </c>
      <c r="AD36">
        <v>0.7979009747505188</v>
      </c>
      <c r="AE36">
        <v>0.6022300124168396</v>
      </c>
      <c r="AF36">
        <v>2.5930600240826607E-2</v>
      </c>
      <c r="AG36">
        <v>5.8460597991943359</v>
      </c>
      <c r="AH36">
        <v>8.5534601211547852</v>
      </c>
      <c r="AI36">
        <v>11.983499526977539</v>
      </c>
      <c r="AJ36">
        <v>0.46217301487922668</v>
      </c>
      <c r="AK36">
        <v>0.39880898594856262</v>
      </c>
      <c r="AL36">
        <v>129.13800048828125</v>
      </c>
      <c r="AM36">
        <v>38.599300384521484</v>
      </c>
      <c r="AN36">
        <v>47.450298309326172</v>
      </c>
      <c r="AO36">
        <v>0.91307097673416138</v>
      </c>
      <c r="AP36">
        <v>2427.909912109375</v>
      </c>
      <c r="AQ36" t="s">
        <v>156</v>
      </c>
      <c r="AR36" t="s">
        <v>182</v>
      </c>
      <c r="AS36">
        <v>877.31403337969232</v>
      </c>
      <c r="AT36">
        <v>139.76138386648094</v>
      </c>
      <c r="AV36" s="1">
        <v>87.530799865722656</v>
      </c>
      <c r="AW36">
        <v>62.102100372314453</v>
      </c>
      <c r="AX36">
        <v>30.657899856567383</v>
      </c>
      <c r="AY36" s="1">
        <v>127.90599822998047</v>
      </c>
      <c r="AZ36">
        <v>33.247398376464844</v>
      </c>
      <c r="BA36">
        <v>18.986200332641602</v>
      </c>
      <c r="BB36" s="1">
        <v>80.608497619628906</v>
      </c>
      <c r="BC36">
        <v>62.211200714111328</v>
      </c>
      <c r="BD36">
        <v>37.180301666259766</v>
      </c>
      <c r="BE36" s="1">
        <v>69.432296752929688</v>
      </c>
      <c r="BF36">
        <v>58.267299652099609</v>
      </c>
      <c r="BG36">
        <v>52.255500793457031</v>
      </c>
      <c r="BH36" s="1">
        <v>133.84500122070312</v>
      </c>
      <c r="BI36">
        <v>28.681900024414062</v>
      </c>
      <c r="BJ36">
        <v>17.383899688720703</v>
      </c>
      <c r="BK36" s="1">
        <v>140.51199340820312</v>
      </c>
      <c r="BL36">
        <v>20.877300262451172</v>
      </c>
      <c r="BM36">
        <v>17.715499877929688</v>
      </c>
      <c r="BN36" s="1">
        <v>161.01699829101562</v>
      </c>
      <c r="BO36">
        <v>10.110600471496582</v>
      </c>
      <c r="BP36">
        <v>8.8721904754638672</v>
      </c>
      <c r="BQ36" s="1">
        <v>122.55500030517578</v>
      </c>
      <c r="BR36">
        <v>28.008399963378906</v>
      </c>
      <c r="BS36">
        <v>30.324399948120117</v>
      </c>
      <c r="BT36" s="1">
        <v>109.24700164794922</v>
      </c>
      <c r="BU36">
        <v>44.585601806640625</v>
      </c>
      <c r="BV36">
        <v>26.820999145507812</v>
      </c>
      <c r="BW36" s="1">
        <v>92.4613037109375</v>
      </c>
      <c r="BX36">
        <v>58.61090087890625</v>
      </c>
      <c r="BY36">
        <v>28.545999526977539</v>
      </c>
      <c r="BZ36" s="1">
        <v>80.993896484375</v>
      </c>
      <c r="CA36">
        <v>74.701896667480469</v>
      </c>
      <c r="CB36">
        <v>24.597900390625</v>
      </c>
      <c r="CC36" s="1">
        <v>146.55499267578125</v>
      </c>
    </row>
    <row r="37" spans="1:81" x14ac:dyDescent="0.25">
      <c r="A37" s="1">
        <v>2</v>
      </c>
      <c r="B37" s="1">
        <v>7</v>
      </c>
      <c r="C37" s="1">
        <v>1</v>
      </c>
      <c r="D37" s="1">
        <v>3.46</v>
      </c>
      <c r="E37" s="12">
        <v>1</v>
      </c>
      <c r="F37" s="12">
        <v>1</v>
      </c>
      <c r="G37" s="12">
        <f t="shared" si="0"/>
        <v>4</v>
      </c>
      <c r="H37" s="1">
        <v>3</v>
      </c>
      <c r="I37" s="1">
        <v>1</v>
      </c>
      <c r="J37" s="1">
        <f t="shared" si="1"/>
        <v>4</v>
      </c>
      <c r="K37" s="1">
        <v>0</v>
      </c>
      <c r="L37" s="1">
        <v>0</v>
      </c>
      <c r="N37">
        <v>1001.7100219726562</v>
      </c>
      <c r="O37">
        <v>23.808300018310547</v>
      </c>
      <c r="P37">
        <v>19.278299331665039</v>
      </c>
      <c r="Q37">
        <v>11.611599922180176</v>
      </c>
      <c r="R37">
        <v>11.669400215148926</v>
      </c>
      <c r="S37">
        <v>17.739799499511719</v>
      </c>
      <c r="T37">
        <v>26.089799880981445</v>
      </c>
      <c r="U37">
        <v>18.714700698852539</v>
      </c>
      <c r="V37">
        <v>223.16900634765625</v>
      </c>
      <c r="W37">
        <v>37.694999694824219</v>
      </c>
      <c r="X37">
        <v>-0.10129500180482864</v>
      </c>
      <c r="Y37">
        <v>9.77649986743927E-2</v>
      </c>
      <c r="Z37">
        <v>0.99004101753234863</v>
      </c>
      <c r="AA37">
        <v>0.58864301443099976</v>
      </c>
      <c r="AB37">
        <v>-0.79637598991394043</v>
      </c>
      <c r="AC37">
        <v>0.13886700570583344</v>
      </c>
      <c r="AD37">
        <v>0.80202198028564453</v>
      </c>
      <c r="AE37">
        <v>0.59684699773788452</v>
      </c>
      <c r="AF37">
        <v>2.3119999095797539E-2</v>
      </c>
      <c r="AG37">
        <v>5.9461898803710937</v>
      </c>
      <c r="AH37">
        <v>8.8148002624511719</v>
      </c>
      <c r="AI37">
        <v>12.247500419616699</v>
      </c>
      <c r="AJ37">
        <v>0.47053000330924988</v>
      </c>
      <c r="AK37">
        <v>0.38975700736045837</v>
      </c>
      <c r="AL37">
        <v>18.714700698852539</v>
      </c>
      <c r="AM37">
        <v>223.16900634765625</v>
      </c>
      <c r="AN37">
        <v>37.694999694824219</v>
      </c>
      <c r="AO37">
        <v>0.91025698184967041</v>
      </c>
      <c r="AP37">
        <v>2589</v>
      </c>
      <c r="AQ37" t="s">
        <v>156</v>
      </c>
      <c r="AS37">
        <v>877.31403337969232</v>
      </c>
      <c r="AT37">
        <v>139.76138386648094</v>
      </c>
      <c r="AV37" s="1">
        <v>86.111701965332031</v>
      </c>
      <c r="AW37">
        <v>55.615798950195313</v>
      </c>
      <c r="AX37">
        <v>37.781600952148438</v>
      </c>
      <c r="AY37" s="1">
        <v>129.37899780273438</v>
      </c>
      <c r="AZ37">
        <v>28.453100204467773</v>
      </c>
      <c r="BA37">
        <v>22.725099563598633</v>
      </c>
      <c r="BB37" s="1">
        <v>139.46699523925781</v>
      </c>
      <c r="BC37">
        <v>24.178600311279297</v>
      </c>
      <c r="BD37">
        <v>16.377899169921875</v>
      </c>
      <c r="BE37" s="1">
        <v>161.49000549316406</v>
      </c>
      <c r="BF37">
        <v>9.636469841003418</v>
      </c>
      <c r="BG37">
        <v>8.2580204010009766</v>
      </c>
      <c r="BH37" s="1">
        <v>134.90299987792969</v>
      </c>
      <c r="BI37">
        <v>31.111299514770508</v>
      </c>
      <c r="BJ37">
        <v>13.808099746704102</v>
      </c>
      <c r="BK37" s="1">
        <v>109.53299713134766</v>
      </c>
      <c r="BL37">
        <v>50.433101654052734</v>
      </c>
      <c r="BM37">
        <v>19.664100646972656</v>
      </c>
      <c r="BN37" s="1">
        <v>73.335296630859375</v>
      </c>
      <c r="BO37">
        <v>58.902500152587891</v>
      </c>
      <c r="BP37">
        <v>47.972999572753906</v>
      </c>
      <c r="BQ37" s="1">
        <v>95.473503112792969</v>
      </c>
      <c r="BR37">
        <v>47.354301452636719</v>
      </c>
      <c r="BS37">
        <v>37.172199249267578</v>
      </c>
      <c r="BT37" s="1">
        <v>79.063796997070313</v>
      </c>
      <c r="BU37">
        <v>0</v>
      </c>
      <c r="BV37">
        <v>0</v>
      </c>
      <c r="BW37" s="1">
        <v>126.57399749755859</v>
      </c>
      <c r="BX37">
        <v>23.829599380493164</v>
      </c>
      <c r="BY37">
        <v>28.482400894165039</v>
      </c>
      <c r="BZ37" s="1">
        <v>154.39799499511719</v>
      </c>
    </row>
    <row r="38" spans="1:81" x14ac:dyDescent="0.25">
      <c r="A38" s="1">
        <v>2</v>
      </c>
      <c r="B38" s="1">
        <v>7</v>
      </c>
      <c r="C38" s="1">
        <v>2</v>
      </c>
      <c r="D38" s="1">
        <v>2.86</v>
      </c>
      <c r="E38" s="12">
        <v>1</v>
      </c>
      <c r="F38" s="12">
        <v>1</v>
      </c>
      <c r="G38" s="12">
        <f t="shared" si="0"/>
        <v>4</v>
      </c>
      <c r="H38" s="1">
        <v>0</v>
      </c>
      <c r="I38" s="1">
        <v>2</v>
      </c>
      <c r="J38" s="1">
        <f t="shared" si="1"/>
        <v>2</v>
      </c>
      <c r="K38" s="1">
        <v>0</v>
      </c>
      <c r="L38" s="1">
        <v>0</v>
      </c>
      <c r="N38">
        <v>744.947021484375</v>
      </c>
      <c r="O38">
        <v>13.632900238037109</v>
      </c>
      <c r="P38">
        <v>21.823400497436523</v>
      </c>
      <c r="Q38">
        <v>11.623900413513184</v>
      </c>
      <c r="R38">
        <v>10.160699844360352</v>
      </c>
      <c r="S38">
        <v>14.172100067138672</v>
      </c>
      <c r="T38">
        <v>22.63170051574707</v>
      </c>
      <c r="U38">
        <v>161.86700439453125</v>
      </c>
      <c r="V38">
        <v>137.79100036621094</v>
      </c>
      <c r="W38">
        <v>24.370199203491211</v>
      </c>
      <c r="X38">
        <v>-0.52802997827529907</v>
      </c>
      <c r="Y38">
        <v>0.10269299894571304</v>
      </c>
      <c r="Z38">
        <v>0.84299397468566895</v>
      </c>
      <c r="AA38">
        <v>0.83524900674819946</v>
      </c>
      <c r="AB38">
        <v>-0.11655499786138535</v>
      </c>
      <c r="AC38">
        <v>0.5373769998550415</v>
      </c>
      <c r="AD38">
        <v>0.15343999862670898</v>
      </c>
      <c r="AE38">
        <v>0.98786097764968872</v>
      </c>
      <c r="AF38">
        <v>-2.4229200556874275E-2</v>
      </c>
      <c r="AG38">
        <v>5.0292801856994629</v>
      </c>
      <c r="AH38">
        <v>6.8969101905822754</v>
      </c>
      <c r="AI38">
        <v>11.638299942016602</v>
      </c>
      <c r="AJ38">
        <v>0.37613299489021301</v>
      </c>
      <c r="AK38">
        <v>0.50756102800369263</v>
      </c>
      <c r="AL38">
        <v>161.86700439453125</v>
      </c>
      <c r="AM38">
        <v>137.79100036621094</v>
      </c>
      <c r="AN38">
        <v>24.370199203491211</v>
      </c>
      <c r="AO38">
        <v>0.90535402297973633</v>
      </c>
      <c r="AP38">
        <v>1646.97998046875</v>
      </c>
      <c r="AQ38" t="s">
        <v>165</v>
      </c>
      <c r="AS38">
        <v>355.63045201668916</v>
      </c>
      <c r="AT38">
        <v>549.35910292072219</v>
      </c>
      <c r="AV38" s="1">
        <v>58.820499420166016</v>
      </c>
      <c r="AW38">
        <v>76.006500244140625</v>
      </c>
      <c r="AX38">
        <v>44.097499847412109</v>
      </c>
      <c r="AY38" s="1">
        <v>92.800399780273438</v>
      </c>
      <c r="AZ38">
        <v>46.578800201416016</v>
      </c>
      <c r="BA38">
        <v>37.090000152587891</v>
      </c>
      <c r="BB38" s="1">
        <v>148.36399841308594</v>
      </c>
      <c r="BC38">
        <v>18.379299163818359</v>
      </c>
      <c r="BD38">
        <v>14.263199806213379</v>
      </c>
      <c r="BE38" s="1">
        <v>157.31500244140625</v>
      </c>
      <c r="BF38">
        <v>13.139699935913086</v>
      </c>
      <c r="BG38">
        <v>7.6625699996948242</v>
      </c>
      <c r="BH38" s="1">
        <v>89.885902404785156</v>
      </c>
      <c r="BI38">
        <v>55.509899139404297</v>
      </c>
      <c r="BJ38">
        <v>35.381599426269531</v>
      </c>
      <c r="BK38" s="1">
        <v>130.29400634765625</v>
      </c>
      <c r="BL38">
        <v>24.69529914855957</v>
      </c>
      <c r="BM38">
        <v>27.560300827026367</v>
      </c>
      <c r="BN38" s="1">
        <v>174.0570068359375</v>
      </c>
      <c r="BO38">
        <v>2.9674201011657715</v>
      </c>
      <c r="BP38">
        <v>0.80648601055145264</v>
      </c>
      <c r="BQ38" s="1">
        <v>150.79200744628906</v>
      </c>
    </row>
    <row r="39" spans="1:81" x14ac:dyDescent="0.25">
      <c r="A39" s="1">
        <v>2</v>
      </c>
      <c r="B39" s="1">
        <v>8</v>
      </c>
      <c r="C39" s="1">
        <v>1</v>
      </c>
      <c r="D39" s="1">
        <v>5.0999999999999996</v>
      </c>
      <c r="E39" s="12">
        <v>1</v>
      </c>
      <c r="F39" s="12">
        <v>1</v>
      </c>
      <c r="G39" s="12">
        <f t="shared" si="0"/>
        <v>4</v>
      </c>
      <c r="H39" s="1">
        <v>1</v>
      </c>
      <c r="I39" s="1">
        <v>2</v>
      </c>
      <c r="J39" s="1">
        <f t="shared" si="1"/>
        <v>3</v>
      </c>
      <c r="K39" s="1">
        <v>0</v>
      </c>
      <c r="L39" s="1">
        <v>0</v>
      </c>
      <c r="N39">
        <v>1095.93994140625</v>
      </c>
      <c r="O39">
        <v>25.839399337768555</v>
      </c>
      <c r="P39">
        <v>20.399099349975586</v>
      </c>
      <c r="Q39">
        <v>14.805500030517578</v>
      </c>
      <c r="R39">
        <v>14.787599563598633</v>
      </c>
      <c r="S39">
        <v>17.98069953918457</v>
      </c>
      <c r="T39">
        <v>28.477500915527344</v>
      </c>
      <c r="U39">
        <v>111.34700012207031</v>
      </c>
      <c r="V39">
        <v>247.88099670410156</v>
      </c>
      <c r="W39">
        <v>36.675899505615234</v>
      </c>
      <c r="X39">
        <v>-5.9024199843406677E-2</v>
      </c>
      <c r="Y39">
        <v>-0.13955600559711456</v>
      </c>
      <c r="Z39">
        <v>0.98845398426055908</v>
      </c>
      <c r="AA39">
        <v>0.58560597896575928</v>
      </c>
      <c r="AB39">
        <v>-0.80674397945404053</v>
      </c>
      <c r="AC39">
        <v>-7.8932203352451324E-2</v>
      </c>
      <c r="AD39">
        <v>0.80844402313232422</v>
      </c>
      <c r="AE39">
        <v>0.57418501377105713</v>
      </c>
      <c r="AF39">
        <v>0.12934200465679169</v>
      </c>
      <c r="AG39">
        <v>6.6240701675415039</v>
      </c>
      <c r="AH39">
        <v>8.8539104461669922</v>
      </c>
      <c r="AI39">
        <v>12.740300178527832</v>
      </c>
      <c r="AJ39">
        <v>0.41387900710105896</v>
      </c>
      <c r="AK39">
        <v>0.44740098714828491</v>
      </c>
      <c r="AL39">
        <v>111.34700012207031</v>
      </c>
      <c r="AM39">
        <v>247.88099670410156</v>
      </c>
      <c r="AN39">
        <v>36.675899505615234</v>
      </c>
      <c r="AO39">
        <v>0.91321897506713867</v>
      </c>
      <c r="AP39">
        <v>2977.260009765625</v>
      </c>
      <c r="AV39" s="1">
        <v>107.481002807617</v>
      </c>
      <c r="AW39">
        <v>31.684299468994141</v>
      </c>
      <c r="AX39">
        <v>42.612098693847656</v>
      </c>
      <c r="AY39" s="1">
        <v>131.97000122070312</v>
      </c>
      <c r="AZ39">
        <v>29.379299163818359</v>
      </c>
      <c r="BA39">
        <v>21.439300537109375</v>
      </c>
      <c r="BB39" s="1">
        <v>99.921798706054688</v>
      </c>
      <c r="BC39">
        <v>47.970199584960938</v>
      </c>
      <c r="BD39">
        <v>32.013900756835937</v>
      </c>
      <c r="BE39" s="1">
        <v>89.728202819824219</v>
      </c>
      <c r="BF39">
        <v>53.229499816894531</v>
      </c>
      <c r="BG39">
        <v>36.965900421142578</v>
      </c>
      <c r="BH39" s="1">
        <v>159.96600341796875</v>
      </c>
      <c r="BI39">
        <v>11.378100395202637</v>
      </c>
      <c r="BJ39">
        <v>9.1308002471923828</v>
      </c>
      <c r="BK39" s="1">
        <v>121.10600280761719</v>
      </c>
      <c r="BL39">
        <v>41.418098449707031</v>
      </c>
      <c r="BM39">
        <v>23.120899200439453</v>
      </c>
      <c r="BN39" s="1">
        <v>126.83799743652344</v>
      </c>
      <c r="BO39">
        <v>28.797700881958008</v>
      </c>
      <c r="BP39">
        <v>33.207901000976562</v>
      </c>
      <c r="BQ39" s="1">
        <v>159.76600646972656</v>
      </c>
      <c r="BR39">
        <v>12.33590030670166</v>
      </c>
      <c r="BS39">
        <v>14.217700004577637</v>
      </c>
      <c r="BT39" s="1">
        <v>112.19699859619141</v>
      </c>
    </row>
    <row r="40" spans="1:81" x14ac:dyDescent="0.25">
      <c r="A40" s="1">
        <v>2</v>
      </c>
      <c r="B40" s="1">
        <v>8</v>
      </c>
      <c r="C40" s="1">
        <v>2</v>
      </c>
      <c r="D40" s="1">
        <v>2.9</v>
      </c>
      <c r="E40" s="12">
        <v>1</v>
      </c>
      <c r="F40" s="12">
        <v>1</v>
      </c>
      <c r="G40" s="12">
        <f t="shared" si="0"/>
        <v>4</v>
      </c>
      <c r="H40" s="1">
        <v>0</v>
      </c>
      <c r="I40" s="1">
        <v>2</v>
      </c>
      <c r="J40" s="1">
        <f t="shared" si="1"/>
        <v>2</v>
      </c>
      <c r="K40" s="1">
        <v>0</v>
      </c>
      <c r="L40" s="1">
        <v>0</v>
      </c>
      <c r="N40">
        <v>877.0479736328125</v>
      </c>
      <c r="O40">
        <v>18.705499649047852</v>
      </c>
      <c r="P40">
        <v>19.215999603271484</v>
      </c>
      <c r="Q40">
        <v>12.286399841308594</v>
      </c>
      <c r="R40">
        <v>12.168000221252441</v>
      </c>
      <c r="S40">
        <v>16.940999984741211</v>
      </c>
      <c r="T40">
        <v>22.468299865722656</v>
      </c>
      <c r="U40">
        <v>55.964298248291016</v>
      </c>
      <c r="V40">
        <v>224.31900024414062</v>
      </c>
      <c r="W40">
        <v>77.402198791503906</v>
      </c>
      <c r="X40">
        <v>-5.2390299737453461E-2</v>
      </c>
      <c r="Y40">
        <v>-9.1709397733211517E-2</v>
      </c>
      <c r="Z40">
        <v>0.99440699815750122</v>
      </c>
      <c r="AA40">
        <v>0.70844799280166626</v>
      </c>
      <c r="AB40">
        <v>-0.70521897077560425</v>
      </c>
      <c r="AC40">
        <v>-2.7714399620890617E-2</v>
      </c>
      <c r="AD40">
        <v>-0.7038159966468811</v>
      </c>
      <c r="AE40">
        <v>-0.7030329704284668</v>
      </c>
      <c r="AF40">
        <v>-0.10191799700260162</v>
      </c>
      <c r="AG40">
        <v>6.2300500869750977</v>
      </c>
      <c r="AH40">
        <v>8.4039697647094727</v>
      </c>
      <c r="AI40">
        <v>10.538800239562988</v>
      </c>
      <c r="AJ40">
        <v>0.44527900218963623</v>
      </c>
      <c r="AK40">
        <v>0.35984501242637634</v>
      </c>
      <c r="AL40">
        <v>55.964298248291016</v>
      </c>
      <c r="AM40">
        <v>224.31900024414062</v>
      </c>
      <c r="AN40">
        <v>77.402198791503906</v>
      </c>
      <c r="AO40">
        <v>0.94718301296234131</v>
      </c>
      <c r="AP40">
        <v>2251.43994140625</v>
      </c>
      <c r="AQ40" t="s">
        <v>166</v>
      </c>
      <c r="AS40">
        <v>815.04410987482458</v>
      </c>
      <c r="AT40">
        <v>152.2153685674545</v>
      </c>
      <c r="AV40" s="1">
        <v>93.157302856445312</v>
      </c>
      <c r="AW40">
        <v>49.469200134277344</v>
      </c>
      <c r="AX40">
        <v>37.160499572753906</v>
      </c>
      <c r="AY40" s="1">
        <v>106.14700317382812</v>
      </c>
      <c r="AZ40">
        <v>38.325401306152344</v>
      </c>
      <c r="BA40">
        <v>34.374099731445312</v>
      </c>
      <c r="BB40" s="1">
        <v>121.81500244140625</v>
      </c>
      <c r="BC40">
        <v>32.977699279785156</v>
      </c>
      <c r="BD40">
        <v>26.177000045776367</v>
      </c>
      <c r="BE40" s="1">
        <v>145.58700561523437</v>
      </c>
      <c r="BF40">
        <v>19.349899291992188</v>
      </c>
      <c r="BG40">
        <v>15.137700080871582</v>
      </c>
      <c r="BH40" s="1">
        <v>160.1719970703125</v>
      </c>
      <c r="BI40">
        <v>10.613400459289551</v>
      </c>
      <c r="BJ40">
        <v>9.9350595474243164</v>
      </c>
      <c r="BK40" s="1">
        <v>127.11299896240234</v>
      </c>
      <c r="BL40">
        <v>25.423799514770508</v>
      </c>
      <c r="BM40">
        <v>28.250999450683594</v>
      </c>
      <c r="BN40" s="1">
        <v>117.62699890136719</v>
      </c>
    </row>
    <row r="41" spans="1:81" x14ac:dyDescent="0.25">
      <c r="A41" s="1">
        <v>2</v>
      </c>
      <c r="B41" s="1">
        <v>8</v>
      </c>
      <c r="C41" s="1">
        <v>3</v>
      </c>
      <c r="D41" s="1">
        <v>3.27</v>
      </c>
      <c r="E41" s="12">
        <v>1</v>
      </c>
      <c r="F41" s="12">
        <v>1</v>
      </c>
      <c r="G41" s="12">
        <f t="shared" si="0"/>
        <v>4</v>
      </c>
      <c r="H41" s="1">
        <v>0</v>
      </c>
      <c r="I41" s="1">
        <v>3</v>
      </c>
      <c r="J41" s="1">
        <f t="shared" si="1"/>
        <v>3</v>
      </c>
      <c r="K41" s="1">
        <v>0</v>
      </c>
      <c r="L41" s="1">
        <v>0</v>
      </c>
      <c r="N41">
        <v>1019.239990234375</v>
      </c>
      <c r="O41">
        <v>26.303600311279297</v>
      </c>
      <c r="P41">
        <v>18.959400177001953</v>
      </c>
      <c r="Q41">
        <v>12.744099617004395</v>
      </c>
      <c r="R41">
        <v>12.440899848937988</v>
      </c>
      <c r="S41">
        <v>18.60099983215332</v>
      </c>
      <c r="T41">
        <v>26.305400848388672</v>
      </c>
      <c r="U41">
        <v>64.194900512695312</v>
      </c>
      <c r="V41">
        <v>157.39199829101562</v>
      </c>
      <c r="W41">
        <v>34.843101501464844</v>
      </c>
      <c r="X41">
        <v>-6.317400187253952E-2</v>
      </c>
      <c r="Y41">
        <v>-0.11865700036287308</v>
      </c>
      <c r="Z41">
        <v>0.99092400074005127</v>
      </c>
      <c r="AA41">
        <v>-9.6532002091407776E-2</v>
      </c>
      <c r="AB41">
        <v>-0.98752498626708984</v>
      </c>
      <c r="AC41">
        <v>-0.12440399825572968</v>
      </c>
      <c r="AD41">
        <v>0.99332302808761597</v>
      </c>
      <c r="AE41">
        <v>-0.10351499915122986</v>
      </c>
      <c r="AF41">
        <v>5.0931800156831741E-2</v>
      </c>
      <c r="AG41">
        <v>5.9123201370239258</v>
      </c>
      <c r="AH41">
        <v>9.2739896774291992</v>
      </c>
      <c r="AI41">
        <v>12.013899803161621</v>
      </c>
      <c r="AJ41">
        <v>0.52012300491333008</v>
      </c>
      <c r="AK41">
        <v>0.33577200770378113</v>
      </c>
      <c r="AL41">
        <v>64.194900512695312</v>
      </c>
      <c r="AM41">
        <v>157.39199829101562</v>
      </c>
      <c r="AN41">
        <v>34.843101501464844</v>
      </c>
      <c r="AO41">
        <v>0.90367299318313599</v>
      </c>
      <c r="AP41">
        <v>2628.469970703125</v>
      </c>
      <c r="AV41" s="1">
        <v>61.079700469970703</v>
      </c>
      <c r="AW41">
        <v>89.126602172851562</v>
      </c>
      <c r="AX41">
        <v>29.613100051879883</v>
      </c>
      <c r="AY41" s="1">
        <v>83.277999877929687</v>
      </c>
      <c r="AZ41">
        <v>56.732398986816406</v>
      </c>
      <c r="BA41">
        <v>39.660701751708984</v>
      </c>
      <c r="BB41" s="1">
        <v>56.477901458740234</v>
      </c>
      <c r="BC41">
        <v>83.342201232910156</v>
      </c>
      <c r="BD41">
        <v>40.206600189208984</v>
      </c>
      <c r="BE41" s="1">
        <v>65.743896484375</v>
      </c>
      <c r="BF41">
        <v>67.424797058105469</v>
      </c>
      <c r="BG41">
        <v>46.359001159667969</v>
      </c>
      <c r="BH41" s="1">
        <v>75.611297607421875</v>
      </c>
      <c r="BI41">
        <v>69.907096862792969</v>
      </c>
      <c r="BJ41">
        <v>34.803699493408203</v>
      </c>
      <c r="BK41" s="1">
        <v>96.197502136230469</v>
      </c>
      <c r="BL41">
        <v>48.829299926757813</v>
      </c>
      <c r="BM41">
        <v>35.153999328613281</v>
      </c>
      <c r="BN41" s="1">
        <v>113.00099945068359</v>
      </c>
      <c r="BO41">
        <v>40.573799133300781</v>
      </c>
      <c r="BP41">
        <v>26.57859992980957</v>
      </c>
      <c r="BQ41" s="1">
        <v>117.05400085449219</v>
      </c>
      <c r="BR41">
        <v>36.825698852539063</v>
      </c>
      <c r="BS41">
        <v>26.786899566650391</v>
      </c>
      <c r="BT41" s="1">
        <v>126.41799926757812</v>
      </c>
      <c r="BU41">
        <v>28.936399459838867</v>
      </c>
      <c r="BV41">
        <v>24.722200393676758</v>
      </c>
      <c r="BW41" s="1">
        <v>137.3489990234375</v>
      </c>
      <c r="BX41">
        <v>28.751100540161133</v>
      </c>
      <c r="BY41">
        <v>13.118300437927246</v>
      </c>
      <c r="BZ41" s="1">
        <v>119.73600006103516</v>
      </c>
    </row>
    <row r="42" spans="1:81" x14ac:dyDescent="0.25">
      <c r="A42" s="1">
        <v>2</v>
      </c>
      <c r="B42" s="1">
        <v>8</v>
      </c>
      <c r="C42" s="1">
        <v>4</v>
      </c>
      <c r="D42" s="1">
        <v>3.91</v>
      </c>
      <c r="E42" s="12">
        <v>1</v>
      </c>
      <c r="F42" s="12">
        <v>0</v>
      </c>
      <c r="G42" s="12">
        <f t="shared" si="0"/>
        <v>3</v>
      </c>
      <c r="H42" s="1">
        <v>0</v>
      </c>
      <c r="I42" s="1">
        <v>1</v>
      </c>
      <c r="J42" s="1">
        <f t="shared" si="1"/>
        <v>1</v>
      </c>
      <c r="K42" s="1">
        <v>0</v>
      </c>
      <c r="L42" s="1">
        <v>1</v>
      </c>
      <c r="M42" s="1" t="s">
        <v>57</v>
      </c>
      <c r="N42">
        <v>921.6190185546875</v>
      </c>
      <c r="O42">
        <v>20.470300674438477</v>
      </c>
      <c r="P42">
        <v>20.11199951171875</v>
      </c>
      <c r="Q42">
        <v>12.324600219726563</v>
      </c>
      <c r="R42">
        <v>12.233499526977539</v>
      </c>
      <c r="S42">
        <v>16.834299087524414</v>
      </c>
      <c r="T42">
        <v>23.400299072265625</v>
      </c>
      <c r="U42">
        <v>215.16099548339844</v>
      </c>
      <c r="V42">
        <v>223.21800231933594</v>
      </c>
      <c r="W42">
        <v>56.675899505615234</v>
      </c>
      <c r="X42">
        <v>5.5294200778007507E-2</v>
      </c>
      <c r="Y42">
        <v>-0.10141299664974213</v>
      </c>
      <c r="Z42">
        <v>0.99330699443817139</v>
      </c>
      <c r="AA42">
        <v>0.72021502256393433</v>
      </c>
      <c r="AB42">
        <v>-0.68497097492218018</v>
      </c>
      <c r="AC42">
        <v>-0.11002500355243683</v>
      </c>
      <c r="AD42">
        <v>0.69154399633407593</v>
      </c>
      <c r="AE42">
        <v>0.72147798538208008</v>
      </c>
      <c r="AF42">
        <v>3.5164400935173035E-2</v>
      </c>
      <c r="AG42">
        <v>6.1133298873901367</v>
      </c>
      <c r="AH42">
        <v>8.4963302612304687</v>
      </c>
      <c r="AI42">
        <v>11.282999992370605</v>
      </c>
      <c r="AJ42">
        <v>0.45255199074745178</v>
      </c>
      <c r="AK42">
        <v>0.38866499066352844</v>
      </c>
      <c r="AL42">
        <v>215.16099548339844</v>
      </c>
      <c r="AM42">
        <v>223.21800231933594</v>
      </c>
      <c r="AN42">
        <v>56.675899505615234</v>
      </c>
      <c r="AO42">
        <v>0.93424898386001587</v>
      </c>
      <c r="AP42">
        <v>2375.719970703125</v>
      </c>
      <c r="AQ42" t="s">
        <v>169</v>
      </c>
      <c r="AS42">
        <v>579.80217663421308</v>
      </c>
      <c r="AT42">
        <v>242.16081363004125</v>
      </c>
      <c r="AV42" s="1">
        <v>119.78600311279297</v>
      </c>
      <c r="AW42">
        <v>34.502799987792969</v>
      </c>
      <c r="AX42">
        <v>25.628599166870117</v>
      </c>
      <c r="AY42" s="1">
        <v>159.87699890136719</v>
      </c>
      <c r="AZ42">
        <v>10.972399711608887</v>
      </c>
      <c r="BA42">
        <v>9.0957403182983398</v>
      </c>
      <c r="BB42" s="1">
        <v>116.49800109863281</v>
      </c>
      <c r="BC42">
        <v>37.25</v>
      </c>
      <c r="BD42">
        <v>26.05109977722168</v>
      </c>
      <c r="BE42" s="1">
        <v>122.0260009765625</v>
      </c>
      <c r="BF42">
        <v>33.110599517822266</v>
      </c>
      <c r="BG42">
        <v>24.576400756835938</v>
      </c>
      <c r="BH42" s="1">
        <v>122.26499938964844</v>
      </c>
      <c r="BI42">
        <v>39.937099456787109</v>
      </c>
      <c r="BJ42">
        <v>18.128499984741211</v>
      </c>
      <c r="BK42" s="1">
        <v>81.74859619140625</v>
      </c>
    </row>
    <row r="43" spans="1:81" x14ac:dyDescent="0.25">
      <c r="A43" s="1">
        <v>2</v>
      </c>
      <c r="B43" s="1">
        <v>8</v>
      </c>
      <c r="C43" s="1">
        <v>5</v>
      </c>
      <c r="D43" s="1">
        <v>3.76</v>
      </c>
      <c r="E43" s="12">
        <v>1</v>
      </c>
      <c r="F43" s="12">
        <v>1</v>
      </c>
      <c r="G43" s="12">
        <f t="shared" si="0"/>
        <v>4</v>
      </c>
      <c r="H43" s="1">
        <v>1</v>
      </c>
      <c r="I43" s="1">
        <v>1</v>
      </c>
      <c r="J43" s="1">
        <f t="shared" si="1"/>
        <v>2</v>
      </c>
      <c r="K43" s="1">
        <v>0</v>
      </c>
      <c r="L43" s="1">
        <v>0</v>
      </c>
      <c r="N43">
        <v>826.17999267578125</v>
      </c>
      <c r="O43">
        <v>21.18120002746582</v>
      </c>
      <c r="P43">
        <v>18.212299346923828</v>
      </c>
      <c r="Q43">
        <v>10.34589958190918</v>
      </c>
      <c r="R43">
        <v>10.256400108337402</v>
      </c>
      <c r="S43">
        <v>16.743799209594727</v>
      </c>
      <c r="T43">
        <v>23.570199966430664</v>
      </c>
      <c r="U43">
        <v>99.436996459960938</v>
      </c>
      <c r="V43">
        <v>145.72700500488281</v>
      </c>
      <c r="W43">
        <v>37.250499725341797</v>
      </c>
      <c r="X43">
        <v>5.8173399418592453E-2</v>
      </c>
      <c r="Y43">
        <v>-5.7695001363754272E-2</v>
      </c>
      <c r="Z43">
        <v>0.99663800001144409</v>
      </c>
      <c r="AA43">
        <v>0.56493198871612549</v>
      </c>
      <c r="AB43">
        <v>-0.82120001316070557</v>
      </c>
      <c r="AC43">
        <v>-8.0513902008533478E-2</v>
      </c>
      <c r="AD43">
        <v>0.82308399677276611</v>
      </c>
      <c r="AE43">
        <v>0.56771600246429443</v>
      </c>
      <c r="AF43">
        <v>-1.5178199857473373E-2</v>
      </c>
      <c r="AG43">
        <v>5.130159854888916</v>
      </c>
      <c r="AH43">
        <v>8.1064996719360352</v>
      </c>
      <c r="AI43">
        <v>11.376199722290039</v>
      </c>
      <c r="AJ43">
        <v>0.49185699224472046</v>
      </c>
      <c r="AK43">
        <v>0.36856898665428162</v>
      </c>
      <c r="AL43">
        <v>99.436996459960938</v>
      </c>
      <c r="AM43">
        <v>145.72700500488281</v>
      </c>
      <c r="AN43">
        <v>37.250499725341797</v>
      </c>
      <c r="AO43">
        <v>0.90925300121307373</v>
      </c>
      <c r="AP43">
        <v>1936.0400390625</v>
      </c>
      <c r="AV43" s="1">
        <v>95.959999084472656</v>
      </c>
      <c r="AW43">
        <v>44.1697998046875</v>
      </c>
      <c r="AX43">
        <v>39.997798919677734</v>
      </c>
      <c r="AY43" s="1">
        <v>101.5989990234375</v>
      </c>
      <c r="AZ43">
        <v>43.260501861572266</v>
      </c>
      <c r="BA43">
        <v>35.094100952148438</v>
      </c>
      <c r="BB43" s="1">
        <v>142.42799377441406</v>
      </c>
      <c r="BC43">
        <v>16.660600662231445</v>
      </c>
      <c r="BD43">
        <v>19.937099456787109</v>
      </c>
      <c r="BE43" s="1">
        <v>110.46600341796875</v>
      </c>
      <c r="BF43">
        <v>46.261299133300781</v>
      </c>
      <c r="BG43">
        <v>23.496500015258789</v>
      </c>
      <c r="BH43" s="1">
        <v>150.00900268554687</v>
      </c>
      <c r="BI43">
        <v>21.698799133300781</v>
      </c>
      <c r="BJ43">
        <v>11.635000228881836</v>
      </c>
      <c r="BK43" s="1">
        <v>97.584197998046875</v>
      </c>
      <c r="BL43">
        <v>39.997600555419922</v>
      </c>
      <c r="BM43">
        <v>49.050998687744141</v>
      </c>
      <c r="BN43" s="1">
        <v>124.86699676513672</v>
      </c>
      <c r="BO43">
        <v>39.832199096679688</v>
      </c>
      <c r="BP43">
        <v>12.093799591064453</v>
      </c>
      <c r="BQ43" s="1">
        <v>97.515602111816406</v>
      </c>
      <c r="BR43">
        <v>77.221900939941406</v>
      </c>
      <c r="BS43">
        <v>11.585000038146973</v>
      </c>
      <c r="BT43" s="1">
        <v>145.64700317382812</v>
      </c>
    </row>
    <row r="44" spans="1:81" x14ac:dyDescent="0.25">
      <c r="A44" s="1">
        <v>2</v>
      </c>
      <c r="B44" s="1">
        <v>8</v>
      </c>
      <c r="C44" s="1">
        <v>6</v>
      </c>
      <c r="D44" s="1">
        <v>3.05</v>
      </c>
      <c r="E44" s="12">
        <v>1</v>
      </c>
      <c r="F44" s="12">
        <v>1</v>
      </c>
      <c r="G44" s="12">
        <f t="shared" si="0"/>
        <v>4</v>
      </c>
      <c r="H44" s="1">
        <v>1</v>
      </c>
      <c r="I44" s="1">
        <v>1</v>
      </c>
      <c r="J44" s="1">
        <f t="shared" si="1"/>
        <v>2</v>
      </c>
      <c r="K44" s="1">
        <v>0</v>
      </c>
      <c r="L44" s="1">
        <v>0</v>
      </c>
      <c r="M44" s="1" t="s">
        <v>58</v>
      </c>
      <c r="N44">
        <v>909.03802490234375</v>
      </c>
      <c r="O44">
        <v>21.447900772094727</v>
      </c>
      <c r="P44">
        <v>19.77549934387207</v>
      </c>
      <c r="Q44">
        <v>11.053600311279297</v>
      </c>
      <c r="R44">
        <v>11.000399589538574</v>
      </c>
      <c r="S44">
        <v>18.252899169921875</v>
      </c>
      <c r="T44">
        <v>22.154499053955078</v>
      </c>
      <c r="U44">
        <v>96.944099426269531</v>
      </c>
      <c r="V44">
        <v>106.875</v>
      </c>
      <c r="W44">
        <v>5.4073901176452637</v>
      </c>
      <c r="X44">
        <v>3.7099100649356842E-2</v>
      </c>
      <c r="Y44">
        <v>-4.4871900230646133E-2</v>
      </c>
      <c r="Z44">
        <v>0.99830400943756104</v>
      </c>
      <c r="AA44">
        <v>0.48223000764846802</v>
      </c>
      <c r="AB44">
        <v>-0.87417399883270264</v>
      </c>
      <c r="AC44">
        <v>-5.7213198393583298E-2</v>
      </c>
      <c r="AD44">
        <v>0.87525898218154907</v>
      </c>
      <c r="AE44">
        <v>0.48353400826454163</v>
      </c>
      <c r="AF44">
        <v>-1.0792500339448452E-2</v>
      </c>
      <c r="AG44">
        <v>5.8003101348876953</v>
      </c>
      <c r="AH44">
        <v>9.2487602233886719</v>
      </c>
      <c r="AI44">
        <v>10.54539966583252</v>
      </c>
      <c r="AJ44">
        <v>0.57215899229049683</v>
      </c>
      <c r="AK44">
        <v>0.26203599572181702</v>
      </c>
      <c r="AL44">
        <v>96.944099426269531</v>
      </c>
      <c r="AM44">
        <v>106.875</v>
      </c>
      <c r="AN44">
        <v>5.4073901176452637</v>
      </c>
      <c r="AO44">
        <v>0.92777502536773682</v>
      </c>
      <c r="AP44">
        <v>2303.090087890625</v>
      </c>
      <c r="AV44" s="1">
        <v>91.951896667480469</v>
      </c>
      <c r="AW44">
        <v>47.114498138427734</v>
      </c>
      <c r="AX44">
        <v>40.933700561523438</v>
      </c>
      <c r="AY44" s="1">
        <v>75.374397277832031</v>
      </c>
      <c r="AZ44">
        <v>43.606300354003906</v>
      </c>
      <c r="BA44">
        <v>61.274101257324219</v>
      </c>
      <c r="BB44" s="1">
        <v>130.48399353027344</v>
      </c>
      <c r="BC44">
        <v>26.001800537109375</v>
      </c>
      <c r="BD44">
        <v>23.023799896240234</v>
      </c>
      <c r="BE44" s="1">
        <v>108.55999755859375</v>
      </c>
      <c r="BF44">
        <v>32.114799499511719</v>
      </c>
      <c r="BG44">
        <v>39.640300750732422</v>
      </c>
      <c r="BH44" s="1">
        <v>107.90399932861328</v>
      </c>
      <c r="BI44">
        <v>41.402000427246094</v>
      </c>
      <c r="BJ44">
        <v>23.461999893188477</v>
      </c>
      <c r="BK44" s="1">
        <v>140.27999877929687</v>
      </c>
      <c r="BL44">
        <v>35.256500244140625</v>
      </c>
      <c r="BM44">
        <v>15.928799629211426</v>
      </c>
      <c r="BN44" s="1">
        <v>108.18900299072266</v>
      </c>
    </row>
    <row r="45" spans="1:81" x14ac:dyDescent="0.25">
      <c r="A45" s="1">
        <v>2</v>
      </c>
      <c r="B45" s="1">
        <v>8</v>
      </c>
      <c r="C45" s="1">
        <v>7</v>
      </c>
      <c r="D45" s="1">
        <v>2.67</v>
      </c>
      <c r="E45" s="12">
        <v>1</v>
      </c>
      <c r="F45" s="12">
        <v>1</v>
      </c>
      <c r="G45" s="12">
        <f t="shared" si="0"/>
        <v>4</v>
      </c>
      <c r="H45" s="1">
        <v>0</v>
      </c>
      <c r="I45" s="1">
        <v>1</v>
      </c>
      <c r="J45" s="1">
        <f t="shared" si="1"/>
        <v>1</v>
      </c>
      <c r="K45" s="1">
        <v>0</v>
      </c>
      <c r="L45" s="1">
        <v>0</v>
      </c>
      <c r="N45">
        <v>848.5830078125</v>
      </c>
      <c r="O45">
        <v>22.887699127197266</v>
      </c>
      <c r="P45">
        <v>17.539100646972656</v>
      </c>
      <c r="Q45">
        <v>11.353599548339844</v>
      </c>
      <c r="R45">
        <v>11.155699729919434</v>
      </c>
      <c r="S45">
        <v>16.325399398803711</v>
      </c>
      <c r="T45">
        <v>24.289400100708008</v>
      </c>
      <c r="U45">
        <v>157.91700744628906</v>
      </c>
      <c r="V45">
        <v>111.53299713134766</v>
      </c>
      <c r="W45">
        <v>22.009099960327148</v>
      </c>
      <c r="X45">
        <v>-6.9002099335193634E-2</v>
      </c>
      <c r="Y45">
        <v>3.1504299491643906E-2</v>
      </c>
      <c r="Z45">
        <v>0.99711900949478149</v>
      </c>
      <c r="AA45">
        <v>0.47287100553512573</v>
      </c>
      <c r="AB45">
        <v>-0.87905198335647583</v>
      </c>
      <c r="AC45">
        <v>6.0497298836708069E-2</v>
      </c>
      <c r="AD45">
        <v>-0.8784250020980835</v>
      </c>
      <c r="AE45">
        <v>-0.47568300366401672</v>
      </c>
      <c r="AF45">
        <v>-4.5758999884128571E-2</v>
      </c>
      <c r="AG45">
        <v>5.630000114440918</v>
      </c>
      <c r="AH45">
        <v>7.9756498336791992</v>
      </c>
      <c r="AI45">
        <v>11.23390007019043</v>
      </c>
      <c r="AJ45">
        <v>0.44640100002288818</v>
      </c>
      <c r="AK45">
        <v>0.41398400068283081</v>
      </c>
      <c r="AL45">
        <v>157.91700744628906</v>
      </c>
      <c r="AM45">
        <v>111.53299713134766</v>
      </c>
      <c r="AN45">
        <v>22.009099960327148</v>
      </c>
      <c r="AO45">
        <v>0.92336100339889526</v>
      </c>
      <c r="AP45">
        <v>2062.39990234375</v>
      </c>
      <c r="AV45" s="1">
        <v>128.281005859375</v>
      </c>
      <c r="AW45">
        <v>31.309499740600586</v>
      </c>
      <c r="AX45">
        <v>19.639499664306641</v>
      </c>
      <c r="AY45" s="1">
        <v>137.531005859375</v>
      </c>
      <c r="AZ45">
        <v>22.363399505615234</v>
      </c>
      <c r="BA45">
        <v>18.427700042724609</v>
      </c>
      <c r="BB45" s="1">
        <v>169.49800109863281</v>
      </c>
      <c r="BC45">
        <v>6.0542402267456055</v>
      </c>
      <c r="BD45">
        <v>15.015299797058105</v>
      </c>
      <c r="BE45" s="1">
        <v>90.564201354980469</v>
      </c>
      <c r="BF45">
        <v>79.102302551269531</v>
      </c>
      <c r="BG45">
        <v>11.441300392150879</v>
      </c>
      <c r="BH45" s="1">
        <v>65.957099914550781</v>
      </c>
      <c r="BI45">
        <v>87.680397033691406</v>
      </c>
      <c r="BJ45">
        <v>25.694599151611328</v>
      </c>
      <c r="BK45" s="1">
        <v>100.23100280761719</v>
      </c>
      <c r="BL45">
        <v>61.66510009765625</v>
      </c>
      <c r="BM45">
        <v>13.920900344848633</v>
      </c>
      <c r="BN45" s="1">
        <v>81.656600952148438</v>
      </c>
      <c r="BO45">
        <v>57.201198577880859</v>
      </c>
      <c r="BP45">
        <v>44.56829833984375</v>
      </c>
      <c r="BQ45" s="1">
        <v>59.968101501464844</v>
      </c>
    </row>
    <row r="46" spans="1:81" x14ac:dyDescent="0.25">
      <c r="A46" s="1">
        <v>2</v>
      </c>
      <c r="B46" s="1">
        <v>8</v>
      </c>
      <c r="C46" s="1">
        <v>8</v>
      </c>
      <c r="D46" s="1">
        <v>4.3</v>
      </c>
      <c r="E46" s="12">
        <v>1</v>
      </c>
      <c r="F46" s="12">
        <v>1</v>
      </c>
      <c r="G46" s="12">
        <f t="shared" si="0"/>
        <v>4</v>
      </c>
      <c r="H46" s="1">
        <v>0</v>
      </c>
      <c r="I46" s="1">
        <v>0</v>
      </c>
      <c r="J46" s="1">
        <f t="shared" si="1"/>
        <v>0</v>
      </c>
      <c r="K46" s="1">
        <v>0</v>
      </c>
      <c r="L46" s="1">
        <v>0</v>
      </c>
      <c r="N46">
        <v>792.6820068359375</v>
      </c>
      <c r="O46">
        <v>19.142299652099609</v>
      </c>
      <c r="P46">
        <v>17.923900604248047</v>
      </c>
      <c r="Q46">
        <v>11.27910041809082</v>
      </c>
      <c r="R46">
        <v>11.005000114440918</v>
      </c>
      <c r="S46">
        <v>15.819000244140625</v>
      </c>
      <c r="T46">
        <v>22.946199417114258</v>
      </c>
      <c r="U46">
        <v>127.36799621582031</v>
      </c>
      <c r="V46">
        <v>99.675399780273437</v>
      </c>
      <c r="W46">
        <v>101.64099884033203</v>
      </c>
      <c r="X46">
        <v>0.14584800601005554</v>
      </c>
      <c r="Y46">
        <v>-1.495639979839325E-2</v>
      </c>
      <c r="Z46">
        <v>-0.98919397592544556</v>
      </c>
      <c r="AA46">
        <v>0.69847601652145386</v>
      </c>
      <c r="AB46">
        <v>-0.70654898881912231</v>
      </c>
      <c r="AC46">
        <v>0.11366699635982513</v>
      </c>
      <c r="AD46">
        <v>-0.70061397552490234</v>
      </c>
      <c r="AE46">
        <v>-0.70750600099563599</v>
      </c>
      <c r="AF46">
        <v>-9.2601902782917023E-2</v>
      </c>
      <c r="AG46">
        <v>5.5095601081848145</v>
      </c>
      <c r="AH46">
        <v>7.611149787902832</v>
      </c>
      <c r="AI46">
        <v>10.918000221252441</v>
      </c>
      <c r="AJ46">
        <v>0.42990100383758545</v>
      </c>
      <c r="AK46">
        <v>0.43301600217819214</v>
      </c>
      <c r="AL46">
        <v>127.36799621582031</v>
      </c>
      <c r="AM46">
        <v>99.675399780273437</v>
      </c>
      <c r="AN46">
        <v>101.64099884033203</v>
      </c>
      <c r="AO46">
        <v>0.92930197715759277</v>
      </c>
      <c r="AP46">
        <v>1880</v>
      </c>
      <c r="AQ46" t="s">
        <v>168</v>
      </c>
      <c r="AS46">
        <v>776.29837969401797</v>
      </c>
      <c r="AT46">
        <v>192.34487482614705</v>
      </c>
      <c r="AV46" s="1">
        <v>97.164802551269531</v>
      </c>
      <c r="AW46">
        <v>54.904201507568359</v>
      </c>
      <c r="AX46">
        <v>27.798900604248047</v>
      </c>
      <c r="AY46" s="1">
        <v>78.225196838378906</v>
      </c>
      <c r="AZ46">
        <v>64.901100158691406</v>
      </c>
      <c r="BA46">
        <v>36.744300842285156</v>
      </c>
      <c r="BB46" s="1">
        <v>153.44500732421875</v>
      </c>
      <c r="BC46">
        <v>15.524800300598145</v>
      </c>
      <c r="BD46">
        <v>11.10890007019043</v>
      </c>
      <c r="BE46" s="1">
        <v>122.76300048828125</v>
      </c>
      <c r="BF46">
        <v>38.555801391601563</v>
      </c>
      <c r="BG46">
        <v>18.329799652099609</v>
      </c>
      <c r="BH46" s="1">
        <v>152.81100463867187</v>
      </c>
    </row>
    <row r="47" spans="1:81" x14ac:dyDescent="0.25">
      <c r="A47" s="1">
        <v>2</v>
      </c>
      <c r="B47" s="1">
        <v>8</v>
      </c>
      <c r="C47" s="1">
        <v>9</v>
      </c>
      <c r="D47" s="1">
        <v>4.75</v>
      </c>
      <c r="E47" s="12">
        <v>1</v>
      </c>
      <c r="F47" s="12">
        <v>1</v>
      </c>
      <c r="G47" s="12">
        <f t="shared" si="0"/>
        <v>4</v>
      </c>
      <c r="H47" s="1">
        <v>2</v>
      </c>
      <c r="I47" s="1">
        <v>4</v>
      </c>
      <c r="J47" s="1">
        <f t="shared" si="1"/>
        <v>6</v>
      </c>
      <c r="K47" s="1">
        <v>0</v>
      </c>
      <c r="L47" s="1">
        <v>0</v>
      </c>
      <c r="N47">
        <v>1196.469970703125</v>
      </c>
      <c r="O47">
        <v>26.090299606323242</v>
      </c>
      <c r="P47">
        <v>20.660299301147461</v>
      </c>
      <c r="Q47">
        <v>14.133899688720703</v>
      </c>
      <c r="R47">
        <v>14.281499862670898</v>
      </c>
      <c r="S47">
        <v>18.658599853515625</v>
      </c>
      <c r="T47">
        <v>27.337600708007812</v>
      </c>
      <c r="U47">
        <v>122.875</v>
      </c>
      <c r="V47">
        <v>31.94059944152832</v>
      </c>
      <c r="W47">
        <v>18.827299118041992</v>
      </c>
      <c r="X47">
        <v>0.12993299961090088</v>
      </c>
      <c r="Y47">
        <v>-0.11363899707794189</v>
      </c>
      <c r="Z47">
        <v>0.9849889874458313</v>
      </c>
      <c r="AA47">
        <v>-0.40799599885940552</v>
      </c>
      <c r="AB47">
        <v>0.89928299188613892</v>
      </c>
      <c r="AC47">
        <v>0.15757100284099579</v>
      </c>
      <c r="AD47">
        <v>0.90369099378585815</v>
      </c>
      <c r="AE47">
        <v>0.42234501242637634</v>
      </c>
      <c r="AF47">
        <v>-7.0482201874256134E-2</v>
      </c>
      <c r="AG47">
        <v>6.7352299690246582</v>
      </c>
      <c r="AH47">
        <v>9.3468799591064453</v>
      </c>
      <c r="AI47">
        <v>13.318099975585938</v>
      </c>
      <c r="AJ47">
        <v>0.43382000923156738</v>
      </c>
      <c r="AK47">
        <v>0.42780399322509766</v>
      </c>
      <c r="AL47">
        <v>122.875</v>
      </c>
      <c r="AM47">
        <v>31.94059944152832</v>
      </c>
      <c r="AN47">
        <v>18.827299118041992</v>
      </c>
      <c r="AO47">
        <v>0.92233800888061523</v>
      </c>
      <c r="AP47">
        <v>3447.159912109375</v>
      </c>
      <c r="AV47" s="1">
        <v>83.6260986328125</v>
      </c>
      <c r="AW47">
        <v>61.076698303222656</v>
      </c>
      <c r="AX47">
        <v>33.634799957275391</v>
      </c>
      <c r="AY47" s="1">
        <v>114.84200286865234</v>
      </c>
      <c r="AZ47">
        <v>38.965999603271484</v>
      </c>
      <c r="BA47">
        <v>25.842599868774414</v>
      </c>
      <c r="BB47" s="1">
        <v>125.67900085449219</v>
      </c>
      <c r="BC47">
        <v>28.944799423217773</v>
      </c>
      <c r="BD47">
        <v>24.892999649047852</v>
      </c>
      <c r="BE47" s="1">
        <v>147.06700134277344</v>
      </c>
      <c r="BF47">
        <v>17.816900253295898</v>
      </c>
      <c r="BG47">
        <v>14.329999923706055</v>
      </c>
      <c r="BH47" s="1">
        <v>157.77099609375</v>
      </c>
      <c r="BI47">
        <v>12.325400352478027</v>
      </c>
      <c r="BJ47">
        <v>18.408199310302734</v>
      </c>
      <c r="BK47" s="1">
        <v>118.56199645996094</v>
      </c>
      <c r="BL47">
        <v>53.705299377441406</v>
      </c>
      <c r="BM47">
        <v>18.460599899291992</v>
      </c>
      <c r="BN47" s="1">
        <v>111.37400054931641</v>
      </c>
      <c r="BO47">
        <v>63.105499267578125</v>
      </c>
      <c r="BP47">
        <v>21.038999557495117</v>
      </c>
      <c r="BQ47" s="1">
        <v>131.96800231933594</v>
      </c>
    </row>
    <row r="48" spans="1:81" x14ac:dyDescent="0.25">
      <c r="A48" s="1">
        <v>2</v>
      </c>
      <c r="B48" s="1">
        <v>8</v>
      </c>
      <c r="C48" s="1">
        <v>10</v>
      </c>
      <c r="D48" s="1">
        <v>3.55</v>
      </c>
      <c r="E48" s="12">
        <v>1</v>
      </c>
      <c r="F48" s="12">
        <v>1</v>
      </c>
      <c r="G48" s="12">
        <f t="shared" si="0"/>
        <v>4</v>
      </c>
      <c r="H48" s="1">
        <v>2</v>
      </c>
      <c r="I48" s="1">
        <v>1</v>
      </c>
      <c r="J48" s="1">
        <f t="shared" si="1"/>
        <v>3</v>
      </c>
      <c r="K48" s="1">
        <v>0</v>
      </c>
      <c r="L48" s="1">
        <v>0</v>
      </c>
      <c r="M48" s="1" t="s">
        <v>59</v>
      </c>
      <c r="N48">
        <v>889.16998291015625</v>
      </c>
      <c r="O48">
        <v>26.113199234008789</v>
      </c>
      <c r="P48">
        <v>18.940500259399414</v>
      </c>
      <c r="Q48">
        <v>10.198800086975098</v>
      </c>
      <c r="R48">
        <v>10.267800331115723</v>
      </c>
      <c r="S48">
        <v>16.857099533081055</v>
      </c>
      <c r="T48">
        <v>27.595199584960937</v>
      </c>
      <c r="U48">
        <v>254.60000610351562</v>
      </c>
      <c r="V48">
        <v>65.394096374511719</v>
      </c>
      <c r="W48">
        <v>31.115999221801758</v>
      </c>
      <c r="X48">
        <v>2.5317199528217316E-2</v>
      </c>
      <c r="Y48">
        <v>5.3263798356056213E-2</v>
      </c>
      <c r="Z48">
        <v>0.99825900793075562</v>
      </c>
      <c r="AA48">
        <v>0.39935401082038879</v>
      </c>
      <c r="AB48">
        <v>-0.91597801446914673</v>
      </c>
      <c r="AC48">
        <v>3.8745298981666565E-2</v>
      </c>
      <c r="AD48">
        <v>-0.9164469838142395</v>
      </c>
      <c r="AE48">
        <v>-0.39767798781394958</v>
      </c>
      <c r="AF48">
        <v>4.4461101293563843E-2</v>
      </c>
      <c r="AG48">
        <v>5.1661701202392578</v>
      </c>
      <c r="AH48">
        <v>8.3040304183959961</v>
      </c>
      <c r="AI48">
        <v>12.163399696350098</v>
      </c>
      <c r="AJ48">
        <v>0.47935301065444946</v>
      </c>
      <c r="AK48">
        <v>0.37768900394439697</v>
      </c>
      <c r="AL48">
        <v>254.60000610351562</v>
      </c>
      <c r="AM48">
        <v>65.394096374511719</v>
      </c>
      <c r="AN48">
        <v>31.115999221801758</v>
      </c>
      <c r="AO48">
        <v>0.87964099645614624</v>
      </c>
      <c r="AP48">
        <v>2056.8798828125</v>
      </c>
      <c r="AV48" s="1">
        <v>93.193000793457031</v>
      </c>
      <c r="AW48">
        <v>48.523300170898437</v>
      </c>
      <c r="AX48">
        <v>38.345199584960937</v>
      </c>
      <c r="AY48" s="1">
        <v>82.354598999023438</v>
      </c>
      <c r="AZ48">
        <v>67.187301635742188</v>
      </c>
      <c r="BA48">
        <v>32.736198425292969</v>
      </c>
      <c r="BB48" s="1">
        <v>165.3070068359375</v>
      </c>
      <c r="BC48">
        <v>7.1525301933288574</v>
      </c>
      <c r="BD48">
        <v>10.595800399780273</v>
      </c>
      <c r="BE48" s="1">
        <v>104.60800170898437</v>
      </c>
      <c r="BF48">
        <v>40.2135009765625</v>
      </c>
      <c r="BG48">
        <v>32.820499420166016</v>
      </c>
      <c r="BH48" s="1">
        <v>128.69400024414062</v>
      </c>
      <c r="BI48">
        <v>27.697000503540039</v>
      </c>
      <c r="BJ48">
        <v>21.447200775146484</v>
      </c>
      <c r="BK48" s="1">
        <v>152.89900207519531</v>
      </c>
      <c r="BL48">
        <v>13.90310001373291</v>
      </c>
      <c r="BM48">
        <v>13.891400337219238</v>
      </c>
      <c r="BN48" s="1">
        <v>135.06399536132812</v>
      </c>
      <c r="BO48">
        <v>18.740100860595703</v>
      </c>
      <c r="BP48">
        <v>31.23699951171875</v>
      </c>
      <c r="BQ48" s="1">
        <v>101.88500213623047</v>
      </c>
      <c r="BR48">
        <v>45.786598205566406</v>
      </c>
      <c r="BS48">
        <v>39.299198150634766</v>
      </c>
      <c r="BT48" s="1">
        <v>155.52699279785156</v>
      </c>
      <c r="BU48">
        <v>13.917599678039551</v>
      </c>
      <c r="BV48">
        <v>9.7041501998901367</v>
      </c>
      <c r="BW48" s="1">
        <v>115.13800048828125</v>
      </c>
    </row>
    <row r="49" spans="1:105" x14ac:dyDescent="0.25">
      <c r="A49" s="1">
        <v>2</v>
      </c>
      <c r="B49" s="1">
        <v>8</v>
      </c>
      <c r="C49" s="1">
        <v>11</v>
      </c>
      <c r="D49" s="1">
        <v>4.0199999999999996</v>
      </c>
      <c r="E49" s="12">
        <v>1</v>
      </c>
      <c r="F49" s="12">
        <v>1</v>
      </c>
      <c r="G49" s="12">
        <f t="shared" si="0"/>
        <v>4</v>
      </c>
      <c r="H49" s="1">
        <v>1</v>
      </c>
      <c r="I49" s="1">
        <v>0</v>
      </c>
      <c r="J49" s="1">
        <f t="shared" si="1"/>
        <v>1</v>
      </c>
      <c r="K49" s="1">
        <v>1</v>
      </c>
      <c r="L49" s="1">
        <v>0</v>
      </c>
      <c r="M49" s="1" t="s">
        <v>60</v>
      </c>
      <c r="N49">
        <v>1369.8800048828125</v>
      </c>
      <c r="O49">
        <v>29.931600570678711</v>
      </c>
      <c r="P49">
        <v>23.691099166870117</v>
      </c>
      <c r="Q49">
        <v>14.537500381469727</v>
      </c>
      <c r="R49">
        <v>13.925700187683105</v>
      </c>
      <c r="S49">
        <v>19.628599166870117</v>
      </c>
      <c r="T49">
        <v>30.940299987792969</v>
      </c>
      <c r="U49">
        <v>286.72601318359375</v>
      </c>
      <c r="V49">
        <v>34.51409912109375</v>
      </c>
      <c r="W49">
        <v>8.3969202041625977</v>
      </c>
      <c r="X49">
        <v>-9.0791597962379456E-2</v>
      </c>
      <c r="Y49">
        <v>4.8328399658203125E-2</v>
      </c>
      <c r="Z49">
        <v>-0.9946969747543335</v>
      </c>
      <c r="AA49">
        <v>0.57267898321151733</v>
      </c>
      <c r="AB49">
        <v>-0.81461799144744873</v>
      </c>
      <c r="AC49">
        <v>-9.1850697994232178E-2</v>
      </c>
      <c r="AD49">
        <v>0.81473702192306519</v>
      </c>
      <c r="AE49">
        <v>0.57798099517822266</v>
      </c>
      <c r="AF49">
        <v>-4.6283800154924393E-2</v>
      </c>
      <c r="AG49">
        <v>6.7696499824523926</v>
      </c>
      <c r="AH49">
        <v>9.8181495666503906</v>
      </c>
      <c r="AI49">
        <v>15.046199798583984</v>
      </c>
      <c r="AJ49">
        <v>0.42767700552940369</v>
      </c>
      <c r="AK49">
        <v>0.44201898574829102</v>
      </c>
      <c r="AL49">
        <v>286.72601318359375</v>
      </c>
      <c r="AM49">
        <v>34.51409912109375</v>
      </c>
      <c r="AN49">
        <v>8.3969202041625977</v>
      </c>
      <c r="AO49">
        <v>0.88067501783370972</v>
      </c>
      <c r="AP49">
        <v>3940.219970703125</v>
      </c>
      <c r="AV49" s="1">
        <v>114.7239990234375</v>
      </c>
      <c r="AW49">
        <v>42.05889892578125</v>
      </c>
      <c r="AX49">
        <v>23.269100189208984</v>
      </c>
      <c r="AY49" s="1">
        <v>98.548698425292969</v>
      </c>
      <c r="AZ49">
        <v>51.680500030517578</v>
      </c>
      <c r="BA49">
        <v>29.790800094604492</v>
      </c>
      <c r="BB49" s="1">
        <v>156.74099731445312</v>
      </c>
      <c r="BC49">
        <v>15.175800323486328</v>
      </c>
      <c r="BD49">
        <v>8.1318302154541016</v>
      </c>
      <c r="BE49" s="1">
        <v>145.80599975585937</v>
      </c>
      <c r="BF49">
        <v>20.381000518798828</v>
      </c>
      <c r="BG49">
        <v>13.89430046081543</v>
      </c>
      <c r="BH49" s="1">
        <v>132.16999816894531</v>
      </c>
      <c r="BI49">
        <v>31.400800704956055</v>
      </c>
      <c r="BJ49">
        <v>16.388200759887695</v>
      </c>
      <c r="BK49" s="1">
        <v>102.64800262451172</v>
      </c>
      <c r="BL49">
        <v>50.3489990234375</v>
      </c>
      <c r="BM49">
        <v>28.81879997253418</v>
      </c>
      <c r="BN49" s="1">
        <v>51.505500793457031</v>
      </c>
      <c r="BO49">
        <v>108.87000274658203</v>
      </c>
      <c r="BP49">
        <v>22.770700454711914</v>
      </c>
      <c r="BQ49" s="1">
        <v>133.37399291992187</v>
      </c>
    </row>
    <row r="50" spans="1:105" x14ac:dyDescent="0.25">
      <c r="A50" s="1">
        <v>3</v>
      </c>
      <c r="B50" s="1">
        <v>2</v>
      </c>
      <c r="C50" s="1">
        <v>1</v>
      </c>
      <c r="D50" s="1">
        <v>4.45</v>
      </c>
      <c r="E50" s="12">
        <v>1</v>
      </c>
      <c r="F50" s="12">
        <v>0</v>
      </c>
      <c r="G50" s="12">
        <f t="shared" si="0"/>
        <v>3</v>
      </c>
      <c r="H50" s="1">
        <v>0</v>
      </c>
      <c r="I50" s="1">
        <v>2</v>
      </c>
      <c r="J50" s="1">
        <f t="shared" si="1"/>
        <v>2</v>
      </c>
      <c r="K50" s="1">
        <v>0</v>
      </c>
      <c r="L50" s="1">
        <v>0</v>
      </c>
      <c r="N50">
        <v>992.61700439453125</v>
      </c>
      <c r="O50">
        <v>29.113300323486328</v>
      </c>
      <c r="P50">
        <v>16.675800323486328</v>
      </c>
      <c r="Q50">
        <v>10.380200386047363</v>
      </c>
      <c r="R50">
        <v>10.318599700927734</v>
      </c>
      <c r="S50">
        <v>16.588899612426758</v>
      </c>
      <c r="T50">
        <v>29.82390022277832</v>
      </c>
      <c r="U50">
        <v>113.41000366210937</v>
      </c>
      <c r="V50">
        <v>330.72100830078125</v>
      </c>
      <c r="W50">
        <v>32.553298950195312</v>
      </c>
      <c r="X50">
        <v>-1.5304500237107277E-2</v>
      </c>
      <c r="Y50">
        <v>-3.8148101419210434E-2</v>
      </c>
      <c r="Z50">
        <v>-0.99915498495101929</v>
      </c>
      <c r="AA50">
        <v>0.24136799573898315</v>
      </c>
      <c r="AB50">
        <v>-0.96986097097396851</v>
      </c>
      <c r="AC50">
        <v>3.3332500606775284E-2</v>
      </c>
      <c r="AD50">
        <v>0.97031301259994507</v>
      </c>
      <c r="AE50">
        <v>0.24065299332141876</v>
      </c>
      <c r="AF50">
        <v>-2.40509994328022E-2</v>
      </c>
      <c r="AG50">
        <v>5.0447697639465332</v>
      </c>
      <c r="AH50">
        <v>8.2020101547241211</v>
      </c>
      <c r="AI50">
        <v>13.981200218200684</v>
      </c>
      <c r="AJ50">
        <v>0.41287499666213989</v>
      </c>
      <c r="AK50">
        <v>0.41874799132347107</v>
      </c>
      <c r="AL50">
        <v>113.41000366210937</v>
      </c>
      <c r="AM50">
        <v>330.72100830078125</v>
      </c>
      <c r="AN50">
        <v>32.553298950195312</v>
      </c>
      <c r="AO50">
        <v>0.86197900772094727</v>
      </c>
      <c r="AP50">
        <v>2353.3798828125</v>
      </c>
      <c r="AV50" s="1">
        <v>153.19599914550781</v>
      </c>
      <c r="AW50">
        <v>15.376899719238281</v>
      </c>
      <c r="AX50">
        <v>11.163900375366211</v>
      </c>
      <c r="AY50" s="1">
        <v>140.46099853515625</v>
      </c>
      <c r="AZ50">
        <v>25.162700653076172</v>
      </c>
      <c r="BA50">
        <v>14.503999710083008</v>
      </c>
      <c r="BB50" s="1">
        <v>157.906005859375</v>
      </c>
      <c r="BC50">
        <v>11.439900398254395</v>
      </c>
      <c r="BD50">
        <v>10.820699691772461</v>
      </c>
      <c r="BE50" s="1">
        <v>141.84800720214844</v>
      </c>
      <c r="BF50">
        <v>19.737699508666992</v>
      </c>
      <c r="BG50">
        <v>18.298700332641602</v>
      </c>
      <c r="BH50" s="1">
        <v>114.99299621582031</v>
      </c>
      <c r="BI50">
        <v>37.009300231933594</v>
      </c>
      <c r="BJ50">
        <v>27.998199462890625</v>
      </c>
      <c r="BK50" s="1">
        <v>91.13800048828125</v>
      </c>
      <c r="BL50">
        <v>56.544898986816406</v>
      </c>
      <c r="BM50">
        <v>28.023899078369141</v>
      </c>
      <c r="BN50" s="1">
        <v>70.233497619628906</v>
      </c>
    </row>
    <row r="51" spans="1:105" x14ac:dyDescent="0.25">
      <c r="A51" s="1">
        <v>3</v>
      </c>
      <c r="B51" s="1">
        <v>2</v>
      </c>
      <c r="C51" s="1">
        <v>2</v>
      </c>
      <c r="D51" s="1">
        <v>3.75</v>
      </c>
      <c r="E51" s="12">
        <v>1</v>
      </c>
      <c r="F51" s="12">
        <v>1</v>
      </c>
      <c r="G51" s="12">
        <f t="shared" si="0"/>
        <v>4</v>
      </c>
      <c r="H51" s="1">
        <v>0</v>
      </c>
      <c r="I51" s="1">
        <v>0</v>
      </c>
      <c r="J51" s="1">
        <f t="shared" si="1"/>
        <v>0</v>
      </c>
      <c r="K51" s="1">
        <v>0</v>
      </c>
      <c r="L51" s="1">
        <v>0</v>
      </c>
      <c r="N51">
        <v>1052.8599853515625</v>
      </c>
      <c r="O51">
        <v>26.600099563598633</v>
      </c>
      <c r="P51">
        <v>22.155099868774414</v>
      </c>
      <c r="Q51">
        <v>9.0681295394897461</v>
      </c>
      <c r="R51">
        <v>9.0908403396606445</v>
      </c>
      <c r="S51">
        <v>21.61870002746582</v>
      </c>
      <c r="T51">
        <v>26.177900314331055</v>
      </c>
      <c r="U51">
        <v>164.468994140625</v>
      </c>
      <c r="V51">
        <v>303.65200805664062</v>
      </c>
      <c r="W51">
        <v>20.138599395751953</v>
      </c>
      <c r="X51">
        <v>5.0229199230670929E-2</v>
      </c>
      <c r="Y51">
        <v>-4.5167800039052963E-2</v>
      </c>
      <c r="Z51">
        <v>0.99771600961685181</v>
      </c>
      <c r="AA51">
        <v>0.19973599910736084</v>
      </c>
      <c r="AB51">
        <v>0.97925001382827759</v>
      </c>
      <c r="AC51">
        <v>3.4276198595762253E-2</v>
      </c>
      <c r="AD51">
        <v>0.97856098413467407</v>
      </c>
      <c r="AE51">
        <v>-0.19755800068378448</v>
      </c>
      <c r="AF51">
        <v>-5.820859968662262E-2</v>
      </c>
      <c r="AG51">
        <v>4.5435099601745605</v>
      </c>
      <c r="AH51">
        <v>10.757699966430664</v>
      </c>
      <c r="AI51">
        <v>12.44890022277832</v>
      </c>
      <c r="AJ51">
        <v>0.72460901737213135</v>
      </c>
      <c r="AK51">
        <v>0.16955000162124634</v>
      </c>
      <c r="AL51">
        <v>164.468994140625</v>
      </c>
      <c r="AM51">
        <v>303.65200805664062</v>
      </c>
      <c r="AN51">
        <v>20.138599395751953</v>
      </c>
      <c r="AO51">
        <v>0.83213597536087036</v>
      </c>
      <c r="AP51">
        <v>2438.47998046875</v>
      </c>
      <c r="AV51" s="1">
        <v>76.569900512695313</v>
      </c>
      <c r="AW51">
        <v>59.136001586914063</v>
      </c>
      <c r="AX51">
        <v>44.127399444580078</v>
      </c>
      <c r="AY51" s="1">
        <v>108.92299652099609</v>
      </c>
      <c r="AZ51">
        <v>39.144798278808594</v>
      </c>
      <c r="BA51">
        <v>31.932500839233398</v>
      </c>
      <c r="BB51" s="1">
        <v>157.61399841308594</v>
      </c>
      <c r="BC51">
        <v>12.590000152587891</v>
      </c>
      <c r="BD51">
        <v>9.7959299087524414</v>
      </c>
      <c r="BE51" s="1">
        <v>157.18499755859375</v>
      </c>
      <c r="BF51">
        <v>14.666099548339844</v>
      </c>
      <c r="BG51">
        <v>8.1268301010131836</v>
      </c>
      <c r="BH51" s="1">
        <v>111.43399810791016</v>
      </c>
      <c r="BI51">
        <v>38.339599609375</v>
      </c>
      <c r="BJ51">
        <v>29.906999588012695</v>
      </c>
      <c r="BK51" s="1">
        <v>122.81600189208984</v>
      </c>
      <c r="BL51">
        <v>33.890598297119141</v>
      </c>
      <c r="BM51">
        <v>23.340099334716797</v>
      </c>
      <c r="BN51" s="1">
        <v>153.03399658203125</v>
      </c>
    </row>
    <row r="52" spans="1:105" x14ac:dyDescent="0.25">
      <c r="A52" s="1">
        <v>3</v>
      </c>
      <c r="B52" s="1">
        <v>2</v>
      </c>
      <c r="C52" s="1">
        <v>3</v>
      </c>
      <c r="D52" s="1">
        <v>4.08</v>
      </c>
      <c r="E52" s="12">
        <v>1</v>
      </c>
      <c r="F52" s="12">
        <v>1</v>
      </c>
      <c r="G52" s="12">
        <f t="shared" si="0"/>
        <v>4</v>
      </c>
      <c r="H52" s="1">
        <v>0</v>
      </c>
      <c r="I52" s="1">
        <v>2</v>
      </c>
      <c r="J52" s="1">
        <f t="shared" si="1"/>
        <v>2</v>
      </c>
      <c r="K52" s="1">
        <v>0</v>
      </c>
      <c r="L52" s="1">
        <v>0</v>
      </c>
      <c r="N52">
        <v>1012.0800170898437</v>
      </c>
      <c r="O52">
        <v>25.778299331665039</v>
      </c>
      <c r="P52">
        <v>18.068000793457031</v>
      </c>
      <c r="Q52">
        <v>11.006400108337402</v>
      </c>
      <c r="R52">
        <v>11.111000061035156</v>
      </c>
      <c r="S52">
        <v>17.465099334716797</v>
      </c>
      <c r="T52">
        <v>26.952699661254883</v>
      </c>
      <c r="U52">
        <v>141.37899780273437</v>
      </c>
      <c r="V52">
        <v>191.822998046875</v>
      </c>
      <c r="W52">
        <v>15.003299713134766</v>
      </c>
      <c r="X52">
        <v>-8.5551097989082336E-2</v>
      </c>
      <c r="Y52">
        <v>-0.10426200181245804</v>
      </c>
      <c r="Z52">
        <v>-0.99086397886276245</v>
      </c>
      <c r="AA52">
        <v>0.31794899702072144</v>
      </c>
      <c r="AB52">
        <v>-0.94536799192428589</v>
      </c>
      <c r="AC52">
        <v>7.2023101150989532E-2</v>
      </c>
      <c r="AD52">
        <v>0.94423997402191162</v>
      </c>
      <c r="AE52">
        <v>0.30888199806213379</v>
      </c>
      <c r="AF52">
        <v>-0.1140270009636879</v>
      </c>
      <c r="AG52">
        <v>5.2908401489257812</v>
      </c>
      <c r="AH52">
        <v>8.8416004180908203</v>
      </c>
      <c r="AI52">
        <v>13.262299537658691</v>
      </c>
      <c r="AJ52">
        <v>0.47978198528289795</v>
      </c>
      <c r="AK52">
        <v>0.36818701028823853</v>
      </c>
      <c r="AL52">
        <v>141.37899780273437</v>
      </c>
      <c r="AM52">
        <v>191.822998046875</v>
      </c>
      <c r="AN52">
        <v>15.003299713134766</v>
      </c>
      <c r="AO52">
        <v>0.87616300582885742</v>
      </c>
      <c r="AP52">
        <v>2482.9599609375</v>
      </c>
      <c r="AV52" s="1">
        <v>137.96400451660156</v>
      </c>
      <c r="AW52">
        <v>21.652599334716797</v>
      </c>
      <c r="AX52">
        <v>20.895999908447266</v>
      </c>
      <c r="AY52" s="1">
        <v>164.30900573730469</v>
      </c>
      <c r="AZ52">
        <v>8.2520198822021484</v>
      </c>
      <c r="BA52">
        <v>8.1098299026489258</v>
      </c>
      <c r="BB52" s="1">
        <v>144.88600158691406</v>
      </c>
      <c r="BC52">
        <v>19.399799346923828</v>
      </c>
      <c r="BD52">
        <v>12.579700469970703</v>
      </c>
      <c r="BE52" s="1">
        <v>129.58500671386719</v>
      </c>
      <c r="BF52">
        <v>20.670099258422852</v>
      </c>
      <c r="BG52">
        <v>32.865299224853516</v>
      </c>
      <c r="BH52" s="1">
        <v>107.50900268554687</v>
      </c>
      <c r="BI52">
        <v>42.395599365234375</v>
      </c>
      <c r="BJ52">
        <v>31.738100051879883</v>
      </c>
      <c r="BK52" s="1">
        <v>107.70999908447266</v>
      </c>
      <c r="BL52">
        <v>44.553501129150391</v>
      </c>
      <c r="BM52">
        <v>27.152000427246094</v>
      </c>
      <c r="BN52" s="1">
        <v>138.52499389648437</v>
      </c>
    </row>
    <row r="53" spans="1:105" x14ac:dyDescent="0.25">
      <c r="A53" s="1">
        <v>3</v>
      </c>
      <c r="B53" s="1">
        <v>2</v>
      </c>
      <c r="C53" s="1">
        <v>4</v>
      </c>
      <c r="D53" s="1">
        <v>5.59</v>
      </c>
      <c r="E53" s="12">
        <v>1</v>
      </c>
      <c r="F53" s="12">
        <v>0</v>
      </c>
      <c r="G53" s="12">
        <f t="shared" si="0"/>
        <v>3</v>
      </c>
      <c r="H53" s="1">
        <v>2</v>
      </c>
      <c r="I53" s="1">
        <v>1</v>
      </c>
      <c r="J53" s="1">
        <f t="shared" si="1"/>
        <v>3</v>
      </c>
      <c r="K53" s="1">
        <v>0</v>
      </c>
      <c r="L53" s="1">
        <v>1</v>
      </c>
      <c r="M53" s="1" t="s">
        <v>61</v>
      </c>
      <c r="N53">
        <v>1271.75</v>
      </c>
      <c r="O53">
        <v>31.009700775146484</v>
      </c>
      <c r="P53">
        <v>22.0093994140625</v>
      </c>
      <c r="Q53">
        <v>10.97350025177002</v>
      </c>
      <c r="R53">
        <v>10.997599601745605</v>
      </c>
      <c r="S53">
        <v>19.947500228881836</v>
      </c>
      <c r="T53">
        <v>30.374000549316406</v>
      </c>
      <c r="U53">
        <v>205.197998046875</v>
      </c>
      <c r="V53">
        <v>139.1199951171875</v>
      </c>
      <c r="W53">
        <v>13.174200057983398</v>
      </c>
      <c r="X53">
        <v>-4.4606500305235386E-3</v>
      </c>
      <c r="Y53">
        <v>7.2294101119041443E-2</v>
      </c>
      <c r="Z53">
        <v>0.99737298488616943</v>
      </c>
      <c r="AA53">
        <v>0.33722800016403198</v>
      </c>
      <c r="AB53">
        <v>-0.93884998559951782</v>
      </c>
      <c r="AC53">
        <v>6.9560199975967407E-2</v>
      </c>
      <c r="AD53">
        <v>0.94141197204589844</v>
      </c>
      <c r="AE53">
        <v>0.336652010679245</v>
      </c>
      <c r="AF53">
        <v>-2.0191699266433716E-2</v>
      </c>
      <c r="AG53">
        <v>5.573540210723877</v>
      </c>
      <c r="AH53">
        <v>9.9628801345825195</v>
      </c>
      <c r="AI53">
        <v>15.015899658203125</v>
      </c>
      <c r="AJ53">
        <v>0.49436300992965698</v>
      </c>
      <c r="AK53">
        <v>0.33895498514175415</v>
      </c>
      <c r="AL53">
        <v>205.197998046875</v>
      </c>
      <c r="AM53">
        <v>139.1199951171875</v>
      </c>
      <c r="AN53">
        <v>13.174200057983398</v>
      </c>
      <c r="AO53">
        <v>0.86210697889328003</v>
      </c>
      <c r="AP53">
        <v>3413.64990234375</v>
      </c>
      <c r="AQ53" t="s">
        <v>158</v>
      </c>
      <c r="AS53">
        <v>314.11716968011063</v>
      </c>
      <c r="AT53">
        <v>525.83490959666096</v>
      </c>
      <c r="AV53" s="1">
        <v>120.25299835205078</v>
      </c>
      <c r="AW53">
        <v>33.881999969482422</v>
      </c>
      <c r="AX53">
        <v>25.69379997253418</v>
      </c>
      <c r="AY53" s="1">
        <v>116.02500152587891</v>
      </c>
      <c r="AZ53">
        <v>37.827201843261719</v>
      </c>
      <c r="BA53">
        <v>26.521299362182617</v>
      </c>
      <c r="BB53" s="1">
        <v>158.18400573730469</v>
      </c>
      <c r="BC53">
        <v>11.604800224304199</v>
      </c>
      <c r="BD53">
        <v>9.7668800354003906</v>
      </c>
      <c r="BE53" s="1">
        <v>138.20399475097656</v>
      </c>
      <c r="BF53">
        <v>24.202199935913086</v>
      </c>
      <c r="BG53">
        <v>17.593399047851563</v>
      </c>
      <c r="BH53" s="1">
        <v>167.45899963378906</v>
      </c>
      <c r="BI53">
        <v>7.7493000030517578</v>
      </c>
      <c r="BJ53">
        <v>4.5347099304199219</v>
      </c>
      <c r="BK53" s="1">
        <v>104.56800079345703</v>
      </c>
      <c r="BL53">
        <v>30.258699417114258</v>
      </c>
      <c r="BM53">
        <v>43.82080078125</v>
      </c>
      <c r="BN53" s="1">
        <v>70.041702270507813</v>
      </c>
      <c r="BO53">
        <v>79.019500732421875</v>
      </c>
      <c r="BP53">
        <v>31.273700714111328</v>
      </c>
      <c r="BQ53" s="1">
        <v>72.734001159667969</v>
      </c>
    </row>
    <row r="54" spans="1:105" x14ac:dyDescent="0.25">
      <c r="A54" s="1">
        <v>3</v>
      </c>
      <c r="B54" s="1">
        <v>2</v>
      </c>
      <c r="C54" s="1">
        <v>5</v>
      </c>
      <c r="D54" s="1">
        <v>4.4800000000000004</v>
      </c>
      <c r="E54" s="12">
        <v>1</v>
      </c>
      <c r="F54" s="12">
        <v>1</v>
      </c>
      <c r="G54" s="12">
        <f t="shared" si="0"/>
        <v>4</v>
      </c>
      <c r="H54" s="1">
        <v>1</v>
      </c>
      <c r="I54" s="1">
        <v>1</v>
      </c>
      <c r="J54" s="1">
        <f t="shared" si="1"/>
        <v>2</v>
      </c>
      <c r="K54" s="1">
        <v>0</v>
      </c>
      <c r="L54" s="1">
        <v>0</v>
      </c>
      <c r="N54">
        <v>936.64599609375</v>
      </c>
      <c r="O54">
        <v>26.521099090576172</v>
      </c>
      <c r="P54">
        <v>18.578100204467773</v>
      </c>
      <c r="Q54">
        <v>11.414699554443359</v>
      </c>
      <c r="R54">
        <v>11.372099876403809</v>
      </c>
      <c r="S54">
        <v>18.25670051574707</v>
      </c>
      <c r="T54">
        <v>26.830799102783203</v>
      </c>
      <c r="U54">
        <v>71.95880126953125</v>
      </c>
      <c r="V54">
        <v>79.494499206542969</v>
      </c>
      <c r="W54">
        <v>22.29170036315918</v>
      </c>
      <c r="X54">
        <v>8.1424497067928314E-2</v>
      </c>
      <c r="Y54">
        <v>3.1236698850989342E-3</v>
      </c>
      <c r="Z54">
        <v>0.99667501449584961</v>
      </c>
      <c r="AA54">
        <v>0.1716189980506897</v>
      </c>
      <c r="AB54">
        <v>-0.98510301113128662</v>
      </c>
      <c r="AC54">
        <v>-1.0933199897408485E-2</v>
      </c>
      <c r="AD54">
        <v>-0.98179298639297485</v>
      </c>
      <c r="AE54">
        <v>-0.17193900048732758</v>
      </c>
      <c r="AF54">
        <v>8.0747596919536591E-2</v>
      </c>
      <c r="AG54">
        <v>5.2664299011230469</v>
      </c>
      <c r="AH54">
        <v>8.6681203842163086</v>
      </c>
      <c r="AI54">
        <v>12.155699729919434</v>
      </c>
      <c r="AJ54">
        <v>0.50640100240707397</v>
      </c>
      <c r="AK54">
        <v>0.35151800513267517</v>
      </c>
      <c r="AL54">
        <v>71.95880126953125</v>
      </c>
      <c r="AM54">
        <v>79.494499206542969</v>
      </c>
      <c r="AN54">
        <v>22.29170036315918</v>
      </c>
      <c r="AO54">
        <v>0.89344501495361328</v>
      </c>
      <c r="AP54">
        <v>2276.35009765625</v>
      </c>
      <c r="AV54" s="1">
        <v>41.379798889160156</v>
      </c>
      <c r="AW54">
        <v>101.39099884033203</v>
      </c>
      <c r="AX54">
        <v>37.051998138427734</v>
      </c>
      <c r="AY54" s="1">
        <v>119.17099761962891</v>
      </c>
      <c r="AZ54">
        <v>43.904300689697266</v>
      </c>
      <c r="BA54">
        <v>17.31719970703125</v>
      </c>
      <c r="BB54" s="1">
        <v>75.936203002929688</v>
      </c>
      <c r="BC54">
        <v>65.639701843261719</v>
      </c>
      <c r="BD54">
        <v>38.424098968505859</v>
      </c>
      <c r="BE54" s="1">
        <v>140.53300476074219</v>
      </c>
      <c r="BF54">
        <v>20.85099983215332</v>
      </c>
      <c r="BG54">
        <v>18.616300582885742</v>
      </c>
      <c r="BH54" s="1">
        <v>165.62399291992187</v>
      </c>
      <c r="BI54">
        <v>7.7947797775268555</v>
      </c>
      <c r="BJ54">
        <v>6.9714498519897461</v>
      </c>
      <c r="BK54" s="1">
        <v>147.2449951171875</v>
      </c>
      <c r="BL54">
        <v>16.061300277709961</v>
      </c>
      <c r="BM54">
        <v>15.746000289916992</v>
      </c>
      <c r="BN54" s="1">
        <v>138.49400329589844</v>
      </c>
      <c r="BO54">
        <v>20.27239990234375</v>
      </c>
      <c r="BP54">
        <v>21.555599212646484</v>
      </c>
      <c r="BQ54" s="1">
        <v>72.044700622558594</v>
      </c>
      <c r="BR54">
        <v>81.439697265625</v>
      </c>
      <c r="BS54">
        <v>26.498800277709961</v>
      </c>
      <c r="BT54" s="1">
        <v>97.650596618652344</v>
      </c>
    </row>
    <row r="55" spans="1:105" x14ac:dyDescent="0.25">
      <c r="A55" s="1">
        <v>3</v>
      </c>
      <c r="B55" s="1">
        <v>2</v>
      </c>
      <c r="C55" s="1">
        <v>6</v>
      </c>
      <c r="D55" s="1">
        <v>3.65</v>
      </c>
      <c r="E55" s="12">
        <v>1</v>
      </c>
      <c r="F55" s="12">
        <v>1</v>
      </c>
      <c r="G55" s="12">
        <f t="shared" si="0"/>
        <v>4</v>
      </c>
      <c r="H55" s="1">
        <v>2</v>
      </c>
      <c r="I55" s="1">
        <v>0</v>
      </c>
      <c r="J55" s="1">
        <f t="shared" si="1"/>
        <v>2</v>
      </c>
      <c r="K55" s="1">
        <v>0</v>
      </c>
      <c r="L55" s="1">
        <v>0</v>
      </c>
      <c r="N55">
        <v>882.10302734375</v>
      </c>
      <c r="O55">
        <v>23.981399536132813</v>
      </c>
      <c r="P55">
        <v>19.168500900268555</v>
      </c>
      <c r="Q55">
        <v>8.77532958984375</v>
      </c>
      <c r="R55">
        <v>8.9689702987670898</v>
      </c>
      <c r="S55">
        <v>19.137699127197266</v>
      </c>
      <c r="T55">
        <v>24.906299591064453</v>
      </c>
      <c r="U55">
        <v>99.028701782226562</v>
      </c>
      <c r="V55">
        <v>36.840400695800781</v>
      </c>
      <c r="W55">
        <v>11.344499588012695</v>
      </c>
      <c r="X55">
        <v>-3.0037300661206245E-2</v>
      </c>
      <c r="Y55">
        <v>4.8352599143981934E-2</v>
      </c>
      <c r="Z55">
        <v>0.99837899208068848</v>
      </c>
      <c r="AA55">
        <v>0.46025100350379944</v>
      </c>
      <c r="AB55">
        <v>-0.88597297668457031</v>
      </c>
      <c r="AC55">
        <v>5.6755799800157547E-2</v>
      </c>
      <c r="AD55">
        <v>0.88728100061416626</v>
      </c>
      <c r="AE55">
        <v>0.4612089991569519</v>
      </c>
      <c r="AF55">
        <v>4.3578902259469032E-3</v>
      </c>
      <c r="AG55">
        <v>4.368189811706543</v>
      </c>
      <c r="AH55">
        <v>9.0883703231811523</v>
      </c>
      <c r="AI55">
        <v>12.009900093078613</v>
      </c>
      <c r="AJ55">
        <v>0.60574597120285034</v>
      </c>
      <c r="AK55">
        <v>0.24302799999713898</v>
      </c>
      <c r="AL55">
        <v>99.028701782226562</v>
      </c>
      <c r="AM55">
        <v>36.840400695800781</v>
      </c>
      <c r="AN55">
        <v>11.344499588012695</v>
      </c>
      <c r="AO55">
        <v>0.85374802350997925</v>
      </c>
      <c r="AP55">
        <v>1943.3299560546875</v>
      </c>
      <c r="AV55" s="1">
        <v>111.098999023437</v>
      </c>
      <c r="AW55">
        <v>33.564998626708984</v>
      </c>
      <c r="AX55">
        <v>33.677898406982422</v>
      </c>
      <c r="AY55" s="1">
        <v>116.96299743652344</v>
      </c>
      <c r="AZ55">
        <v>28.748300552368164</v>
      </c>
      <c r="BA55">
        <v>34.288799285888672</v>
      </c>
      <c r="BB55" s="1">
        <v>178.46000671386719</v>
      </c>
      <c r="BC55">
        <v>0.92047399282455444</v>
      </c>
      <c r="BD55">
        <v>0.86953198909759521</v>
      </c>
      <c r="BE55" s="1">
        <v>143.4739990234375</v>
      </c>
    </row>
    <row r="56" spans="1:105" x14ac:dyDescent="0.25">
      <c r="A56" s="1">
        <v>3</v>
      </c>
      <c r="B56" s="1">
        <v>2</v>
      </c>
      <c r="C56" s="1">
        <v>7</v>
      </c>
      <c r="D56" s="1">
        <v>4.2</v>
      </c>
      <c r="E56" s="12">
        <v>1</v>
      </c>
      <c r="F56" s="12">
        <v>1</v>
      </c>
      <c r="G56" s="12">
        <f t="shared" si="0"/>
        <v>4</v>
      </c>
      <c r="H56" s="1">
        <v>1</v>
      </c>
      <c r="I56" s="1">
        <v>0</v>
      </c>
      <c r="J56" s="1">
        <f t="shared" si="1"/>
        <v>1</v>
      </c>
      <c r="K56" s="1">
        <v>0</v>
      </c>
      <c r="L56" s="1">
        <v>1</v>
      </c>
      <c r="M56" s="1" t="s">
        <v>61</v>
      </c>
      <c r="N56">
        <v>946.23297119140625</v>
      </c>
      <c r="O56">
        <v>23.597000122070313</v>
      </c>
      <c r="P56">
        <v>17.513700485229492</v>
      </c>
      <c r="Q56">
        <v>12.417400360107422</v>
      </c>
      <c r="R56">
        <v>11.699999809265137</v>
      </c>
      <c r="S56">
        <v>17.648599624633789</v>
      </c>
      <c r="T56">
        <v>24.214000701904297</v>
      </c>
      <c r="U56">
        <v>196.80999755859375</v>
      </c>
      <c r="V56">
        <v>39.917800903320313</v>
      </c>
      <c r="W56">
        <v>19.606500625610352</v>
      </c>
      <c r="X56">
        <v>9.6066802740097046E-2</v>
      </c>
      <c r="Y56">
        <v>0.11325199902057648</v>
      </c>
      <c r="Z56">
        <v>0.988910973072052</v>
      </c>
      <c r="AA56">
        <v>0.16944000124931335</v>
      </c>
      <c r="AB56">
        <v>-0.98086601495742798</v>
      </c>
      <c r="AC56">
        <v>9.5870502293109894E-2</v>
      </c>
      <c r="AD56">
        <v>-0.98084700107574463</v>
      </c>
      <c r="AE56">
        <v>-0.15835100412368774</v>
      </c>
      <c r="AF56">
        <v>0.11341799795627594</v>
      </c>
      <c r="AG56">
        <v>5.676149845123291</v>
      </c>
      <c r="AH56">
        <v>8.9482498168945313</v>
      </c>
      <c r="AI56">
        <v>11.521300315856934</v>
      </c>
      <c r="AJ56">
        <v>0.52465498447418213</v>
      </c>
      <c r="AK56">
        <v>0.33112901449203491</v>
      </c>
      <c r="AL56">
        <v>196.80999755859375</v>
      </c>
      <c r="AM56">
        <v>39.917800903320313</v>
      </c>
      <c r="AN56">
        <v>19.606500625610352</v>
      </c>
      <c r="AO56">
        <v>0.92073702812194824</v>
      </c>
      <c r="AP56">
        <v>2418.10009765625</v>
      </c>
      <c r="AV56" s="1">
        <v>50.442600250244141</v>
      </c>
      <c r="AW56">
        <v>83.229301452636719</v>
      </c>
      <c r="AX56">
        <v>46.274398803710938</v>
      </c>
      <c r="AY56" s="1">
        <v>120.76799774169922</v>
      </c>
      <c r="AZ56">
        <v>30.659999847412109</v>
      </c>
      <c r="BA56">
        <v>28.486200332641602</v>
      </c>
      <c r="BB56" s="1">
        <v>108.58599853515625</v>
      </c>
      <c r="BC56">
        <v>46.002899169921875</v>
      </c>
      <c r="BD56">
        <v>25.294900894165039</v>
      </c>
      <c r="BE56" s="1">
        <v>151.74800109863281</v>
      </c>
      <c r="BF56">
        <v>15.321599960327148</v>
      </c>
      <c r="BG56">
        <v>13.053299903869629</v>
      </c>
      <c r="BH56" s="1">
        <v>161.20700073242187</v>
      </c>
      <c r="BI56">
        <v>9.1326303482055664</v>
      </c>
      <c r="BJ56">
        <v>9.7825298309326172</v>
      </c>
      <c r="BK56" s="1">
        <v>176.0989990234375</v>
      </c>
      <c r="BL56">
        <v>1.9837700128555298</v>
      </c>
      <c r="BM56">
        <v>1.91621994972229</v>
      </c>
      <c r="BN56" s="1">
        <v>118.13899993896484</v>
      </c>
      <c r="BO56">
        <v>30.683799743652344</v>
      </c>
      <c r="BP56">
        <v>31.200199127197266</v>
      </c>
      <c r="BQ56" s="1">
        <v>126.31600189208984</v>
      </c>
      <c r="BR56">
        <v>23.03019905090332</v>
      </c>
      <c r="BS56">
        <v>30.653799057006836</v>
      </c>
      <c r="BT56" s="1">
        <v>134.45799255371094</v>
      </c>
      <c r="BU56">
        <v>22.567899703979492</v>
      </c>
      <c r="BV56">
        <v>23.208400726318359</v>
      </c>
      <c r="BW56" s="1">
        <v>110.62300109863281</v>
      </c>
      <c r="BX56">
        <v>36.201499938964844</v>
      </c>
      <c r="BY56">
        <v>32.973499298095703</v>
      </c>
      <c r="BZ56" s="1">
        <v>128.83700561523437</v>
      </c>
      <c r="CA56">
        <v>26.826000213623047</v>
      </c>
      <c r="CB56">
        <v>24.447500228881836</v>
      </c>
      <c r="CC56" s="1">
        <v>111.04599761962891</v>
      </c>
    </row>
    <row r="57" spans="1:105" x14ac:dyDescent="0.25">
      <c r="A57" s="1">
        <v>3</v>
      </c>
      <c r="B57" s="1">
        <v>3</v>
      </c>
      <c r="C57" s="1">
        <v>1</v>
      </c>
      <c r="D57" s="1">
        <v>3.22</v>
      </c>
      <c r="E57" s="12">
        <v>1</v>
      </c>
      <c r="F57" s="12">
        <v>1</v>
      </c>
      <c r="G57" s="12">
        <f t="shared" si="0"/>
        <v>4</v>
      </c>
      <c r="H57" s="1">
        <v>0</v>
      </c>
      <c r="I57" s="1">
        <v>1</v>
      </c>
      <c r="J57" s="1">
        <f t="shared" si="1"/>
        <v>1</v>
      </c>
      <c r="K57" s="1">
        <v>0</v>
      </c>
      <c r="L57" s="1">
        <v>0</v>
      </c>
      <c r="M57" s="1" t="s">
        <v>65</v>
      </c>
      <c r="N57">
        <v>1056.28002929687</v>
      </c>
      <c r="O57">
        <v>27.591800689697266</v>
      </c>
      <c r="P57">
        <v>21.261499404907227</v>
      </c>
      <c r="Q57">
        <v>10.72350025177002</v>
      </c>
      <c r="R57">
        <v>10.167699813842773</v>
      </c>
      <c r="S57">
        <v>21.047500610351562</v>
      </c>
      <c r="T57">
        <v>28.898599624633789</v>
      </c>
      <c r="U57">
        <v>280.2340087890625</v>
      </c>
      <c r="V57">
        <v>36.655101776123047</v>
      </c>
      <c r="W57">
        <v>28.183099746704102</v>
      </c>
      <c r="X57">
        <v>0.14486199617385864</v>
      </c>
      <c r="Y57">
        <v>1.5895500779151917E-2</v>
      </c>
      <c r="Z57">
        <v>0.98932397365570068</v>
      </c>
      <c r="AA57">
        <v>0.31865799427032471</v>
      </c>
      <c r="AB57">
        <v>-0.94734799861907959</v>
      </c>
      <c r="AC57">
        <v>-3.1438499689102173E-2</v>
      </c>
      <c r="AD57">
        <v>-0.93673497438430786</v>
      </c>
      <c r="AE57">
        <v>-0.31981098651885986</v>
      </c>
      <c r="AF57">
        <v>0.14229999482631683</v>
      </c>
      <c r="AG57">
        <v>5.1650300025939941</v>
      </c>
      <c r="AH57">
        <v>9.7304096221923828</v>
      </c>
      <c r="AI57">
        <v>12.839900016784668</v>
      </c>
      <c r="AJ57">
        <v>0.57960802316665649</v>
      </c>
      <c r="AK57">
        <v>0.27783399820327759</v>
      </c>
      <c r="AL57">
        <v>280.2340087890625</v>
      </c>
      <c r="AM57">
        <v>36.655101776123047</v>
      </c>
      <c r="AN57">
        <v>28.183099746704102</v>
      </c>
      <c r="AO57">
        <v>0.87282997369766235</v>
      </c>
      <c r="AP57">
        <v>2632.31005859375</v>
      </c>
      <c r="AV57" s="1">
        <v>104.84400177001953</v>
      </c>
      <c r="AW57">
        <v>47.636699676513672</v>
      </c>
      <c r="AX57">
        <v>27.740100860595703</v>
      </c>
      <c r="AY57" s="1">
        <v>141.85899353027344</v>
      </c>
      <c r="AZ57">
        <v>24.194799423217773</v>
      </c>
      <c r="BA57">
        <v>13.816200256347656</v>
      </c>
      <c r="BB57" s="1">
        <v>171.41999816894531</v>
      </c>
      <c r="BC57">
        <v>5.3761100769042969</v>
      </c>
      <c r="BD57">
        <v>3.2043600082397461</v>
      </c>
      <c r="BE57" s="1">
        <v>101.04499816894531</v>
      </c>
      <c r="BF57">
        <v>63.109001159667969</v>
      </c>
      <c r="BG57">
        <v>16.128700256347656</v>
      </c>
      <c r="BH57" s="1">
        <v>95.346900939941406</v>
      </c>
      <c r="BI57">
        <v>44.510700225830078</v>
      </c>
      <c r="BJ57">
        <v>40.352699279785156</v>
      </c>
      <c r="BK57" s="1">
        <v>88.521896362304688</v>
      </c>
      <c r="BL57">
        <v>43.692699432373047</v>
      </c>
      <c r="BM57">
        <v>21.204000473022461</v>
      </c>
      <c r="BN57" s="1">
        <v>130.18299865722656</v>
      </c>
      <c r="BO57">
        <v>30.297000885009766</v>
      </c>
      <c r="BP57">
        <v>28.368200302124023</v>
      </c>
      <c r="BQ57" s="1">
        <v>117.51899719238281</v>
      </c>
      <c r="BR57">
        <v>47.282501220703125</v>
      </c>
      <c r="BS57">
        <v>20.522800445556641</v>
      </c>
      <c r="BT57" s="1">
        <v>145.33200073242187</v>
      </c>
    </row>
    <row r="58" spans="1:105" x14ac:dyDescent="0.25">
      <c r="A58" s="1">
        <v>3</v>
      </c>
      <c r="B58" s="1">
        <v>3</v>
      </c>
      <c r="C58" s="1">
        <v>2</v>
      </c>
      <c r="D58" s="1">
        <v>3.65</v>
      </c>
      <c r="E58" s="12">
        <v>1</v>
      </c>
      <c r="F58" s="12">
        <v>1</v>
      </c>
      <c r="G58" s="12">
        <f t="shared" si="0"/>
        <v>4</v>
      </c>
      <c r="H58" s="1">
        <v>2</v>
      </c>
      <c r="I58" s="1">
        <v>0</v>
      </c>
      <c r="J58" s="1">
        <f t="shared" si="1"/>
        <v>2</v>
      </c>
      <c r="K58" s="1">
        <v>0</v>
      </c>
      <c r="L58" s="1">
        <v>0</v>
      </c>
      <c r="N58">
        <v>959.45501708984295</v>
      </c>
      <c r="O58">
        <v>22.832099914550781</v>
      </c>
      <c r="P58">
        <v>20.032100677490234</v>
      </c>
      <c r="Q58">
        <v>9.3757801055908203</v>
      </c>
      <c r="R58">
        <v>9.6939401626586914</v>
      </c>
      <c r="S58">
        <v>20.263700485229492</v>
      </c>
      <c r="T58">
        <v>24.032499313354492</v>
      </c>
      <c r="U58">
        <v>34.806800842285156</v>
      </c>
      <c r="V58">
        <v>313.83401489257812</v>
      </c>
      <c r="W58">
        <v>4.216400146484375</v>
      </c>
      <c r="X58">
        <v>-3.9547398686408997E-2</v>
      </c>
      <c r="Y58">
        <v>6.6220998764038086E-2</v>
      </c>
      <c r="Z58">
        <v>0.99702101945877075</v>
      </c>
      <c r="AA58">
        <v>0.44620400667190552</v>
      </c>
      <c r="AB58">
        <v>-0.89161902666091919</v>
      </c>
      <c r="AC58">
        <v>7.6919302344322205E-2</v>
      </c>
      <c r="AD58">
        <v>0.89405697584152222</v>
      </c>
      <c r="AE58">
        <v>0.44791701436042786</v>
      </c>
      <c r="AF58">
        <v>5.7131601497530937E-3</v>
      </c>
      <c r="AG58">
        <v>4.8692998886108398</v>
      </c>
      <c r="AH58">
        <v>9.6687297821044922</v>
      </c>
      <c r="AI58">
        <v>11.946900367736816</v>
      </c>
      <c r="AJ58">
        <v>0.63262498378753662</v>
      </c>
      <c r="AK58">
        <v>0.23850800096988678</v>
      </c>
      <c r="AL58">
        <v>34.806800842285156</v>
      </c>
      <c r="AM58">
        <v>313.83401489257812</v>
      </c>
      <c r="AN58">
        <v>4.216400146484375</v>
      </c>
      <c r="AO58">
        <v>0.86692202091217041</v>
      </c>
      <c r="AP58">
        <v>2255.699951171875</v>
      </c>
      <c r="AV58" s="1">
        <v>107.01399993896484</v>
      </c>
      <c r="AW58">
        <v>41.633499145507813</v>
      </c>
      <c r="AX58">
        <v>31.352199554443359</v>
      </c>
      <c r="AY58" s="1">
        <v>135.89599609375</v>
      </c>
      <c r="AZ58">
        <v>24.39430046081543</v>
      </c>
      <c r="BA58">
        <v>19.67609977722168</v>
      </c>
      <c r="BB58" s="1">
        <v>172.4429931640625</v>
      </c>
      <c r="BC58">
        <v>3.6429800987243652</v>
      </c>
      <c r="BD58">
        <v>3.7555699348449707</v>
      </c>
      <c r="BE58" s="1">
        <v>121.05699920654297</v>
      </c>
      <c r="BF58">
        <v>31.1343994140625</v>
      </c>
      <c r="BG58">
        <v>27.218299865722656</v>
      </c>
      <c r="BH58" s="1">
        <v>125.83799743652344</v>
      </c>
    </row>
    <row r="59" spans="1:105" x14ac:dyDescent="0.25">
      <c r="A59" s="1">
        <v>3</v>
      </c>
      <c r="B59" s="1">
        <v>3</v>
      </c>
      <c r="C59" s="1">
        <v>3</v>
      </c>
      <c r="D59" s="1">
        <v>4.1100000000000003</v>
      </c>
      <c r="E59" s="12">
        <v>1</v>
      </c>
      <c r="F59" s="12">
        <v>1</v>
      </c>
      <c r="G59" s="12">
        <f t="shared" si="0"/>
        <v>4</v>
      </c>
      <c r="H59" s="1">
        <v>2</v>
      </c>
      <c r="I59" s="1">
        <v>0</v>
      </c>
      <c r="J59" s="1">
        <f t="shared" si="1"/>
        <v>2</v>
      </c>
      <c r="K59" s="1">
        <v>1</v>
      </c>
      <c r="L59" s="1">
        <v>0</v>
      </c>
      <c r="M59" s="1" t="s">
        <v>55</v>
      </c>
      <c r="N59">
        <v>1132.469970703125</v>
      </c>
      <c r="O59">
        <v>26.684999465942383</v>
      </c>
      <c r="P59">
        <v>18.904600143432617</v>
      </c>
      <c r="Q59">
        <v>13.877799987792969</v>
      </c>
      <c r="R59">
        <v>13.001899719238281</v>
      </c>
      <c r="S59">
        <v>19.090799331665039</v>
      </c>
      <c r="T59">
        <v>27.458900451660156</v>
      </c>
      <c r="U59">
        <v>132.30499267578125</v>
      </c>
      <c r="V59">
        <v>316.1719970703125</v>
      </c>
      <c r="W59">
        <v>12.673800468444824</v>
      </c>
      <c r="X59">
        <v>0.10105600208044052</v>
      </c>
      <c r="Y59">
        <v>0.12628699839115143</v>
      </c>
      <c r="Z59">
        <v>0.98683297634124756</v>
      </c>
      <c r="AA59">
        <v>0.16828800737857819</v>
      </c>
      <c r="AB59">
        <v>-0.97978699207305908</v>
      </c>
      <c r="AC59">
        <v>0.10815200209617615</v>
      </c>
      <c r="AD59">
        <v>-0.98054397106170654</v>
      </c>
      <c r="AE59">
        <v>-0.15514199435710907</v>
      </c>
      <c r="AF59">
        <v>0.12026599794626236</v>
      </c>
      <c r="AG59">
        <v>6.2965798377990723</v>
      </c>
      <c r="AH59">
        <v>9.6126899719238281</v>
      </c>
      <c r="AI59">
        <v>12.675200462341309</v>
      </c>
      <c r="AJ59">
        <v>0.50145798921585083</v>
      </c>
      <c r="AK59">
        <v>0.35370498895645142</v>
      </c>
      <c r="AL59">
        <v>132.30499267578125</v>
      </c>
      <c r="AM59">
        <v>316.1719970703125</v>
      </c>
      <c r="AN59">
        <v>12.673800468444824</v>
      </c>
      <c r="AO59">
        <v>0.91704899072647095</v>
      </c>
      <c r="AP59">
        <v>3147.0400390625</v>
      </c>
      <c r="AV59" s="1">
        <v>134.57400512695312</v>
      </c>
      <c r="AW59">
        <v>23.645900726318359</v>
      </c>
      <c r="AX59">
        <v>21.003799438476562</v>
      </c>
      <c r="AY59" s="1">
        <v>168.81300354003906</v>
      </c>
      <c r="AZ59">
        <v>4.6718502044677734</v>
      </c>
      <c r="BA59">
        <v>8.9447698593139648</v>
      </c>
      <c r="BB59" s="1">
        <v>157.91900634765625</v>
      </c>
      <c r="BC59">
        <v>9.6625099182128906</v>
      </c>
      <c r="BD59">
        <v>12.173500061035156</v>
      </c>
      <c r="BE59" s="1">
        <v>104.65899658203125</v>
      </c>
      <c r="BF59">
        <v>39.647300720214844</v>
      </c>
      <c r="BG59">
        <v>37.984798431396484</v>
      </c>
      <c r="BH59" s="1">
        <v>87.736801147460937</v>
      </c>
      <c r="BI59">
        <v>55.244499206542969</v>
      </c>
      <c r="BJ59">
        <v>42.291801452636719</v>
      </c>
      <c r="BK59" s="1">
        <v>105.40399932861328</v>
      </c>
      <c r="BL59">
        <v>43.346298217773438</v>
      </c>
      <c r="BM59">
        <v>26.11199951171875</v>
      </c>
      <c r="BN59" s="1">
        <v>99.354499816894531</v>
      </c>
      <c r="BO59">
        <v>57.709499359130859</v>
      </c>
      <c r="BP59">
        <v>15.467300415039063</v>
      </c>
      <c r="BQ59" s="1">
        <v>122.03299713134766</v>
      </c>
      <c r="BR59">
        <v>44.741401672363281</v>
      </c>
      <c r="BS59">
        <v>38.714698791503906</v>
      </c>
      <c r="BT59" s="1">
        <v>112.65399932861328</v>
      </c>
      <c r="BU59">
        <v>37.831298828125</v>
      </c>
      <c r="BV59">
        <v>28.863000869750977</v>
      </c>
      <c r="BW59" s="1">
        <v>107.73200225830078</v>
      </c>
      <c r="BX59">
        <v>35.921298980712891</v>
      </c>
      <c r="BY59">
        <v>33.694599151611328</v>
      </c>
      <c r="BZ59" s="1">
        <v>146.34300231933594</v>
      </c>
      <c r="CA59">
        <v>18.138700485229492</v>
      </c>
      <c r="CB59">
        <v>15.814800262451172</v>
      </c>
      <c r="CC59" s="1">
        <v>149.25399780273437</v>
      </c>
      <c r="CD59">
        <v>26.504800796508789</v>
      </c>
      <c r="CE59">
        <v>15.150500297546387</v>
      </c>
      <c r="CF59" s="1">
        <v>95.012901306152344</v>
      </c>
      <c r="CG59">
        <v>78.245796203613281</v>
      </c>
      <c r="CH59">
        <v>10.896300315856934</v>
      </c>
      <c r="CI59" s="1">
        <v>112.35399627685547</v>
      </c>
    </row>
    <row r="60" spans="1:105" x14ac:dyDescent="0.25">
      <c r="A60" s="1">
        <v>3</v>
      </c>
      <c r="B60" s="1">
        <v>3</v>
      </c>
      <c r="C60" s="1">
        <v>4</v>
      </c>
      <c r="D60" s="1">
        <v>2.29</v>
      </c>
      <c r="E60" s="12">
        <v>1</v>
      </c>
      <c r="F60" s="12">
        <v>1</v>
      </c>
      <c r="G60" s="12">
        <f t="shared" si="0"/>
        <v>4</v>
      </c>
      <c r="H60" s="1">
        <v>0</v>
      </c>
      <c r="I60" s="1">
        <v>1</v>
      </c>
      <c r="J60" s="1">
        <f t="shared" si="1"/>
        <v>1</v>
      </c>
      <c r="K60" s="1">
        <v>0</v>
      </c>
      <c r="L60" s="1">
        <v>0</v>
      </c>
      <c r="N60">
        <v>776.78802490234295</v>
      </c>
      <c r="O60">
        <v>21.97920036315918</v>
      </c>
      <c r="P60">
        <v>16.447700500488281</v>
      </c>
      <c r="Q60">
        <v>10.409899711608887</v>
      </c>
      <c r="R60">
        <v>9.2523603439331055</v>
      </c>
      <c r="S60">
        <v>15.890999794006348</v>
      </c>
      <c r="T60">
        <v>23.267499923706055</v>
      </c>
      <c r="U60">
        <v>65.581199645996094</v>
      </c>
      <c r="V60">
        <v>284.07901000976562</v>
      </c>
      <c r="W60">
        <v>30.379199981689453</v>
      </c>
      <c r="X60">
        <v>-7.3467898182570934E-3</v>
      </c>
      <c r="Y60">
        <v>0.2041500061750412</v>
      </c>
      <c r="Z60">
        <v>0.97891199588775635</v>
      </c>
      <c r="AA60">
        <v>0.42051699757575989</v>
      </c>
      <c r="AB60">
        <v>-0.88753998279571533</v>
      </c>
      <c r="AC60">
        <v>0.18825100362300873</v>
      </c>
      <c r="AD60">
        <v>-0.90725499391555786</v>
      </c>
      <c r="AE60">
        <v>-0.41303199529647827</v>
      </c>
      <c r="AF60">
        <v>7.9328097403049469E-2</v>
      </c>
      <c r="AG60">
        <v>4.716400146484375</v>
      </c>
      <c r="AH60">
        <v>7.8888998031616211</v>
      </c>
      <c r="AI60">
        <v>11.343000411987305</v>
      </c>
      <c r="AJ60">
        <v>0.50006502866744995</v>
      </c>
      <c r="AK60">
        <v>0.35373800992965698</v>
      </c>
      <c r="AL60">
        <v>65.581199645996094</v>
      </c>
      <c r="AM60">
        <v>284.07901000976562</v>
      </c>
      <c r="AN60">
        <v>30.379199981689453</v>
      </c>
      <c r="AO60">
        <v>0.89715898036956787</v>
      </c>
      <c r="AP60">
        <v>1729.93994140625</v>
      </c>
      <c r="AV60" s="1">
        <v>47.389801025390625</v>
      </c>
      <c r="AW60">
        <v>94.579399108886719</v>
      </c>
      <c r="AX60">
        <v>37.048000335693359</v>
      </c>
      <c r="AY60" s="1">
        <v>131.23500061035156</v>
      </c>
      <c r="AZ60">
        <v>29.080600738525391</v>
      </c>
      <c r="BA60">
        <v>20.705600738525391</v>
      </c>
      <c r="BB60" s="1">
        <v>174.01400756835937</v>
      </c>
      <c r="BC60">
        <v>3.816849946975708</v>
      </c>
      <c r="BD60">
        <v>2.2135500907897949</v>
      </c>
      <c r="BE60" s="1">
        <v>155.40899658203125</v>
      </c>
      <c r="BF60">
        <v>13.164299964904785</v>
      </c>
      <c r="BG60">
        <v>11.343799591064453</v>
      </c>
      <c r="BH60" s="1">
        <v>53.413600921630859</v>
      </c>
      <c r="BI60">
        <v>48.332199096679688</v>
      </c>
      <c r="BJ60">
        <v>76.022903442382813</v>
      </c>
      <c r="BK60" s="1">
        <v>60.977699279785156</v>
      </c>
      <c r="BL60">
        <v>111.39800262451172</v>
      </c>
      <c r="BM60">
        <v>15.08329963684082</v>
      </c>
      <c r="BN60" s="1">
        <v>92.3948974609375</v>
      </c>
      <c r="BO60">
        <v>67.142196655273438</v>
      </c>
      <c r="BP60">
        <v>20.593900680541992</v>
      </c>
      <c r="BQ60" s="1">
        <v>81.980201721191406</v>
      </c>
      <c r="BR60">
        <v>86.05059814453125</v>
      </c>
      <c r="BS60">
        <v>14.650099754333496</v>
      </c>
      <c r="BT60" s="1">
        <v>94.448196411132812</v>
      </c>
    </row>
    <row r="61" spans="1:105" x14ac:dyDescent="0.25">
      <c r="A61" s="1">
        <v>3</v>
      </c>
      <c r="B61" s="1">
        <v>3</v>
      </c>
      <c r="C61" s="1">
        <v>5</v>
      </c>
      <c r="D61" s="1">
        <v>4.17</v>
      </c>
      <c r="E61" s="12">
        <v>1</v>
      </c>
      <c r="F61" s="12">
        <v>1</v>
      </c>
      <c r="G61" s="12">
        <f t="shared" si="0"/>
        <v>4</v>
      </c>
      <c r="H61" s="1">
        <v>0</v>
      </c>
      <c r="I61" s="1">
        <v>1</v>
      </c>
      <c r="J61" s="1">
        <f t="shared" si="1"/>
        <v>1</v>
      </c>
      <c r="K61" s="1">
        <v>0</v>
      </c>
      <c r="L61" s="1">
        <v>0</v>
      </c>
      <c r="N61">
        <v>841.583984375</v>
      </c>
      <c r="O61">
        <v>21.766899108886719</v>
      </c>
      <c r="P61">
        <v>18.446399688720703</v>
      </c>
      <c r="Q61">
        <v>10.169099807739258</v>
      </c>
      <c r="R61">
        <v>10.097999572753906</v>
      </c>
      <c r="S61">
        <v>19.340299606323242</v>
      </c>
      <c r="T61">
        <v>23.096099853515625</v>
      </c>
      <c r="U61">
        <v>40.136001586914063</v>
      </c>
      <c r="V61">
        <v>243.8070068359375</v>
      </c>
      <c r="W61">
        <v>32.714099884033203</v>
      </c>
      <c r="X61">
        <v>8.0487802624702454E-2</v>
      </c>
      <c r="Y61">
        <v>2.0439399406313896E-2</v>
      </c>
      <c r="Z61">
        <v>0.99654597043991089</v>
      </c>
      <c r="AA61">
        <v>0.48828500509262085</v>
      </c>
      <c r="AB61">
        <v>-0.87241798639297485</v>
      </c>
      <c r="AC61">
        <v>-2.1543700248003006E-2</v>
      </c>
      <c r="AD61">
        <v>-0.8689650297164917</v>
      </c>
      <c r="AE61">
        <v>-0.48833200335502625</v>
      </c>
      <c r="AF61">
        <v>8.0199301242828369E-2</v>
      </c>
      <c r="AG61">
        <v>5.0521202087402344</v>
      </c>
      <c r="AH61">
        <v>9.1327800750732422</v>
      </c>
      <c r="AI61">
        <v>10.524600028991699</v>
      </c>
      <c r="AJ61">
        <v>0.63324397802352905</v>
      </c>
      <c r="AK61">
        <v>0.23819500207901001</v>
      </c>
      <c r="AL61">
        <v>40.136001586914063</v>
      </c>
      <c r="AM61">
        <v>243.8070068359375</v>
      </c>
      <c r="AN61">
        <v>32.714099884033203</v>
      </c>
      <c r="AO61">
        <v>0.90501397848129272</v>
      </c>
      <c r="AP61">
        <v>1976.530029296875</v>
      </c>
      <c r="AV61" s="1">
        <v>107.63300323486328</v>
      </c>
      <c r="AW61">
        <v>36.572498321533203</v>
      </c>
      <c r="AX61">
        <v>35.794200897216797</v>
      </c>
      <c r="AY61" s="1">
        <v>86.42559814453125</v>
      </c>
      <c r="AZ61">
        <v>48.523700714111328</v>
      </c>
      <c r="BA61">
        <v>45.047500610351563</v>
      </c>
      <c r="BB61" s="1">
        <v>166.97000122070312</v>
      </c>
      <c r="BC61">
        <v>6.2620601654052734</v>
      </c>
      <c r="BD61">
        <v>6.7681097984313965</v>
      </c>
      <c r="BE61" s="1">
        <v>114.37699890136719</v>
      </c>
      <c r="BF61">
        <v>33.427299499511719</v>
      </c>
      <c r="BG61">
        <v>32.196098327636719</v>
      </c>
      <c r="BH61" s="1">
        <v>118.77500152587891</v>
      </c>
    </row>
    <row r="62" spans="1:105" x14ac:dyDescent="0.25">
      <c r="A62" s="1">
        <v>3</v>
      </c>
      <c r="B62" s="1">
        <v>3</v>
      </c>
      <c r="C62" s="1">
        <v>6</v>
      </c>
      <c r="D62" s="1">
        <v>3.78</v>
      </c>
      <c r="E62" s="12">
        <v>1</v>
      </c>
      <c r="F62" s="12">
        <v>1</v>
      </c>
      <c r="G62" s="12">
        <f t="shared" si="0"/>
        <v>4</v>
      </c>
      <c r="H62" s="1">
        <v>0</v>
      </c>
      <c r="I62" s="1">
        <v>1</v>
      </c>
      <c r="J62" s="1">
        <f t="shared" si="1"/>
        <v>1</v>
      </c>
      <c r="K62" s="1">
        <v>0</v>
      </c>
      <c r="L62" s="1">
        <v>0</v>
      </c>
      <c r="N62">
        <v>898.30902099609375</v>
      </c>
      <c r="O62">
        <v>20.670799255371094</v>
      </c>
      <c r="P62">
        <v>19.44420051574707</v>
      </c>
      <c r="Q62">
        <v>10.639800071716309</v>
      </c>
      <c r="R62">
        <v>10.52299976348877</v>
      </c>
      <c r="S62">
        <v>18.906600952148437</v>
      </c>
      <c r="T62">
        <v>21.093099594116211</v>
      </c>
      <c r="U62">
        <v>183.98199462890625</v>
      </c>
      <c r="V62">
        <v>263.34100341796875</v>
      </c>
      <c r="W62">
        <v>26.129400253295898</v>
      </c>
      <c r="X62">
        <v>-1.991879940032959E-2</v>
      </c>
      <c r="Y62">
        <v>6.5617598593235016E-2</v>
      </c>
      <c r="Z62">
        <v>0.99764597415924072</v>
      </c>
      <c r="AA62">
        <v>0.74232298135757446</v>
      </c>
      <c r="AB62">
        <v>0.66940599679946899</v>
      </c>
      <c r="AC62">
        <v>-2.9207300394773483E-2</v>
      </c>
      <c r="AD62">
        <v>0.66974598169326782</v>
      </c>
      <c r="AE62">
        <v>-0.73999297618865967</v>
      </c>
      <c r="AF62">
        <v>6.2043201178312302E-2</v>
      </c>
      <c r="AG62">
        <v>5.3594198226928711</v>
      </c>
      <c r="AH62">
        <v>9.505000114440918</v>
      </c>
      <c r="AI62">
        <v>10.600199699401855</v>
      </c>
      <c r="AJ62">
        <v>0.63876599073410034</v>
      </c>
      <c r="AK62">
        <v>0.22683900594711304</v>
      </c>
      <c r="AL62">
        <v>183.98199462890625</v>
      </c>
      <c r="AM62">
        <v>263.34100341796875</v>
      </c>
      <c r="AN62">
        <v>26.129400253295898</v>
      </c>
      <c r="AO62">
        <v>0.91848099231719971</v>
      </c>
      <c r="AP62">
        <v>2228.530029296875</v>
      </c>
      <c r="AV62" s="1">
        <v>118.39600372314453</v>
      </c>
      <c r="AW62">
        <v>32.193599700927734</v>
      </c>
      <c r="AX62">
        <v>28.63640022277832</v>
      </c>
      <c r="AY62" s="1">
        <v>158.14300537109375</v>
      </c>
      <c r="AZ62">
        <v>9.7909097671508789</v>
      </c>
      <c r="BA62">
        <v>12.065799713134766</v>
      </c>
      <c r="BB62" s="1">
        <v>83.686500549316406</v>
      </c>
      <c r="BC62">
        <v>56.303398132324219</v>
      </c>
      <c r="BD62">
        <v>39.575099945068359</v>
      </c>
      <c r="BE62" s="1">
        <v>97.12359619140625</v>
      </c>
      <c r="BF62">
        <v>43.878299713134766</v>
      </c>
      <c r="BG62">
        <v>38.998100280761719</v>
      </c>
      <c r="BH62" s="1">
        <v>149.84100341796875</v>
      </c>
      <c r="BI62">
        <v>16.023899078369141</v>
      </c>
      <c r="BJ62">
        <v>14.135700225830078</v>
      </c>
      <c r="BK62" s="1">
        <v>147.79600524902344</v>
      </c>
    </row>
    <row r="63" spans="1:105" s="3" customFormat="1" x14ac:dyDescent="0.25">
      <c r="A63" s="1">
        <v>3</v>
      </c>
      <c r="B63" s="1">
        <v>3</v>
      </c>
      <c r="C63" s="1">
        <v>7</v>
      </c>
      <c r="D63" s="1">
        <v>4.41</v>
      </c>
      <c r="E63" s="12">
        <v>1</v>
      </c>
      <c r="F63" s="12">
        <v>1</v>
      </c>
      <c r="G63" s="12">
        <f t="shared" si="0"/>
        <v>4</v>
      </c>
      <c r="H63" s="1">
        <v>0</v>
      </c>
      <c r="I63" s="1">
        <v>0</v>
      </c>
      <c r="J63" s="1">
        <f t="shared" si="1"/>
        <v>0</v>
      </c>
      <c r="K63" s="1">
        <v>0</v>
      </c>
      <c r="L63" s="1">
        <v>0</v>
      </c>
      <c r="M63" s="1"/>
      <c r="N63" s="3">
        <v>1237.7900390625</v>
      </c>
      <c r="O63" s="3">
        <v>27.735500335693359</v>
      </c>
      <c r="P63" s="3">
        <v>22.586000442504883</v>
      </c>
      <c r="Q63" s="3">
        <v>14.513400077819824</v>
      </c>
      <c r="R63" s="3">
        <v>13.300700187683105</v>
      </c>
      <c r="S63" s="3">
        <v>22.726999282836914</v>
      </c>
      <c r="T63" s="3">
        <v>27.776699066162109</v>
      </c>
      <c r="U63" s="3">
        <v>268.36199951171875</v>
      </c>
      <c r="V63" s="3">
        <v>276.88101196289062</v>
      </c>
      <c r="W63" s="3">
        <v>57.834400177001953</v>
      </c>
      <c r="X63" s="3">
        <v>-2.2182799875736237E-2</v>
      </c>
      <c r="Y63" s="3">
        <v>-0.13265199959278107</v>
      </c>
      <c r="Z63" s="3">
        <v>0.990913987159729</v>
      </c>
      <c r="AA63" s="3">
        <v>3.3042598515748978E-2</v>
      </c>
      <c r="AB63" s="3">
        <v>-0.99071401357650757</v>
      </c>
      <c r="AC63" s="3">
        <v>-0.13188600540161133</v>
      </c>
      <c r="AD63" s="3">
        <v>0.99920797348022461</v>
      </c>
      <c r="AE63" s="3">
        <v>2.9816800728440285E-2</v>
      </c>
      <c r="AF63" s="3">
        <v>2.6359999552369118E-2</v>
      </c>
      <c r="AG63" s="3">
        <v>6.4031100273132324</v>
      </c>
      <c r="AH63" s="3">
        <v>10.628600120544434</v>
      </c>
      <c r="AI63" s="3">
        <v>12.859999656677246</v>
      </c>
      <c r="AJ63" s="3">
        <v>0.57257598638534546</v>
      </c>
      <c r="AK63" s="3">
        <v>0.28466799855232239</v>
      </c>
      <c r="AL63" s="3">
        <v>268.36199951171875</v>
      </c>
      <c r="AM63" s="3">
        <v>276.88101196289062</v>
      </c>
      <c r="AN63" s="3">
        <v>57.834400177001953</v>
      </c>
      <c r="AO63" s="3">
        <v>0.91060799360275269</v>
      </c>
      <c r="AP63" s="3">
        <v>3558.300048828125</v>
      </c>
      <c r="AQ63" s="3" t="s">
        <v>169</v>
      </c>
      <c r="AS63" s="3">
        <v>316.88472183588254</v>
      </c>
      <c r="AT63" s="3">
        <v>438.65701668984616</v>
      </c>
      <c r="AV63" s="8">
        <v>107.36499786376953</v>
      </c>
      <c r="AW63" s="6">
        <v>40.100898742675781</v>
      </c>
      <c r="AX63" s="6">
        <v>32.447299957275391</v>
      </c>
      <c r="AY63" s="8">
        <v>174.61799621582031</v>
      </c>
      <c r="AZ63" s="6">
        <v>2.6168100833892822</v>
      </c>
      <c r="BA63" s="6">
        <v>1.6199100017547607</v>
      </c>
      <c r="BB63" s="8">
        <v>128.83099365234375</v>
      </c>
      <c r="BC63" s="6">
        <v>32.723899841308594</v>
      </c>
      <c r="BD63" s="6">
        <v>20.263700485229492</v>
      </c>
      <c r="BE63" s="8">
        <v>106.45999908447266</v>
      </c>
      <c r="BF63" s="6">
        <v>35.1593017578125</v>
      </c>
      <c r="BG63" s="6">
        <v>38.736099243164063</v>
      </c>
      <c r="BH63" s="8">
        <v>88.524398803710938</v>
      </c>
      <c r="BI63" s="6">
        <v>62.114700317382813</v>
      </c>
      <c r="BJ63" s="6">
        <v>32.352500915527344</v>
      </c>
      <c r="BK63" s="8">
        <v>142.81199645996094</v>
      </c>
      <c r="BL63" s="6">
        <v>27.191699981689453</v>
      </c>
      <c r="BM63" s="6">
        <v>9.5172300338745117</v>
      </c>
      <c r="BN63" s="8">
        <v>109.5</v>
      </c>
      <c r="BQ63" s="1"/>
      <c r="BT63" s="1"/>
      <c r="BW63" s="1"/>
      <c r="BZ63" s="1"/>
      <c r="CC63" s="1"/>
      <c r="CF63" s="1"/>
      <c r="CI63" s="1"/>
      <c r="CL63" s="1"/>
      <c r="CO63" s="1"/>
      <c r="CR63" s="1"/>
      <c r="CU63" s="1"/>
      <c r="CX63" s="1"/>
      <c r="DA63" s="1"/>
    </row>
    <row r="64" spans="1:105" x14ac:dyDescent="0.25">
      <c r="A64" s="1">
        <v>3</v>
      </c>
      <c r="B64" s="1">
        <v>3</v>
      </c>
      <c r="C64" s="1">
        <v>8</v>
      </c>
      <c r="D64" s="1">
        <v>4.2</v>
      </c>
      <c r="E64" s="12">
        <v>1</v>
      </c>
      <c r="F64" s="12">
        <v>1</v>
      </c>
      <c r="G64" s="12">
        <f t="shared" si="0"/>
        <v>4</v>
      </c>
      <c r="H64" s="1">
        <v>2</v>
      </c>
      <c r="I64" s="1">
        <v>1</v>
      </c>
      <c r="J64" s="1">
        <f t="shared" si="1"/>
        <v>3</v>
      </c>
      <c r="K64" s="1">
        <v>0</v>
      </c>
      <c r="L64" s="1">
        <v>0</v>
      </c>
      <c r="N64">
        <v>1394.25</v>
      </c>
      <c r="O64">
        <v>28.680700302124023</v>
      </c>
      <c r="P64">
        <v>23.789199829101563</v>
      </c>
      <c r="Q64">
        <v>14.647700309753418</v>
      </c>
      <c r="R64">
        <v>12.385299682617188</v>
      </c>
      <c r="S64">
        <v>23.268400192260742</v>
      </c>
      <c r="T64">
        <v>30.465400695800781</v>
      </c>
      <c r="U64">
        <v>228.38600158691406</v>
      </c>
      <c r="V64">
        <v>245.75599670410156</v>
      </c>
      <c r="W64">
        <v>19.849100112915039</v>
      </c>
      <c r="X64">
        <v>0.13390100002288818</v>
      </c>
      <c r="Y64">
        <v>0.23614199459552765</v>
      </c>
      <c r="Z64">
        <v>0.96244901418685913</v>
      </c>
      <c r="AA64">
        <v>0.40516600012779236</v>
      </c>
      <c r="AB64">
        <v>-0.89936000108718872</v>
      </c>
      <c r="AC64">
        <v>0.16429400444030762</v>
      </c>
      <c r="AD64">
        <v>-0.90438401699066162</v>
      </c>
      <c r="AE64">
        <v>-0.36795198917388916</v>
      </c>
      <c r="AF64">
        <v>0.2161020040512085</v>
      </c>
      <c r="AG64">
        <v>6.3238801956176758</v>
      </c>
      <c r="AH64">
        <v>11.271100044250488</v>
      </c>
      <c r="AI64">
        <v>14.124300003051758</v>
      </c>
      <c r="AJ64">
        <v>0.58750301599502563</v>
      </c>
      <c r="AK64">
        <v>0.27839699387550354</v>
      </c>
      <c r="AL64">
        <v>228.38600158691406</v>
      </c>
      <c r="AM64">
        <v>245.75599670410156</v>
      </c>
      <c r="AN64">
        <v>19.849100112915039</v>
      </c>
      <c r="AO64">
        <v>0.89069902896881104</v>
      </c>
      <c r="AP64">
        <v>4115.10986328125</v>
      </c>
      <c r="AV64" s="1">
        <v>76.151901245117102</v>
      </c>
      <c r="AW64">
        <v>63.666999816894531</v>
      </c>
      <c r="AX64">
        <v>37.793300628662109</v>
      </c>
      <c r="AY64" s="1">
        <v>157.20100402832031</v>
      </c>
      <c r="AZ64">
        <v>11.965399742126465</v>
      </c>
      <c r="BA64">
        <v>10.20829963684082</v>
      </c>
      <c r="BB64" s="1">
        <v>97.550796508789063</v>
      </c>
      <c r="BC64">
        <v>56.185298919677734</v>
      </c>
      <c r="BD64">
        <v>42.471500396728516</v>
      </c>
      <c r="BE64" s="1">
        <v>111.90299987792969</v>
      </c>
      <c r="BF64">
        <v>46.444000244140625</v>
      </c>
      <c r="BG64">
        <v>42.666599273681641</v>
      </c>
      <c r="BH64" s="1">
        <v>176.26899719238281</v>
      </c>
      <c r="BI64">
        <v>1.5786800384521484</v>
      </c>
      <c r="BJ64">
        <v>3.2077200412750244</v>
      </c>
      <c r="BK64" s="1">
        <v>138.52799987792969</v>
      </c>
      <c r="BL64">
        <v>36.88800048828125</v>
      </c>
      <c r="BM64">
        <v>14.424099922180176</v>
      </c>
      <c r="BN64" s="1">
        <v>78.252197265625</v>
      </c>
      <c r="BO64">
        <v>69.032402038574219</v>
      </c>
      <c r="BP64">
        <v>36.786098480224609</v>
      </c>
      <c r="BQ64" s="1">
        <v>97.987503051757813</v>
      </c>
      <c r="BR64">
        <v>55.646400451660156</v>
      </c>
      <c r="BS64">
        <v>21.816999435424805</v>
      </c>
      <c r="BT64" s="1">
        <v>101.25199890136719</v>
      </c>
      <c r="BU64">
        <v>59.549800872802734</v>
      </c>
      <c r="BV64">
        <v>28.420700073242187</v>
      </c>
      <c r="BW64" s="1">
        <v>102.99500274658203</v>
      </c>
    </row>
    <row r="65" spans="1:105" s="3" customFormat="1" x14ac:dyDescent="0.25">
      <c r="A65" s="1">
        <v>3</v>
      </c>
      <c r="B65" s="1">
        <v>3</v>
      </c>
      <c r="C65" s="1">
        <v>9</v>
      </c>
      <c r="D65" s="1">
        <v>3.73</v>
      </c>
      <c r="E65" s="12">
        <v>1</v>
      </c>
      <c r="F65" s="12">
        <v>1</v>
      </c>
      <c r="G65" s="12">
        <f t="shared" si="0"/>
        <v>4</v>
      </c>
      <c r="H65" s="1">
        <v>0</v>
      </c>
      <c r="I65" s="1">
        <v>2</v>
      </c>
      <c r="J65" s="1">
        <f t="shared" si="1"/>
        <v>2</v>
      </c>
      <c r="K65" s="1">
        <v>0</v>
      </c>
      <c r="L65" s="1">
        <v>1</v>
      </c>
      <c r="M65" s="1" t="s">
        <v>66</v>
      </c>
      <c r="N65" s="3">
        <v>1201.8499755859375</v>
      </c>
      <c r="O65" s="3">
        <v>26.897199630737305</v>
      </c>
      <c r="P65" s="3">
        <v>21.929500579833984</v>
      </c>
      <c r="Q65" s="3">
        <v>10.923600196838379</v>
      </c>
      <c r="R65" s="3">
        <v>10.958900451660156</v>
      </c>
      <c r="S65" s="3">
        <v>21.965599060058594</v>
      </c>
      <c r="T65" s="3">
        <v>27.018199920654297</v>
      </c>
      <c r="U65" s="3">
        <v>292.98300170898437</v>
      </c>
      <c r="V65" s="3">
        <v>191.80499267578125</v>
      </c>
      <c r="W65" s="3">
        <v>29.849700927734375</v>
      </c>
      <c r="X65" s="3">
        <v>7.0024700835347176E-3</v>
      </c>
      <c r="Y65" s="3">
        <v>2.9847800731658936E-2</v>
      </c>
      <c r="Z65" s="3">
        <v>0.99953001737594604</v>
      </c>
      <c r="AA65" s="3">
        <v>-4.3332599103450775E-2</v>
      </c>
      <c r="AB65" s="3">
        <v>-0.99860602617263794</v>
      </c>
      <c r="AC65" s="3">
        <v>3.0123800039291382E-2</v>
      </c>
      <c r="AD65" s="3">
        <v>0.99903601408004761</v>
      </c>
      <c r="AE65" s="3">
        <v>-4.3523199856281281E-2</v>
      </c>
      <c r="AF65" s="3">
        <v>-5.6993202306330204E-3</v>
      </c>
      <c r="AG65" s="3">
        <v>5.539830207824707</v>
      </c>
      <c r="AH65" s="3">
        <v>11.090100288391113</v>
      </c>
      <c r="AI65" s="3">
        <v>12.903200149536133</v>
      </c>
      <c r="AJ65" s="3">
        <v>0.66955900192260742</v>
      </c>
      <c r="AK65" s="3">
        <v>0.21506500244140625</v>
      </c>
      <c r="AL65" s="3">
        <v>292.98300170898437</v>
      </c>
      <c r="AM65" s="3">
        <v>191.80499267578125</v>
      </c>
      <c r="AN65" s="3">
        <v>29.849700927734375</v>
      </c>
      <c r="AO65" s="3">
        <v>0.87989002466201782</v>
      </c>
      <c r="AP65" s="3">
        <v>3233.639892578125</v>
      </c>
      <c r="AQ65" s="3" t="s">
        <v>171</v>
      </c>
      <c r="AS65" s="3">
        <v>430.35436022253043</v>
      </c>
      <c r="AT65" s="3">
        <v>323.80360222531232</v>
      </c>
      <c r="AV65" s="8">
        <v>110.24500274658203</v>
      </c>
      <c r="AW65" s="6">
        <v>28.41349983215332</v>
      </c>
      <c r="AX65" s="6">
        <v>40.073699951171875</v>
      </c>
      <c r="AY65" s="8">
        <v>42.491798400878906</v>
      </c>
      <c r="AZ65" s="6">
        <v>72.787300109863281</v>
      </c>
      <c r="BA65" s="6">
        <v>63.957099914550781</v>
      </c>
      <c r="BB65" s="8">
        <v>80.07330322265625</v>
      </c>
      <c r="BC65" s="6">
        <v>20.221399307250977</v>
      </c>
      <c r="BD65" s="6">
        <v>71.91290283203125</v>
      </c>
      <c r="BE65" s="8">
        <v>103.26000213623047</v>
      </c>
      <c r="BF65" s="6">
        <v>17.802600860595703</v>
      </c>
      <c r="BG65" s="6">
        <v>66.748199462890625</v>
      </c>
      <c r="BH65" s="8">
        <v>138.65800476074219</v>
      </c>
      <c r="BI65" s="6">
        <v>23.04010009765625</v>
      </c>
      <c r="BJ65" s="6">
        <v>19.415899276733398</v>
      </c>
      <c r="BK65" s="8">
        <v>146.64500427246094</v>
      </c>
      <c r="BL65" s="6">
        <v>13.275799751281738</v>
      </c>
      <c r="BM65" s="6">
        <v>18.728099822998047</v>
      </c>
      <c r="BN65" s="8">
        <v>115.59400177001953</v>
      </c>
      <c r="BO65" s="6">
        <v>30.9375</v>
      </c>
      <c r="BP65" s="6">
        <v>34.925399780273438</v>
      </c>
      <c r="BQ65" s="8">
        <v>166.75100708007812</v>
      </c>
      <c r="BR65" s="6">
        <v>6.4852199554443359</v>
      </c>
      <c r="BS65" s="6">
        <v>5.0696401596069336</v>
      </c>
      <c r="BT65" s="8">
        <v>116.37599945068359</v>
      </c>
      <c r="BW65" s="1"/>
      <c r="BZ65" s="1"/>
      <c r="CC65" s="1"/>
      <c r="CF65" s="1"/>
      <c r="CI65" s="1"/>
      <c r="CL65" s="1"/>
      <c r="CO65" s="1"/>
      <c r="CR65" s="1"/>
      <c r="CU65" s="1"/>
      <c r="CX65" s="1"/>
      <c r="DA65" s="1"/>
    </row>
    <row r="66" spans="1:105" x14ac:dyDescent="0.25">
      <c r="A66" s="1">
        <v>3</v>
      </c>
      <c r="B66" s="1">
        <v>3</v>
      </c>
      <c r="C66" s="1">
        <v>10</v>
      </c>
      <c r="D66" s="1">
        <v>3.66</v>
      </c>
      <c r="E66" s="12">
        <v>1</v>
      </c>
      <c r="F66" s="12">
        <v>1</v>
      </c>
      <c r="G66" s="12">
        <f t="shared" si="0"/>
        <v>4</v>
      </c>
      <c r="H66" s="1">
        <v>2</v>
      </c>
      <c r="I66" s="1">
        <v>0</v>
      </c>
      <c r="J66" s="1">
        <f t="shared" si="1"/>
        <v>2</v>
      </c>
      <c r="K66" s="1">
        <v>0</v>
      </c>
      <c r="L66" s="1">
        <v>0</v>
      </c>
      <c r="N66">
        <v>1043.3499755859375</v>
      </c>
      <c r="O66">
        <v>26.543899536132813</v>
      </c>
      <c r="P66">
        <v>19.792200088500977</v>
      </c>
      <c r="Q66">
        <v>11.16450023651123</v>
      </c>
      <c r="R66">
        <v>11.038200378417969</v>
      </c>
      <c r="S66">
        <v>19.708400726318359</v>
      </c>
      <c r="T66">
        <v>27.248699188232422</v>
      </c>
      <c r="U66">
        <v>153.07000732421875</v>
      </c>
      <c r="V66">
        <v>152.72000122070312</v>
      </c>
      <c r="W66">
        <v>5.1036701202392578</v>
      </c>
      <c r="X66">
        <v>6.8324699997901917E-2</v>
      </c>
      <c r="Y66">
        <v>6.7275501787662506E-2</v>
      </c>
      <c r="Z66">
        <v>0.99539202451705933</v>
      </c>
      <c r="AA66">
        <v>0.3281790018081665</v>
      </c>
      <c r="AB66">
        <v>-0.94371402263641357</v>
      </c>
      <c r="AC66">
        <v>4.125630110502243E-2</v>
      </c>
      <c r="AD66">
        <v>-0.94214099645614624</v>
      </c>
      <c r="AE66">
        <v>-0.32384800910949707</v>
      </c>
      <c r="AF66">
        <v>8.6557403206825256E-2</v>
      </c>
      <c r="AG66">
        <v>5.4838500022888184</v>
      </c>
      <c r="AH66">
        <v>9.4131202697753906</v>
      </c>
      <c r="AI66">
        <v>12.725099563598633</v>
      </c>
      <c r="AJ66">
        <v>0.5375329852104187</v>
      </c>
      <c r="AK66">
        <v>0.32107099890708923</v>
      </c>
      <c r="AL66">
        <v>153.07000732421875</v>
      </c>
      <c r="AM66">
        <v>152.72000122070312</v>
      </c>
      <c r="AN66">
        <v>5.1036701202392578</v>
      </c>
      <c r="AO66">
        <v>0.89078700542449951</v>
      </c>
      <c r="AP66">
        <v>2664.300048828125</v>
      </c>
      <c r="AV66" s="1">
        <v>102.12599945068359</v>
      </c>
      <c r="AW66">
        <v>41.096401214599609</v>
      </c>
      <c r="AX66">
        <v>34.326400756835938</v>
      </c>
      <c r="AY66" s="1">
        <v>173.96400451660156</v>
      </c>
      <c r="AZ66">
        <v>2.9760499000549316</v>
      </c>
      <c r="BA66">
        <v>3.2600901126861572</v>
      </c>
      <c r="BB66" s="1">
        <v>134.60200500488281</v>
      </c>
      <c r="BC66">
        <v>21.794200897216797</v>
      </c>
      <c r="BD66">
        <v>24.039400100708008</v>
      </c>
      <c r="BE66" s="1">
        <v>150.19999694824219</v>
      </c>
      <c r="BF66">
        <v>13.243800163269043</v>
      </c>
      <c r="BG66">
        <v>7.6910800933837891</v>
      </c>
      <c r="BH66" s="1">
        <v>81.446701049804688</v>
      </c>
      <c r="BI66">
        <v>57.842098236083984</v>
      </c>
      <c r="BJ66">
        <v>38.158100128173828</v>
      </c>
      <c r="BK66" s="1">
        <v>94.277496337890625</v>
      </c>
    </row>
    <row r="67" spans="1:105" x14ac:dyDescent="0.25">
      <c r="A67" s="1">
        <v>3</v>
      </c>
      <c r="B67" s="1">
        <v>3</v>
      </c>
      <c r="C67" s="1">
        <v>11</v>
      </c>
      <c r="D67" s="1">
        <v>2.75</v>
      </c>
      <c r="E67" s="12">
        <v>1</v>
      </c>
      <c r="F67" s="12">
        <v>1</v>
      </c>
      <c r="G67" s="12">
        <f t="shared" si="0"/>
        <v>4</v>
      </c>
      <c r="H67" s="1">
        <v>0</v>
      </c>
      <c r="I67" s="1">
        <v>1</v>
      </c>
      <c r="J67" s="1">
        <f t="shared" si="1"/>
        <v>1</v>
      </c>
      <c r="K67" s="1">
        <v>0</v>
      </c>
      <c r="L67" s="1">
        <v>0</v>
      </c>
      <c r="N67" s="2">
        <v>923.5999755859375</v>
      </c>
      <c r="O67" s="2">
        <v>23.100700378417969</v>
      </c>
      <c r="P67" s="2">
        <v>18.378000259399414</v>
      </c>
      <c r="Q67" s="2">
        <v>12.175600051879883</v>
      </c>
      <c r="R67" s="2">
        <v>12.328300476074219</v>
      </c>
      <c r="S67" s="2">
        <v>19.159999847412109</v>
      </c>
      <c r="T67" s="2">
        <v>23.669599533081055</v>
      </c>
      <c r="U67" s="2">
        <v>205.36399841308594</v>
      </c>
      <c r="V67" s="2">
        <v>122.70200347900391</v>
      </c>
      <c r="W67" s="2">
        <v>69.529899597167969</v>
      </c>
      <c r="X67" s="2">
        <v>-7.5149297714233398E-2</v>
      </c>
      <c r="Y67" s="2">
        <v>0.17594599723815918</v>
      </c>
      <c r="Z67" s="2">
        <v>0.98152697086334229</v>
      </c>
      <c r="AA67" s="2">
        <v>0.15421199798583984</v>
      </c>
      <c r="AB67" s="2">
        <v>-0.97041797637939453</v>
      </c>
      <c r="AC67" s="2">
        <v>0.18576200306415558</v>
      </c>
      <c r="AD67" s="2">
        <v>0.98517602682113647</v>
      </c>
      <c r="AE67" s="2">
        <v>0.16532300412654877</v>
      </c>
      <c r="AF67" s="2">
        <v>4.5793298631906509E-2</v>
      </c>
      <c r="AG67" s="2">
        <v>5.9759697914123535</v>
      </c>
      <c r="AH67" s="2">
        <v>8.8135995864868164</v>
      </c>
      <c r="AI67" s="2">
        <v>10.983099937438965</v>
      </c>
      <c r="AJ67" s="2">
        <v>0.50125700235366821</v>
      </c>
      <c r="AK67" s="2">
        <v>0.33384200930595398</v>
      </c>
      <c r="AL67" s="2">
        <v>205.36399841308594</v>
      </c>
      <c r="AM67" s="2">
        <v>122.70200347900391</v>
      </c>
      <c r="AN67" s="2">
        <v>69.529899597167969</v>
      </c>
      <c r="AO67" s="2">
        <v>0.92954099178314209</v>
      </c>
      <c r="AP67" s="2">
        <v>2365.389892578125</v>
      </c>
      <c r="AQ67" s="2" t="s">
        <v>172</v>
      </c>
      <c r="AR67" s="2"/>
      <c r="AS67" s="2">
        <v>693.27181502086091</v>
      </c>
      <c r="AT67" s="2">
        <v>163.28557719054211</v>
      </c>
      <c r="AV67" s="7">
        <v>49.423099517822266</v>
      </c>
      <c r="AW67" s="2">
        <v>93.385101318359375</v>
      </c>
      <c r="AX67" s="2">
        <v>35.933700561523438</v>
      </c>
      <c r="AY67" s="7">
        <v>137.61700439453125</v>
      </c>
      <c r="AZ67" s="2">
        <v>29.014200210571289</v>
      </c>
      <c r="BA67" s="2">
        <v>13.288299560546875</v>
      </c>
      <c r="BB67" s="7">
        <v>152.63699340820312</v>
      </c>
      <c r="BC67" s="2">
        <v>16.362800598144531</v>
      </c>
      <c r="BD67" s="2">
        <v>11.114999771118164</v>
      </c>
      <c r="BE67" s="7">
        <v>137.28599548339844</v>
      </c>
      <c r="BF67" s="2">
        <v>26.455299377441406</v>
      </c>
      <c r="BG67" s="2">
        <v>24.356399536132813</v>
      </c>
      <c r="BH67" s="7">
        <v>123.83499908447266</v>
      </c>
      <c r="BI67" s="2">
        <v>27.684499740600586</v>
      </c>
      <c r="BJ67" s="2">
        <v>23.017000198364258</v>
      </c>
      <c r="BK67" s="7">
        <v>175.36099243164062</v>
      </c>
      <c r="BL67" s="2">
        <v>5.0875000953674316</v>
      </c>
      <c r="BM67" s="2">
        <v>4.2196497917175293</v>
      </c>
      <c r="BN67" s="7">
        <v>146.86900329589844</v>
      </c>
      <c r="BO67" s="2">
        <v>20.631000518798828</v>
      </c>
      <c r="BP67" s="2">
        <v>12.803500175476074</v>
      </c>
      <c r="BQ67" s="7">
        <v>109.93199920654297</v>
      </c>
      <c r="BR67" s="2">
        <v>42.850101470947266</v>
      </c>
      <c r="BS67" s="2">
        <v>27.415199279785156</v>
      </c>
      <c r="BT67" s="7">
        <v>93.044097900390625</v>
      </c>
      <c r="BU67" s="2">
        <v>64.360000610351563</v>
      </c>
      <c r="BV67" s="2">
        <v>22.61870002746582</v>
      </c>
      <c r="BW67" s="7">
        <v>81.183296203613281</v>
      </c>
      <c r="BX67" s="2">
        <v>89.372802734375</v>
      </c>
      <c r="BY67" s="2">
        <v>12.989800453186035</v>
      </c>
      <c r="BZ67" s="7">
        <v>144.6929931640625</v>
      </c>
    </row>
    <row r="68" spans="1:105" x14ac:dyDescent="0.25">
      <c r="A68" s="1">
        <v>3</v>
      </c>
      <c r="B68" s="1">
        <v>4</v>
      </c>
      <c r="C68" s="1">
        <v>1</v>
      </c>
      <c r="D68" s="1">
        <v>3.79</v>
      </c>
      <c r="E68" s="12">
        <v>1</v>
      </c>
      <c r="F68" s="12">
        <v>0</v>
      </c>
      <c r="G68" s="12">
        <f t="shared" si="0"/>
        <v>3</v>
      </c>
      <c r="H68" s="1">
        <v>1</v>
      </c>
      <c r="I68" s="1">
        <v>1</v>
      </c>
      <c r="J68" s="1">
        <f t="shared" ref="J68:J131" si="2">H68+I68</f>
        <v>2</v>
      </c>
      <c r="K68" s="1">
        <v>0</v>
      </c>
      <c r="L68" s="1">
        <v>1</v>
      </c>
      <c r="M68" s="1" t="s">
        <v>67</v>
      </c>
      <c r="N68">
        <v>1545.39001464843</v>
      </c>
      <c r="O68">
        <v>29.942399978637695</v>
      </c>
      <c r="P68">
        <v>23.79010009765625</v>
      </c>
      <c r="Q68">
        <v>14.149299621582031</v>
      </c>
      <c r="R68">
        <v>14.207300186157227</v>
      </c>
      <c r="S68">
        <v>23.409999847412109</v>
      </c>
      <c r="T68">
        <v>30.64430046081543</v>
      </c>
      <c r="U68">
        <v>250.25700378417969</v>
      </c>
      <c r="V68">
        <v>36.983898162841797</v>
      </c>
      <c r="W68">
        <v>21.413600921630859</v>
      </c>
      <c r="X68">
        <v>-2.8435499407351017E-3</v>
      </c>
      <c r="Y68">
        <v>-6.3942797482013702E-2</v>
      </c>
      <c r="Z68">
        <v>0.99795001745223999</v>
      </c>
      <c r="AA68">
        <v>0.20161600410938263</v>
      </c>
      <c r="AB68">
        <v>-0.97749698162078857</v>
      </c>
      <c r="AC68">
        <v>-6.2057800590991974E-2</v>
      </c>
      <c r="AD68">
        <v>0.97946101427078247</v>
      </c>
      <c r="AE68">
        <v>0.20102599263191223</v>
      </c>
      <c r="AF68">
        <v>1.5671400353312492E-2</v>
      </c>
      <c r="AG68">
        <v>6.5464601516723633</v>
      </c>
      <c r="AH68">
        <v>11.784099578857422</v>
      </c>
      <c r="AI68">
        <v>15.01609992980957</v>
      </c>
      <c r="AJ68">
        <v>0.58294302225112915</v>
      </c>
      <c r="AK68">
        <v>0.28160598874092102</v>
      </c>
      <c r="AL68">
        <v>250.25700378417969</v>
      </c>
      <c r="AM68">
        <v>36.983898162841797</v>
      </c>
      <c r="AN68">
        <v>21.413600921630859</v>
      </c>
      <c r="AO68">
        <v>0.87919998168945313</v>
      </c>
      <c r="AP68">
        <v>4709.35986328125</v>
      </c>
      <c r="AV68" s="1">
        <v>119.10900115966797</v>
      </c>
      <c r="AW68">
        <v>35.687099456787109</v>
      </c>
      <c r="AX68">
        <v>25.203399658203125</v>
      </c>
      <c r="AY68" s="1">
        <v>140.83500671386719</v>
      </c>
      <c r="AZ68">
        <v>23.395299911499023</v>
      </c>
      <c r="BA68">
        <v>15.807299613952637</v>
      </c>
      <c r="BB68" s="1">
        <v>140.77099609375</v>
      </c>
      <c r="BC68">
        <v>20.473499298095703</v>
      </c>
      <c r="BD68">
        <v>18.754999160766602</v>
      </c>
      <c r="BE68" s="1">
        <v>164.03500366210937</v>
      </c>
      <c r="BF68">
        <v>9.2203798294067383</v>
      </c>
      <c r="BG68">
        <v>6.7449698448181152</v>
      </c>
      <c r="BH68" s="1">
        <v>144.16900634765625</v>
      </c>
      <c r="BI68">
        <v>20.718999862670898</v>
      </c>
      <c r="BJ68">
        <v>15.073399543762207</v>
      </c>
      <c r="BK68" s="1">
        <v>137.14500427246094</v>
      </c>
      <c r="BL68">
        <v>24.587799072265625</v>
      </c>
      <c r="BM68">
        <v>18.267599105834961</v>
      </c>
      <c r="BN68" s="1">
        <v>88.892196655273437</v>
      </c>
      <c r="BO68">
        <v>58.398399353027344</v>
      </c>
      <c r="BP68">
        <v>32.716300964355469</v>
      </c>
      <c r="BQ68" s="1">
        <v>79.833099365234375</v>
      </c>
      <c r="BR68">
        <v>59.816001892089844</v>
      </c>
      <c r="BS68">
        <v>40.350898742675781</v>
      </c>
      <c r="BT68" s="1">
        <v>115.57700347900391</v>
      </c>
      <c r="BU68">
        <v>35.6260986328125</v>
      </c>
      <c r="BV68">
        <v>28.82390022277832</v>
      </c>
      <c r="BW68" s="1">
        <v>75.629501342773438</v>
      </c>
    </row>
    <row r="69" spans="1:105" x14ac:dyDescent="0.25">
      <c r="A69" s="1">
        <v>3</v>
      </c>
      <c r="B69" s="1">
        <v>4</v>
      </c>
      <c r="C69" s="1">
        <v>2</v>
      </c>
      <c r="D69" s="1">
        <v>4.5199999999999996</v>
      </c>
      <c r="E69" s="12">
        <v>1</v>
      </c>
      <c r="F69" s="12">
        <v>0</v>
      </c>
      <c r="G69" s="12">
        <f t="shared" si="0"/>
        <v>3</v>
      </c>
      <c r="H69" s="1">
        <v>1</v>
      </c>
      <c r="I69" s="1">
        <v>0</v>
      </c>
      <c r="J69" s="1">
        <f t="shared" si="2"/>
        <v>1</v>
      </c>
      <c r="K69" s="1">
        <v>0</v>
      </c>
      <c r="L69" s="1">
        <v>0</v>
      </c>
      <c r="M69" s="1" t="s">
        <v>68</v>
      </c>
      <c r="N69">
        <v>1366.5999755859375</v>
      </c>
      <c r="O69">
        <v>28.807699203491211</v>
      </c>
      <c r="P69">
        <v>23.16510009765625</v>
      </c>
      <c r="Q69">
        <v>13.741999626159668</v>
      </c>
      <c r="R69">
        <v>14.129899978637695</v>
      </c>
      <c r="S69">
        <v>23.36359977722168</v>
      </c>
      <c r="T69">
        <v>29.098400115966797</v>
      </c>
      <c r="U69">
        <v>155.11500549316406</v>
      </c>
      <c r="V69">
        <v>79.487602233886719</v>
      </c>
      <c r="W69">
        <v>29.93549919128418</v>
      </c>
      <c r="X69">
        <v>8.1590600311756134E-2</v>
      </c>
      <c r="Y69">
        <v>3.9573200047016144E-2</v>
      </c>
      <c r="Z69">
        <v>0.99588000774383545</v>
      </c>
      <c r="AA69">
        <v>8.8394202291965485E-2</v>
      </c>
      <c r="AB69">
        <v>-0.99556100368499756</v>
      </c>
      <c r="AC69">
        <v>3.23185995221138E-2</v>
      </c>
      <c r="AD69">
        <v>-0.99273800849914551</v>
      </c>
      <c r="AE69">
        <v>-8.539310097694397E-2</v>
      </c>
      <c r="AF69">
        <v>8.4726497530937195E-2</v>
      </c>
      <c r="AG69">
        <v>6.1598701477050781</v>
      </c>
      <c r="AH69">
        <v>11.662799835205078</v>
      </c>
      <c r="AI69">
        <v>13.45930004119873</v>
      </c>
      <c r="AJ69">
        <v>0.65248501300811768</v>
      </c>
      <c r="AK69">
        <v>0.22676999866962433</v>
      </c>
      <c r="AL69">
        <v>155.11500549316406</v>
      </c>
      <c r="AM69">
        <v>79.487602233886719</v>
      </c>
      <c r="AN69">
        <v>29.93549919128418</v>
      </c>
      <c r="AO69">
        <v>0.88711702823638916</v>
      </c>
      <c r="AP69">
        <v>3969.219970703125</v>
      </c>
      <c r="AV69" s="1">
        <v>160.13299560546875</v>
      </c>
      <c r="AW69">
        <v>9.4250202178955078</v>
      </c>
      <c r="AX69">
        <v>10.097399711608887</v>
      </c>
      <c r="AY69" s="1">
        <v>119.22299957275391</v>
      </c>
      <c r="AZ69">
        <v>30.045000076293945</v>
      </c>
      <c r="BA69">
        <v>31.432100296020508</v>
      </c>
      <c r="BB69" s="1">
        <v>119.58699798583984</v>
      </c>
      <c r="BC69">
        <v>29.476400375366211</v>
      </c>
      <c r="BD69">
        <v>33.659599304199219</v>
      </c>
      <c r="BE69" s="1">
        <v>106.55899810791016</v>
      </c>
      <c r="BF69">
        <v>35.981300354003906</v>
      </c>
      <c r="BG69">
        <v>35.947601318359375</v>
      </c>
      <c r="BH69" s="1">
        <v>108.8280029296875</v>
      </c>
      <c r="BI69">
        <v>30.422599792480469</v>
      </c>
      <c r="BJ69">
        <v>32.863998413085938</v>
      </c>
      <c r="BK69" s="1">
        <v>92.418800354003906</v>
      </c>
      <c r="BL69">
        <v>44.641998291015625</v>
      </c>
      <c r="BM69">
        <v>38.726001739501953</v>
      </c>
      <c r="BN69" s="1">
        <v>84.692298889160156</v>
      </c>
      <c r="BO69">
        <v>74.959602355957031</v>
      </c>
      <c r="BP69">
        <v>47.522701263427734</v>
      </c>
      <c r="BQ69" s="1">
        <v>97.150596618652344</v>
      </c>
      <c r="BR69">
        <v>42.156200408935547</v>
      </c>
      <c r="BS69">
        <v>52.720401763916016</v>
      </c>
      <c r="BT69" s="1">
        <v>80.432502746582031</v>
      </c>
    </row>
    <row r="70" spans="1:105" x14ac:dyDescent="0.25">
      <c r="A70" s="1">
        <v>3</v>
      </c>
      <c r="B70" s="1">
        <v>4</v>
      </c>
      <c r="C70" s="1">
        <v>3</v>
      </c>
      <c r="D70" s="1">
        <v>3.23</v>
      </c>
      <c r="E70" s="12">
        <v>1</v>
      </c>
      <c r="F70" s="12">
        <v>0</v>
      </c>
      <c r="G70" s="12">
        <f t="shared" ref="G70:G118" si="3">BIN2DEC(CONCATENATE(E70,F70))+1</f>
        <v>3</v>
      </c>
      <c r="H70" s="1">
        <v>1</v>
      </c>
      <c r="I70" s="1">
        <v>0</v>
      </c>
      <c r="J70" s="1">
        <f t="shared" si="2"/>
        <v>1</v>
      </c>
      <c r="K70" s="1">
        <v>0</v>
      </c>
      <c r="L70" s="1">
        <v>1</v>
      </c>
      <c r="M70" s="1" t="s">
        <v>61</v>
      </c>
      <c r="N70">
        <v>1221.0400390625</v>
      </c>
      <c r="O70">
        <v>28.470100402832031</v>
      </c>
      <c r="P70">
        <v>22.200899124145508</v>
      </c>
      <c r="Q70">
        <v>10.977700233459473</v>
      </c>
      <c r="R70">
        <v>10.512200355529785</v>
      </c>
      <c r="S70">
        <v>21.268600463867188</v>
      </c>
      <c r="T70">
        <v>29.77079963684082</v>
      </c>
      <c r="U70">
        <v>209.03799438476562</v>
      </c>
      <c r="V70">
        <v>128.97900390625</v>
      </c>
      <c r="W70">
        <v>8.7848300933837891</v>
      </c>
      <c r="X70">
        <v>0.11187300086021423</v>
      </c>
      <c r="Y70">
        <v>-2.8072699904441833E-2</v>
      </c>
      <c r="Z70">
        <v>0.99332600831985474</v>
      </c>
      <c r="AA70">
        <v>0.25398200750350952</v>
      </c>
      <c r="AB70">
        <v>-0.96559298038482666</v>
      </c>
      <c r="AC70">
        <v>-5.5893398821353912E-2</v>
      </c>
      <c r="AD70">
        <v>-0.96071702241897583</v>
      </c>
      <c r="AE70">
        <v>-0.25854000449180603</v>
      </c>
      <c r="AF70">
        <v>0.10089299827814102</v>
      </c>
      <c r="AG70">
        <v>5.3312602043151855</v>
      </c>
      <c r="AH70">
        <v>10.524600028991699</v>
      </c>
      <c r="AI70">
        <v>14.197199821472168</v>
      </c>
      <c r="AJ70">
        <v>0.58020597696304321</v>
      </c>
      <c r="AK70">
        <v>0.26738700270652771</v>
      </c>
      <c r="AL70">
        <v>209.03799438476562</v>
      </c>
      <c r="AM70">
        <v>128.97900390625</v>
      </c>
      <c r="AN70">
        <v>8.7848300933837891</v>
      </c>
      <c r="AO70">
        <v>0.85643500089645386</v>
      </c>
      <c r="AP70">
        <v>3179.889892578125</v>
      </c>
      <c r="AV70" s="1">
        <v>83.57330322265625</v>
      </c>
      <c r="AW70">
        <v>49.888900756835938</v>
      </c>
      <c r="AX70">
        <v>46.537799835205078</v>
      </c>
      <c r="AY70" s="1">
        <v>93.816299438476562</v>
      </c>
      <c r="AZ70">
        <v>53.226001739501953</v>
      </c>
      <c r="BA70">
        <v>32.957599639892578</v>
      </c>
      <c r="BB70" s="1">
        <v>113.15299987792969</v>
      </c>
      <c r="BC70">
        <v>38.303600311279297</v>
      </c>
      <c r="BD70">
        <v>28.322000503540039</v>
      </c>
      <c r="BE70" s="1">
        <v>88.666702270507813</v>
      </c>
      <c r="BF70">
        <v>55.530200958251953</v>
      </c>
      <c r="BG70">
        <v>35.499198913574219</v>
      </c>
      <c r="BH70" s="1">
        <v>154.67799377441406</v>
      </c>
      <c r="BI70">
        <v>15.030699729919434</v>
      </c>
      <c r="BJ70">
        <v>10.375399589538574</v>
      </c>
      <c r="BK70" s="1">
        <v>167.42900085449219</v>
      </c>
      <c r="BL70">
        <v>6.1328701972961426</v>
      </c>
      <c r="BM70">
        <v>6.4514198303222656</v>
      </c>
      <c r="BN70" s="1">
        <v>100.78900146484375</v>
      </c>
      <c r="BO70">
        <v>40.940399169921875</v>
      </c>
      <c r="BP70">
        <v>39.173000335693359</v>
      </c>
      <c r="BQ70" s="1">
        <v>146.76300048828125</v>
      </c>
    </row>
    <row r="71" spans="1:105" x14ac:dyDescent="0.25">
      <c r="A71" s="1">
        <v>3</v>
      </c>
      <c r="B71" s="1">
        <v>4</v>
      </c>
      <c r="C71" s="1">
        <v>4</v>
      </c>
      <c r="D71" s="1">
        <v>4.05</v>
      </c>
      <c r="E71" s="12">
        <v>1</v>
      </c>
      <c r="F71" s="12">
        <v>1</v>
      </c>
      <c r="G71" s="12">
        <f t="shared" si="3"/>
        <v>4</v>
      </c>
      <c r="H71" s="1">
        <v>0</v>
      </c>
      <c r="I71" s="1">
        <v>1</v>
      </c>
      <c r="J71" s="1">
        <f t="shared" si="2"/>
        <v>1</v>
      </c>
      <c r="K71" s="1">
        <v>0</v>
      </c>
      <c r="L71" s="1">
        <v>1</v>
      </c>
      <c r="M71" s="1" t="s">
        <v>61</v>
      </c>
      <c r="N71">
        <v>1489.43994140625</v>
      </c>
      <c r="O71">
        <v>25.927799224853516</v>
      </c>
      <c r="P71">
        <v>26.270700454711914</v>
      </c>
      <c r="Q71">
        <v>14.500399589538574</v>
      </c>
      <c r="R71">
        <v>14.612700462341309</v>
      </c>
      <c r="S71">
        <v>23.561000823974609</v>
      </c>
      <c r="T71">
        <v>28.051300048828125</v>
      </c>
      <c r="U71">
        <v>175.04299926757813</v>
      </c>
      <c r="V71">
        <v>161.63499450683594</v>
      </c>
      <c r="W71">
        <v>18.078100204467773</v>
      </c>
      <c r="X71">
        <v>0.10467399656772614</v>
      </c>
      <c r="Y71">
        <v>-3.5417299717664719E-2</v>
      </c>
      <c r="Z71">
        <v>0.99387598037719727</v>
      </c>
      <c r="AA71">
        <v>0.86947399377822876</v>
      </c>
      <c r="AB71">
        <v>-0.48186099529266357</v>
      </c>
      <c r="AC71">
        <v>-0.10874400287866592</v>
      </c>
      <c r="AD71">
        <v>0.48276099562644958</v>
      </c>
      <c r="AE71">
        <v>0.87553197145462036</v>
      </c>
      <c r="AF71">
        <v>-1.9644100219011307E-2</v>
      </c>
      <c r="AG71">
        <v>6.9241299629211426</v>
      </c>
      <c r="AH71">
        <v>11.97029972076416</v>
      </c>
      <c r="AI71">
        <v>13.694199562072754</v>
      </c>
      <c r="AJ71">
        <v>0.61517602205276489</v>
      </c>
      <c r="AK71">
        <v>0.24576400220394135</v>
      </c>
      <c r="AL71">
        <v>175.04299926757813</v>
      </c>
      <c r="AM71">
        <v>161.63499450683594</v>
      </c>
      <c r="AN71">
        <v>18.078100204467773</v>
      </c>
      <c r="AO71">
        <v>0.89278501272201538</v>
      </c>
      <c r="AP71">
        <v>4559.60009765625</v>
      </c>
      <c r="AV71" s="1">
        <v>44.99169921875</v>
      </c>
      <c r="AW71">
        <v>79.84539794921875</v>
      </c>
      <c r="AX71">
        <v>55.101898193359375</v>
      </c>
      <c r="AY71" s="1">
        <v>81.686599731445312</v>
      </c>
      <c r="AZ71">
        <v>66.902999877929688</v>
      </c>
      <c r="BA71">
        <v>31.441400527954102</v>
      </c>
      <c r="BB71" s="1">
        <v>153.91200256347656</v>
      </c>
      <c r="BC71">
        <v>14.542400360107422</v>
      </c>
      <c r="BD71">
        <v>12.04419994354248</v>
      </c>
      <c r="BE71" s="1">
        <v>130.36700439453125</v>
      </c>
      <c r="BF71">
        <v>27.311899185180664</v>
      </c>
      <c r="BG71">
        <v>21.661300659179688</v>
      </c>
      <c r="BH71" s="1">
        <v>140.56300354003906</v>
      </c>
      <c r="BI71">
        <v>27.6427001953125</v>
      </c>
      <c r="BJ71">
        <v>11.838600158691406</v>
      </c>
      <c r="BK71" s="1">
        <v>109.82599639892578</v>
      </c>
      <c r="BL71">
        <v>38.397998809814453</v>
      </c>
      <c r="BM71">
        <v>32.424301147460938</v>
      </c>
      <c r="BN71" s="1">
        <v>97.24530029296875</v>
      </c>
      <c r="BO71">
        <v>56.292800903320313</v>
      </c>
      <c r="BP71">
        <v>26.489200592041016</v>
      </c>
      <c r="BQ71" s="1">
        <v>81.445198059082031</v>
      </c>
      <c r="BR71">
        <v>69.560600280761719</v>
      </c>
      <c r="BS71">
        <v>28.994199752807617</v>
      </c>
      <c r="BT71" s="1">
        <v>91.425201416015625</v>
      </c>
      <c r="BU71">
        <v>50.514499664306641</v>
      </c>
      <c r="BV71">
        <v>38.176898956298828</v>
      </c>
      <c r="BW71" s="1">
        <v>130.44999694824219</v>
      </c>
      <c r="BX71">
        <v>26.741500854492188</v>
      </c>
      <c r="BY71">
        <v>22.550199508666992</v>
      </c>
      <c r="BZ71" s="1">
        <v>146.35099792480469</v>
      </c>
      <c r="CA71">
        <v>22.225700378417969</v>
      </c>
      <c r="CB71">
        <v>11.748100280761719</v>
      </c>
      <c r="CC71" s="1">
        <v>95.700202941894531</v>
      </c>
    </row>
    <row r="72" spans="1:105" x14ac:dyDescent="0.25">
      <c r="A72" s="1">
        <v>3</v>
      </c>
      <c r="B72" s="1">
        <v>4</v>
      </c>
      <c r="C72" s="1">
        <v>5</v>
      </c>
      <c r="D72" s="1">
        <v>3.39</v>
      </c>
      <c r="E72" s="12">
        <v>1</v>
      </c>
      <c r="F72" s="12">
        <v>0</v>
      </c>
      <c r="G72" s="12">
        <f t="shared" si="3"/>
        <v>3</v>
      </c>
      <c r="H72" s="1">
        <v>0</v>
      </c>
      <c r="I72" s="1">
        <v>1</v>
      </c>
      <c r="J72" s="1">
        <f t="shared" si="2"/>
        <v>1</v>
      </c>
      <c r="K72" s="1">
        <v>0</v>
      </c>
      <c r="L72" s="1">
        <v>1</v>
      </c>
      <c r="M72" s="1" t="s">
        <v>61</v>
      </c>
      <c r="N72">
        <v>1208.800048828125</v>
      </c>
      <c r="O72">
        <v>28.224899291992187</v>
      </c>
      <c r="P72">
        <v>19.674299240112305</v>
      </c>
      <c r="Q72">
        <v>12.418899536132813</v>
      </c>
      <c r="R72">
        <v>11.555399894714355</v>
      </c>
      <c r="S72">
        <v>19.306100845336914</v>
      </c>
      <c r="T72">
        <v>27.652099609375</v>
      </c>
      <c r="U72">
        <v>158.42900085449219</v>
      </c>
      <c r="V72">
        <v>267.74700927734375</v>
      </c>
      <c r="W72">
        <v>15.537500381469727</v>
      </c>
      <c r="X72">
        <v>5.9086300432682037E-2</v>
      </c>
      <c r="Y72">
        <v>0.16159200668334961</v>
      </c>
      <c r="Z72">
        <v>0.98508697748184204</v>
      </c>
      <c r="AA72">
        <v>0.10737799853086472</v>
      </c>
      <c r="AB72">
        <v>-0.98211497068405151</v>
      </c>
      <c r="AC72">
        <v>0.15466399490833282</v>
      </c>
      <c r="AD72">
        <v>-0.99246102571487427</v>
      </c>
      <c r="AE72">
        <v>-9.6638597548007965E-2</v>
      </c>
      <c r="AF72">
        <v>7.5381100177764893E-2</v>
      </c>
      <c r="AG72">
        <v>5.7125000953674316</v>
      </c>
      <c r="AH72">
        <v>9.895359992980957</v>
      </c>
      <c r="AI72">
        <v>13.998299598693848</v>
      </c>
      <c r="AJ72">
        <v>0.51840102672576904</v>
      </c>
      <c r="AK72">
        <v>0.3333899974822998</v>
      </c>
      <c r="AL72">
        <v>158.42900085449219</v>
      </c>
      <c r="AM72">
        <v>267.74700927734375</v>
      </c>
      <c r="AN72">
        <v>15.537500381469727</v>
      </c>
      <c r="AO72">
        <v>0.86979997158050537</v>
      </c>
      <c r="AP72">
        <v>3205.7900390625</v>
      </c>
      <c r="AV72" s="1">
        <v>66.56390380859375</v>
      </c>
      <c r="AW72">
        <v>79.140899658203125</v>
      </c>
      <c r="AX72">
        <v>34.082401275634766</v>
      </c>
      <c r="AY72" s="1">
        <v>132.07099914550781</v>
      </c>
      <c r="AZ72">
        <v>25.749700546264648</v>
      </c>
      <c r="BA72">
        <v>21.889299392700195</v>
      </c>
      <c r="BB72" s="1">
        <v>153.92500305175781</v>
      </c>
      <c r="BC72">
        <v>13.803000450134277</v>
      </c>
      <c r="BD72">
        <v>11.852299690246582</v>
      </c>
      <c r="BE72" s="1">
        <v>119.30999755859375</v>
      </c>
      <c r="BF72">
        <v>34.104900360107422</v>
      </c>
      <c r="BG72">
        <v>27.052299499511719</v>
      </c>
      <c r="BH72" s="1">
        <v>136.67399597167969</v>
      </c>
      <c r="BI72">
        <v>24.740699768066406</v>
      </c>
      <c r="BJ72">
        <v>11.943400382995605</v>
      </c>
      <c r="BK72" s="1">
        <v>136.197998046875</v>
      </c>
      <c r="BL72">
        <v>36.577701568603516</v>
      </c>
      <c r="BM72">
        <v>23.356500625610352</v>
      </c>
      <c r="BN72" s="1">
        <v>85.369697570800781</v>
      </c>
    </row>
    <row r="73" spans="1:105" x14ac:dyDescent="0.25">
      <c r="A73" s="1">
        <v>3</v>
      </c>
      <c r="B73" s="1">
        <v>4</v>
      </c>
      <c r="C73" s="1">
        <v>6</v>
      </c>
      <c r="D73" s="1">
        <v>2.4900000000000002</v>
      </c>
      <c r="E73" s="12">
        <v>1</v>
      </c>
      <c r="F73" s="12">
        <v>1</v>
      </c>
      <c r="G73" s="12">
        <f t="shared" si="3"/>
        <v>4</v>
      </c>
      <c r="H73" s="1">
        <v>0</v>
      </c>
      <c r="I73" s="1">
        <v>1</v>
      </c>
      <c r="J73" s="1">
        <f t="shared" si="2"/>
        <v>1</v>
      </c>
      <c r="K73" s="1">
        <v>0</v>
      </c>
      <c r="L73" s="1">
        <v>0</v>
      </c>
      <c r="N73">
        <v>1121.0799560546875</v>
      </c>
      <c r="O73">
        <v>26.199100494384766</v>
      </c>
      <c r="P73">
        <v>22.238800048828125</v>
      </c>
      <c r="Q73">
        <v>11.21049976348877</v>
      </c>
      <c r="R73">
        <v>10.583999633789063</v>
      </c>
      <c r="S73">
        <v>21.847200393676758</v>
      </c>
      <c r="T73">
        <v>27.332599639892578</v>
      </c>
      <c r="U73">
        <v>91.76519775390625</v>
      </c>
      <c r="V73">
        <v>306.82000732421875</v>
      </c>
      <c r="W73">
        <v>35.217300415039062</v>
      </c>
      <c r="X73">
        <v>0.14721199870109558</v>
      </c>
      <c r="Y73">
        <v>2.1629100665450096E-2</v>
      </c>
      <c r="Z73">
        <v>0.98886799812316895</v>
      </c>
      <c r="AA73">
        <v>0.34933599829673767</v>
      </c>
      <c r="AB73">
        <v>-0.93646699190139771</v>
      </c>
      <c r="AC73">
        <v>-3.1522300094366074E-2</v>
      </c>
      <c r="AD73">
        <v>-0.92536097764968872</v>
      </c>
      <c r="AE73">
        <v>-0.35008800029754639</v>
      </c>
      <c r="AF73">
        <v>0.14541499316692352</v>
      </c>
      <c r="AG73">
        <v>5.3711800575256348</v>
      </c>
      <c r="AH73">
        <v>10.151200294494629</v>
      </c>
      <c r="AI73">
        <v>13.020299911499023</v>
      </c>
      <c r="AJ73">
        <v>0.59604299068450928</v>
      </c>
      <c r="AK73">
        <v>0.26728498935699463</v>
      </c>
      <c r="AL73">
        <v>91.76519775390625</v>
      </c>
      <c r="AM73">
        <v>306.82000732421875</v>
      </c>
      <c r="AN73">
        <v>35.217300415039062</v>
      </c>
      <c r="AO73">
        <v>0.87951201200485229</v>
      </c>
      <c r="AP73">
        <v>2911.330078125</v>
      </c>
      <c r="AV73" s="1">
        <v>106.03299713134766</v>
      </c>
      <c r="AW73">
        <v>41.306198120117188</v>
      </c>
      <c r="AX73">
        <v>32.721599578857422</v>
      </c>
      <c r="AY73" s="1">
        <v>145.57200622558594</v>
      </c>
      <c r="AZ73">
        <v>20.055099487304688</v>
      </c>
      <c r="BA73">
        <v>14.372900009155273</v>
      </c>
      <c r="BB73" s="1">
        <v>171.14799499511719</v>
      </c>
      <c r="BC73">
        <v>5.3891801834106445</v>
      </c>
      <c r="BD73">
        <v>3.2974100112915039</v>
      </c>
      <c r="BE73" s="1">
        <v>88.470901489257813</v>
      </c>
      <c r="BF73">
        <v>48.267398834228516</v>
      </c>
      <c r="BG73">
        <v>43.880298614501953</v>
      </c>
      <c r="BH73" s="1">
        <v>94.807098388671875</v>
      </c>
      <c r="BI73">
        <v>43.051799774169922</v>
      </c>
      <c r="BJ73">
        <v>16.72599983215332</v>
      </c>
      <c r="BK73" s="1">
        <v>134.43899536132812</v>
      </c>
      <c r="BL73">
        <v>28.675800323486328</v>
      </c>
      <c r="BM73">
        <v>27.488899230957031</v>
      </c>
      <c r="BN73" s="1">
        <v>66.402702331542969</v>
      </c>
      <c r="BO73">
        <v>63.516899108886719</v>
      </c>
      <c r="BP73">
        <v>49.370201110839844</v>
      </c>
      <c r="BQ73" s="1">
        <v>138.01499938964844</v>
      </c>
    </row>
    <row r="74" spans="1:105" x14ac:dyDescent="0.25">
      <c r="A74" s="1">
        <v>3</v>
      </c>
      <c r="B74" s="1">
        <v>4</v>
      </c>
      <c r="C74" s="1">
        <v>7</v>
      </c>
      <c r="D74" s="1">
        <v>4.4400000000000004</v>
      </c>
      <c r="E74" s="12">
        <v>1</v>
      </c>
      <c r="F74" s="12">
        <v>0</v>
      </c>
      <c r="G74" s="12">
        <f t="shared" si="3"/>
        <v>3</v>
      </c>
      <c r="H74" s="1">
        <v>2</v>
      </c>
      <c r="I74" s="1">
        <v>0</v>
      </c>
      <c r="J74" s="1">
        <f t="shared" si="2"/>
        <v>2</v>
      </c>
      <c r="K74" s="1">
        <v>0</v>
      </c>
      <c r="L74" s="1">
        <v>0</v>
      </c>
      <c r="N74">
        <v>1599.1700439453125</v>
      </c>
      <c r="O74">
        <v>35.073001861572266</v>
      </c>
      <c r="P74">
        <v>22.738300323486328</v>
      </c>
      <c r="Q74">
        <v>12.394700050354004</v>
      </c>
      <c r="R74">
        <v>12.346699714660645</v>
      </c>
      <c r="S74">
        <v>21.827999114990234</v>
      </c>
      <c r="T74">
        <v>35.006900787353516</v>
      </c>
      <c r="U74">
        <v>132.37300109863281</v>
      </c>
      <c r="V74">
        <v>329.4639892578125</v>
      </c>
      <c r="W74">
        <v>52.713100433349609</v>
      </c>
      <c r="X74">
        <v>-6.5339900553226471E-2</v>
      </c>
      <c r="Y74">
        <v>-6.9801196455955505E-2</v>
      </c>
      <c r="Z74">
        <v>-0.99541902542114258</v>
      </c>
      <c r="AA74">
        <v>-0.16253599524497986</v>
      </c>
      <c r="AB74">
        <v>-0.98348402976989746</v>
      </c>
      <c r="AC74">
        <v>7.9633302986621857E-2</v>
      </c>
      <c r="AD74">
        <v>0.98453700542449951</v>
      </c>
      <c r="AE74">
        <v>-0.16699500381946564</v>
      </c>
      <c r="AF74">
        <v>-5.2915498614311218E-2</v>
      </c>
      <c r="AG74">
        <v>5.8285999298095703</v>
      </c>
      <c r="AH74">
        <v>10.955599784851074</v>
      </c>
      <c r="AI74">
        <v>17.798799514770508</v>
      </c>
      <c r="AJ74">
        <v>0.46405801177024841</v>
      </c>
      <c r="AK74">
        <v>0.33397400379180908</v>
      </c>
      <c r="AL74">
        <v>132.37300109863281</v>
      </c>
      <c r="AM74">
        <v>329.4639892578125</v>
      </c>
      <c r="AN74">
        <v>52.713100433349609</v>
      </c>
      <c r="AO74">
        <v>0.83431398868560791</v>
      </c>
      <c r="AP74">
        <v>4582.56005859375</v>
      </c>
      <c r="AQ74" t="s">
        <v>173</v>
      </c>
      <c r="AR74" t="s">
        <v>180</v>
      </c>
      <c r="AS74">
        <v>182.65844228094539</v>
      </c>
      <c r="AT74">
        <v>582.56972878998499</v>
      </c>
      <c r="AV74" s="1">
        <v>99.200103759765625</v>
      </c>
      <c r="AW74">
        <v>51.522300720214844</v>
      </c>
      <c r="AX74">
        <v>29.618999481201172</v>
      </c>
      <c r="AY74" s="1">
        <v>120.62599945068359</v>
      </c>
      <c r="AZ74">
        <v>33.807300567626953</v>
      </c>
      <c r="BA74">
        <v>25.702400207519531</v>
      </c>
      <c r="BB74" s="1">
        <v>136.64799499511719</v>
      </c>
      <c r="BC74">
        <v>21.661500930786133</v>
      </c>
      <c r="BD74">
        <v>21.7947998046875</v>
      </c>
      <c r="BE74" s="1">
        <v>84.718696594238281</v>
      </c>
      <c r="BF74">
        <v>67.309303283691406</v>
      </c>
      <c r="BG74">
        <v>27.972000122070313</v>
      </c>
      <c r="BH74" s="1">
        <v>133.52799987792969</v>
      </c>
      <c r="BI74">
        <v>24.769800186157227</v>
      </c>
      <c r="BJ74">
        <v>21.494499206542969</v>
      </c>
      <c r="BK74" s="1">
        <v>166.63699340820312</v>
      </c>
      <c r="BL74">
        <v>7.0295100212097168</v>
      </c>
      <c r="BM74">
        <v>6.3337898254394531</v>
      </c>
      <c r="BN74" s="1">
        <v>140.10000610351562</v>
      </c>
      <c r="BO74">
        <v>25.244400024414063</v>
      </c>
      <c r="BP74">
        <v>19.173900604248047</v>
      </c>
      <c r="BQ74" s="1">
        <v>124.7760009765625</v>
      </c>
      <c r="BR74">
        <v>43.452800750732422</v>
      </c>
      <c r="BS74">
        <v>14.115599632263184</v>
      </c>
      <c r="BT74" s="1">
        <v>138.66600036621094</v>
      </c>
    </row>
    <row r="75" spans="1:105" x14ac:dyDescent="0.25">
      <c r="A75" s="1">
        <v>3</v>
      </c>
      <c r="B75" s="1">
        <v>5</v>
      </c>
      <c r="C75" s="1">
        <v>1</v>
      </c>
      <c r="D75" s="1">
        <v>2.2400000000000002</v>
      </c>
      <c r="E75" s="12">
        <v>0</v>
      </c>
      <c r="F75" s="12">
        <v>0</v>
      </c>
      <c r="G75" s="12">
        <f t="shared" si="3"/>
        <v>1</v>
      </c>
      <c r="H75" s="1">
        <v>0</v>
      </c>
      <c r="I75" s="1">
        <v>0</v>
      </c>
      <c r="J75" s="1">
        <f t="shared" si="2"/>
        <v>0</v>
      </c>
      <c r="K75" s="1">
        <v>0</v>
      </c>
      <c r="L75" s="1">
        <v>0</v>
      </c>
      <c r="N75">
        <v>920.0250244140625</v>
      </c>
      <c r="O75">
        <v>22.790300369262695</v>
      </c>
      <c r="P75">
        <v>17.516300201416016</v>
      </c>
      <c r="Q75">
        <v>11.619000434875488</v>
      </c>
      <c r="R75">
        <v>11.493900299072266</v>
      </c>
      <c r="S75">
        <v>17.508199691772461</v>
      </c>
      <c r="T75">
        <v>23.082700729370117</v>
      </c>
      <c r="U75">
        <v>159.60099792480469</v>
      </c>
      <c r="V75">
        <v>128.61399841308594</v>
      </c>
      <c r="W75">
        <v>39.86309814453125</v>
      </c>
      <c r="X75">
        <v>1.8177900463342667E-2</v>
      </c>
      <c r="Y75">
        <v>-9.6624903380870819E-2</v>
      </c>
      <c r="Z75">
        <v>0.9951549768447876</v>
      </c>
      <c r="AA75">
        <v>0.24172699451446533</v>
      </c>
      <c r="AB75">
        <v>-0.96536797285079956</v>
      </c>
      <c r="AC75">
        <v>-9.8148301243782043E-2</v>
      </c>
      <c r="AD75">
        <v>0.97017401456832886</v>
      </c>
      <c r="AE75">
        <v>0.24233999848365784</v>
      </c>
      <c r="AF75">
        <v>5.8084600605070591E-3</v>
      </c>
      <c r="AG75">
        <v>5.8098101615905762</v>
      </c>
      <c r="AH75">
        <v>8.7113504409790039</v>
      </c>
      <c r="AI75">
        <v>11.290599822998047</v>
      </c>
      <c r="AJ75">
        <v>0.49857398867607117</v>
      </c>
      <c r="AK75">
        <v>0.35093200206756592</v>
      </c>
      <c r="AL75">
        <v>159.60099792480469</v>
      </c>
      <c r="AM75">
        <v>128.61399841308594</v>
      </c>
      <c r="AN75">
        <v>39.86309814453125</v>
      </c>
      <c r="AO75">
        <v>0.93612802028656006</v>
      </c>
      <c r="AP75">
        <v>2376.7099609375</v>
      </c>
      <c r="AV75" s="1">
        <v>62.658298492431641</v>
      </c>
      <c r="AW75">
        <v>80.577201843261719</v>
      </c>
      <c r="AX75">
        <v>36.773799896240234</v>
      </c>
      <c r="AY75" s="1">
        <v>138.14199829101562</v>
      </c>
      <c r="AZ75">
        <v>29.101299285888672</v>
      </c>
      <c r="BA75">
        <v>14.783300399780273</v>
      </c>
      <c r="BB75" s="1">
        <v>127.33200073242187</v>
      </c>
      <c r="BC75">
        <v>31.856899261474609</v>
      </c>
      <c r="BD75">
        <v>18.808599472045898</v>
      </c>
      <c r="BE75" s="1">
        <v>168.79200744628906</v>
      </c>
      <c r="BF75">
        <v>5.1483302116394043</v>
      </c>
      <c r="BG75">
        <v>4.3488001823425293</v>
      </c>
      <c r="BH75" s="1">
        <v>80.160598754882813</v>
      </c>
      <c r="BI75">
        <v>71.575996398925781</v>
      </c>
      <c r="BJ75">
        <v>26.659299850463867</v>
      </c>
      <c r="BK75" s="1">
        <v>144.32499694824219</v>
      </c>
    </row>
    <row r="76" spans="1:105" x14ac:dyDescent="0.25">
      <c r="A76" s="1">
        <v>3</v>
      </c>
      <c r="B76" s="1">
        <v>5</v>
      </c>
      <c r="C76" s="1">
        <v>2</v>
      </c>
      <c r="D76" s="1">
        <v>3.93</v>
      </c>
      <c r="E76" s="12">
        <v>1</v>
      </c>
      <c r="F76" s="12">
        <v>1</v>
      </c>
      <c r="G76" s="12">
        <f t="shared" si="3"/>
        <v>4</v>
      </c>
      <c r="H76" s="1">
        <v>0</v>
      </c>
      <c r="I76" s="1">
        <v>1</v>
      </c>
      <c r="J76" s="1">
        <f t="shared" si="2"/>
        <v>1</v>
      </c>
      <c r="K76" s="1">
        <v>0</v>
      </c>
      <c r="L76" s="1">
        <v>0</v>
      </c>
      <c r="N76">
        <v>1262.68994140625</v>
      </c>
      <c r="O76">
        <v>27.03380012512207</v>
      </c>
      <c r="P76">
        <v>24.391399383544922</v>
      </c>
      <c r="Q76">
        <v>12.375</v>
      </c>
      <c r="R76">
        <v>12.804699897766113</v>
      </c>
      <c r="S76">
        <v>23.99370002746582</v>
      </c>
      <c r="T76">
        <v>26.515300750732422</v>
      </c>
      <c r="U76">
        <v>235.60299682617187</v>
      </c>
      <c r="V76">
        <v>140.5260009765625</v>
      </c>
      <c r="W76">
        <v>15.815500259399414</v>
      </c>
      <c r="X76">
        <v>0.14700600504875183</v>
      </c>
      <c r="Y76">
        <v>-7.0798598229885101E-2</v>
      </c>
      <c r="Z76">
        <v>0.98659902811050415</v>
      </c>
      <c r="AA76">
        <v>0.58335202932357788</v>
      </c>
      <c r="AB76">
        <v>0.81171298027038574</v>
      </c>
      <c r="AC76">
        <v>-2.867249958217144E-2</v>
      </c>
      <c r="AD76">
        <v>0.79880499839782715</v>
      </c>
      <c r="AE76">
        <v>-0.57974898815155029</v>
      </c>
      <c r="AF76">
        <v>-0.16062699258327484</v>
      </c>
      <c r="AG76">
        <v>6.1778497695922852</v>
      </c>
      <c r="AH76">
        <v>11.852800369262695</v>
      </c>
      <c r="AI76">
        <v>12.110400199890137</v>
      </c>
      <c r="AJ76">
        <v>0.71839499473571777</v>
      </c>
      <c r="AK76">
        <v>0.16702699661254883</v>
      </c>
      <c r="AL76">
        <v>235.60299682617187</v>
      </c>
      <c r="AM76">
        <v>140.5260009765625</v>
      </c>
      <c r="AN76">
        <v>15.815500259399414</v>
      </c>
      <c r="AO76">
        <v>0.89590400457382202</v>
      </c>
      <c r="AP76">
        <v>3577.739990234375</v>
      </c>
      <c r="AV76" s="1">
        <v>90.819999694824219</v>
      </c>
      <c r="AW76">
        <v>40.668800354003906</v>
      </c>
      <c r="AX76">
        <v>50.406600952148438</v>
      </c>
      <c r="AY76" s="1">
        <v>80.515800476074219</v>
      </c>
      <c r="AZ76">
        <v>63.045398712158203</v>
      </c>
      <c r="BA76">
        <v>36.813701629638672</v>
      </c>
      <c r="BB76" s="1">
        <v>122.79499816894531</v>
      </c>
      <c r="BC76">
        <v>27.823799133300781</v>
      </c>
      <c r="BD76">
        <v>29.03230094909668</v>
      </c>
      <c r="BE76" s="1">
        <v>145.52699279785156</v>
      </c>
      <c r="BF76">
        <v>20.341899871826172</v>
      </c>
      <c r="BG76">
        <v>13.998700141906738</v>
      </c>
      <c r="BH76" s="1">
        <v>117.65699768066406</v>
      </c>
      <c r="BI76">
        <v>31.28019905090332</v>
      </c>
      <c r="BJ76">
        <v>32.816600799560547</v>
      </c>
      <c r="BK76" s="1">
        <v>135.67900085449219</v>
      </c>
      <c r="BL76">
        <v>24.163000106811523</v>
      </c>
      <c r="BM76">
        <v>21.068300247192383</v>
      </c>
      <c r="BN76" s="1">
        <v>159.64900207519531</v>
      </c>
      <c r="BO76">
        <v>11.327099800109863</v>
      </c>
      <c r="BP76">
        <v>9.5520296096801758</v>
      </c>
      <c r="BQ76" s="1">
        <v>81.046699523925781</v>
      </c>
      <c r="BR76">
        <v>64.008399963378906</v>
      </c>
      <c r="BS76">
        <v>35.387001037597656</v>
      </c>
      <c r="BT76" s="1">
        <v>113.03500366210937</v>
      </c>
    </row>
    <row r="77" spans="1:105" x14ac:dyDescent="0.25">
      <c r="A77" s="1">
        <v>3</v>
      </c>
      <c r="B77" s="1">
        <v>5</v>
      </c>
      <c r="C77" s="1">
        <v>3</v>
      </c>
      <c r="D77" s="1">
        <v>3.61</v>
      </c>
      <c r="E77" s="12">
        <v>1</v>
      </c>
      <c r="F77" s="12">
        <v>1</v>
      </c>
      <c r="G77" s="12">
        <f t="shared" si="3"/>
        <v>4</v>
      </c>
      <c r="H77" s="1">
        <v>1</v>
      </c>
      <c r="I77" s="1">
        <v>1</v>
      </c>
      <c r="J77" s="1">
        <f t="shared" si="2"/>
        <v>2</v>
      </c>
      <c r="K77" s="1">
        <v>0</v>
      </c>
      <c r="L77" s="1">
        <v>1</v>
      </c>
      <c r="M77" s="1" t="s">
        <v>69</v>
      </c>
      <c r="N77">
        <v>915.6920166015625</v>
      </c>
      <c r="O77">
        <v>20.945199966430664</v>
      </c>
      <c r="P77">
        <v>17.125799179077148</v>
      </c>
      <c r="Q77">
        <v>13.247799873352051</v>
      </c>
      <c r="R77">
        <v>13.329099655151367</v>
      </c>
      <c r="S77">
        <v>16.820199966430664</v>
      </c>
      <c r="T77">
        <v>22.115499496459961</v>
      </c>
      <c r="U77">
        <v>164.83500671386719</v>
      </c>
      <c r="V77">
        <v>191.95199584960937</v>
      </c>
      <c r="W77">
        <v>31.10930061340332</v>
      </c>
      <c r="X77">
        <v>0.19032500684261322</v>
      </c>
      <c r="Y77">
        <v>-0.10604599863290787</v>
      </c>
      <c r="Z77">
        <v>0.97597700357437134</v>
      </c>
      <c r="AA77">
        <v>0.35722500085830688</v>
      </c>
      <c r="AB77">
        <v>0.93347799777984619</v>
      </c>
      <c r="AC77">
        <v>3.1765799969434738E-2</v>
      </c>
      <c r="AD77">
        <v>-0.91442197561264038</v>
      </c>
      <c r="AE77">
        <v>0.34259700775146484</v>
      </c>
      <c r="AF77">
        <v>0.21554599702358246</v>
      </c>
      <c r="AG77">
        <v>6.4825100898742676</v>
      </c>
      <c r="AH77">
        <v>8.2481002807617188</v>
      </c>
      <c r="AI77">
        <v>10.909899711608887</v>
      </c>
      <c r="AJ77">
        <v>0.40056699514389038</v>
      </c>
      <c r="AK77">
        <v>0.41061699390411377</v>
      </c>
      <c r="AL77">
        <v>164.83500671386719</v>
      </c>
      <c r="AM77">
        <v>191.95199584960937</v>
      </c>
      <c r="AN77">
        <v>31.10930061340332</v>
      </c>
      <c r="AO77">
        <v>0.95290201902389526</v>
      </c>
      <c r="AP77">
        <v>2423.64990234375</v>
      </c>
      <c r="AV77" s="1">
        <v>105.78199768066406</v>
      </c>
      <c r="AW77">
        <v>42.462398529052734</v>
      </c>
      <c r="AX77">
        <v>32.431301116943359</v>
      </c>
      <c r="AY77" s="1">
        <v>111.0989990234375</v>
      </c>
      <c r="AZ77">
        <v>44.318199157714844</v>
      </c>
      <c r="BA77">
        <v>25.371500015258789</v>
      </c>
      <c r="BB77" s="1">
        <v>124.20600128173828</v>
      </c>
      <c r="BC77">
        <v>34.296100616455078</v>
      </c>
      <c r="BD77">
        <v>24.0447998046875</v>
      </c>
      <c r="BE77" s="1">
        <v>145.33099365234375</v>
      </c>
      <c r="BF77">
        <v>18.204700469970703</v>
      </c>
      <c r="BG77">
        <v>16.798099517822266</v>
      </c>
      <c r="BH77" s="1">
        <v>166.28199768066406</v>
      </c>
      <c r="BI77">
        <v>8.2218198776245117</v>
      </c>
      <c r="BJ77">
        <v>4.8605098724365234</v>
      </c>
      <c r="BK77" s="1">
        <v>142.4219970703125</v>
      </c>
      <c r="BL77">
        <v>22.845699310302734</v>
      </c>
      <c r="BM77">
        <v>15.121100425720215</v>
      </c>
      <c r="BN77" s="1">
        <v>87.959701538085938</v>
      </c>
      <c r="BO77">
        <v>66.20159912109375</v>
      </c>
      <c r="BP77">
        <v>26.209699630737305</v>
      </c>
      <c r="BQ77" s="1">
        <v>49.332698822021484</v>
      </c>
    </row>
    <row r="78" spans="1:105" x14ac:dyDescent="0.25">
      <c r="A78" s="1">
        <v>3</v>
      </c>
      <c r="B78" s="1">
        <v>5</v>
      </c>
      <c r="C78" s="1">
        <v>4</v>
      </c>
      <c r="D78" s="1">
        <v>3.74</v>
      </c>
      <c r="E78" s="12">
        <v>1</v>
      </c>
      <c r="F78" s="12">
        <v>0</v>
      </c>
      <c r="G78" s="12">
        <f t="shared" si="3"/>
        <v>3</v>
      </c>
      <c r="H78" s="1">
        <v>0</v>
      </c>
      <c r="I78" s="1">
        <v>2</v>
      </c>
      <c r="J78" s="1">
        <f t="shared" si="2"/>
        <v>2</v>
      </c>
      <c r="K78" s="1">
        <v>0</v>
      </c>
      <c r="L78" s="1">
        <v>1</v>
      </c>
      <c r="M78" s="1" t="s">
        <v>69</v>
      </c>
      <c r="N78">
        <v>1444.8499755859375</v>
      </c>
      <c r="O78">
        <v>28.503900527954102</v>
      </c>
      <c r="P78">
        <v>23.215299606323242</v>
      </c>
      <c r="Q78">
        <v>13.424099922180176</v>
      </c>
      <c r="R78">
        <v>13.486100196838379</v>
      </c>
      <c r="S78">
        <v>22.772699356079102</v>
      </c>
      <c r="T78">
        <v>29.578100204467773</v>
      </c>
      <c r="U78">
        <v>191.29499816894531</v>
      </c>
      <c r="V78">
        <v>265.51800537109375</v>
      </c>
      <c r="W78">
        <v>24.291599273681641</v>
      </c>
      <c r="X78">
        <v>1.0088400449603796E-3</v>
      </c>
      <c r="Y78">
        <v>-7.3784999549388885E-2</v>
      </c>
      <c r="Z78">
        <v>0.99727398157119751</v>
      </c>
      <c r="AA78">
        <v>0.24820399284362793</v>
      </c>
      <c r="AB78">
        <v>-0.96604901552200317</v>
      </c>
      <c r="AC78">
        <v>-7.1725897490978241E-2</v>
      </c>
      <c r="AD78">
        <v>0.96870702505111694</v>
      </c>
      <c r="AE78">
        <v>0.2476000040769577</v>
      </c>
      <c r="AF78">
        <v>1.7339199781417847E-2</v>
      </c>
      <c r="AG78">
        <v>6.2504100799560547</v>
      </c>
      <c r="AH78">
        <v>11.419599533081055</v>
      </c>
      <c r="AI78">
        <v>14.58899974822998</v>
      </c>
      <c r="AJ78">
        <v>0.58688002824783325</v>
      </c>
      <c r="AK78">
        <v>0.27748700976371765</v>
      </c>
      <c r="AL78">
        <v>191.29499816894531</v>
      </c>
      <c r="AM78">
        <v>265.51800537109375</v>
      </c>
      <c r="AN78">
        <v>24.291599273681641</v>
      </c>
      <c r="AO78">
        <v>0.87955302000045776</v>
      </c>
      <c r="AP78">
        <v>4259.919921875</v>
      </c>
      <c r="AV78" s="1">
        <v>80.079299926757812</v>
      </c>
      <c r="AW78">
        <v>54.429298400878906</v>
      </c>
      <c r="AX78">
        <v>46.5791015625</v>
      </c>
      <c r="AY78" s="1">
        <v>114.97299957275391</v>
      </c>
      <c r="AZ78">
        <v>37.329601287841797</v>
      </c>
      <c r="BA78">
        <v>27.741399765014648</v>
      </c>
      <c r="BB78" s="1">
        <v>130.55499267578125</v>
      </c>
      <c r="BC78">
        <v>27.586000442504883</v>
      </c>
      <c r="BD78">
        <v>21.115800857543945</v>
      </c>
      <c r="BE78" s="1">
        <v>158.35899353027344</v>
      </c>
      <c r="BF78">
        <v>13.944399833679199</v>
      </c>
      <c r="BG78">
        <v>5.5680599212646484</v>
      </c>
      <c r="BH78" s="1">
        <v>134.28999328613281</v>
      </c>
      <c r="BI78">
        <v>25.909900665283203</v>
      </c>
      <c r="BJ78">
        <v>18.995500564575195</v>
      </c>
      <c r="BK78" s="1">
        <v>135.50100708007812</v>
      </c>
      <c r="BL78">
        <v>27.546699523925781</v>
      </c>
      <c r="BM78">
        <v>26.157499313354492</v>
      </c>
      <c r="BN78" s="1">
        <v>77.7947998046875</v>
      </c>
      <c r="BO78">
        <v>78.44110107421875</v>
      </c>
      <c r="BP78">
        <v>20.868499755859375</v>
      </c>
      <c r="BQ78" s="1">
        <v>128.56700134277344</v>
      </c>
      <c r="BR78">
        <v>36.621898651123047</v>
      </c>
      <c r="BS78">
        <v>25.246599197387695</v>
      </c>
      <c r="BT78" s="1">
        <v>81.147003173828125</v>
      </c>
      <c r="BU78">
        <v>70.225601196289063</v>
      </c>
      <c r="BV78">
        <v>22.489599227905273</v>
      </c>
      <c r="BW78" s="1">
        <v>101.10199737548828</v>
      </c>
    </row>
    <row r="79" spans="1:105" x14ac:dyDescent="0.25">
      <c r="A79" s="1">
        <v>4</v>
      </c>
      <c r="B79" s="1">
        <v>2</v>
      </c>
      <c r="C79" s="1">
        <v>1</v>
      </c>
      <c r="D79" s="1">
        <v>4.1500000000000004</v>
      </c>
      <c r="E79" s="12">
        <v>1</v>
      </c>
      <c r="F79" s="12">
        <v>0</v>
      </c>
      <c r="G79" s="12">
        <f t="shared" si="3"/>
        <v>3</v>
      </c>
      <c r="H79" s="1">
        <v>0</v>
      </c>
      <c r="I79" s="1">
        <v>2</v>
      </c>
      <c r="J79" s="1">
        <f t="shared" si="2"/>
        <v>2</v>
      </c>
      <c r="K79" s="1">
        <v>0</v>
      </c>
      <c r="L79" s="1">
        <v>0</v>
      </c>
      <c r="N79">
        <v>1527.85998535156</v>
      </c>
      <c r="O79">
        <v>33.226398468017578</v>
      </c>
      <c r="P79">
        <v>26.187200546264648</v>
      </c>
      <c r="Q79">
        <v>12.256400108337402</v>
      </c>
      <c r="R79">
        <v>12.070300102233887</v>
      </c>
      <c r="S79">
        <v>22.173999786376953</v>
      </c>
      <c r="T79">
        <v>34.085899353027344</v>
      </c>
      <c r="U79">
        <v>78.851799011230469</v>
      </c>
      <c r="V79">
        <v>36.462699890136719</v>
      </c>
      <c r="W79">
        <v>24.712600708007813</v>
      </c>
      <c r="X79">
        <v>-6.3919998705387115E-2</v>
      </c>
      <c r="Y79">
        <v>7.7928200364112854E-2</v>
      </c>
      <c r="Z79">
        <v>-0.99490797519683838</v>
      </c>
      <c r="AA79">
        <v>0.54624998569488525</v>
      </c>
      <c r="AB79">
        <v>0.83706802129745483</v>
      </c>
      <c r="AC79">
        <v>3.0470099300146103E-2</v>
      </c>
      <c r="AD79">
        <v>0.83517998456954956</v>
      </c>
      <c r="AE79">
        <v>-0.54152101278305054</v>
      </c>
      <c r="AF79">
        <v>-9.6073701977729797E-2</v>
      </c>
      <c r="AG79">
        <v>6.0425100326538086</v>
      </c>
      <c r="AH79">
        <v>10.692999839782715</v>
      </c>
      <c r="AI79">
        <v>17.155799865722656</v>
      </c>
      <c r="AJ79">
        <v>0.45959299802780151</v>
      </c>
      <c r="AK79">
        <v>0.36002099514007568</v>
      </c>
      <c r="AL79">
        <v>78.851799011230469</v>
      </c>
      <c r="AM79">
        <v>36.462699890136719</v>
      </c>
      <c r="AN79">
        <v>24.712600708007813</v>
      </c>
      <c r="AO79">
        <v>0.85262900590896606</v>
      </c>
      <c r="AP79">
        <v>4421.2001953125</v>
      </c>
      <c r="AQ79" t="s">
        <v>170</v>
      </c>
      <c r="AS79">
        <v>258.76612656467267</v>
      </c>
      <c r="AT79">
        <v>480.17029902642469</v>
      </c>
      <c r="AV79" s="1">
        <v>96.170700073242188</v>
      </c>
      <c r="AW79">
        <v>51.963199615478516</v>
      </c>
      <c r="AX79">
        <v>36.420700073242187</v>
      </c>
      <c r="AY79" s="1">
        <v>71.467796325683594</v>
      </c>
      <c r="AZ79">
        <v>46.304798126220703</v>
      </c>
      <c r="BA79">
        <v>69.878303527832031</v>
      </c>
      <c r="BB79" s="1">
        <v>94.601097106933594</v>
      </c>
      <c r="BC79">
        <v>55.545600891113281</v>
      </c>
      <c r="BD79">
        <v>30.414199829101563</v>
      </c>
      <c r="BE79" s="1">
        <v>107.74400329589844</v>
      </c>
      <c r="BF79">
        <v>43.779201507568359</v>
      </c>
      <c r="BG79">
        <v>27.452999114990234</v>
      </c>
      <c r="BH79" s="1">
        <v>141.42399597167969</v>
      </c>
      <c r="BI79">
        <v>23.500299453735352</v>
      </c>
      <c r="BJ79">
        <v>13.5177001953125</v>
      </c>
      <c r="BK79" s="1">
        <v>144.82899475097656</v>
      </c>
      <c r="BL79">
        <v>25.445100784301758</v>
      </c>
      <c r="BM79">
        <v>8.9899396896362305</v>
      </c>
      <c r="BN79" s="1">
        <v>91.821800231933594</v>
      </c>
      <c r="BO79">
        <v>59.518100738525391</v>
      </c>
      <c r="BP79">
        <v>28.721200942993164</v>
      </c>
      <c r="BQ79" s="1">
        <v>35.631000518798828</v>
      </c>
      <c r="BR79">
        <v>109.30799865722656</v>
      </c>
      <c r="BS79">
        <v>37.767898559570313</v>
      </c>
      <c r="BT79" s="1">
        <v>119.28399658203125</v>
      </c>
      <c r="BU79">
        <v>35.346599578857422</v>
      </c>
      <c r="BV79">
        <v>26.469100952148437</v>
      </c>
      <c r="BW79" s="1">
        <v>105.01699829101562</v>
      </c>
      <c r="BX79">
        <v>46.476799011230469</v>
      </c>
      <c r="BY79">
        <v>23.664600372314453</v>
      </c>
      <c r="BZ79" s="1">
        <v>172.83000183105469</v>
      </c>
      <c r="CA79">
        <v>4.1038398742675781</v>
      </c>
      <c r="CB79">
        <v>4.369999885559082</v>
      </c>
      <c r="CC79" s="1">
        <v>72.935096740722656</v>
      </c>
    </row>
    <row r="80" spans="1:105" s="3" customFormat="1" x14ac:dyDescent="0.25">
      <c r="A80" s="1">
        <v>4</v>
      </c>
      <c r="B80" s="1">
        <v>2</v>
      </c>
      <c r="C80" s="1">
        <v>2</v>
      </c>
      <c r="D80" s="1">
        <v>4.93</v>
      </c>
      <c r="E80" s="12">
        <v>1</v>
      </c>
      <c r="F80" s="12">
        <v>0</v>
      </c>
      <c r="G80" s="12">
        <f t="shared" si="3"/>
        <v>3</v>
      </c>
      <c r="H80" s="1">
        <v>1</v>
      </c>
      <c r="I80" s="1">
        <v>1</v>
      </c>
      <c r="J80" s="1">
        <f t="shared" si="2"/>
        <v>2</v>
      </c>
      <c r="K80" s="1">
        <v>0</v>
      </c>
      <c r="L80" s="1">
        <v>1</v>
      </c>
      <c r="M80" s="1" t="s">
        <v>69</v>
      </c>
      <c r="N80" s="3">
        <v>1573.1700439453125</v>
      </c>
      <c r="O80" s="3">
        <v>29.360700607299805</v>
      </c>
      <c r="P80" s="3">
        <v>25.232500076293945</v>
      </c>
      <c r="Q80" s="3">
        <v>15.034600257873535</v>
      </c>
      <c r="R80" s="3">
        <v>14.627300262451172</v>
      </c>
      <c r="S80" s="3">
        <v>23.282400131225586</v>
      </c>
      <c r="T80" s="3">
        <v>29.531099319458008</v>
      </c>
      <c r="U80" s="3">
        <v>115.15899658203125</v>
      </c>
      <c r="V80" s="3">
        <v>62.225601196289063</v>
      </c>
      <c r="W80" s="3">
        <v>31.657400131225586</v>
      </c>
      <c r="X80" s="3">
        <v>-6.1251599341630936E-2</v>
      </c>
      <c r="Y80" s="3">
        <v>-8.7404601275920868E-2</v>
      </c>
      <c r="Z80" s="3">
        <v>0.99428802728652954</v>
      </c>
      <c r="AA80" s="3">
        <v>0.26432600617408752</v>
      </c>
      <c r="AB80" s="3">
        <v>-0.96201300621032715</v>
      </c>
      <c r="AC80" s="3">
        <v>-6.8283997476100922E-2</v>
      </c>
      <c r="AD80" s="3">
        <v>-0.96248602867126465</v>
      </c>
      <c r="AE80" s="3">
        <v>-0.25863400101661682</v>
      </c>
      <c r="AF80" s="3">
        <v>-8.2028202712535858E-2</v>
      </c>
      <c r="AG80" s="3">
        <v>6.9263801574707031</v>
      </c>
      <c r="AH80" s="3">
        <v>12.115699768066406</v>
      </c>
      <c r="AI80" s="3">
        <v>14.683500289916992</v>
      </c>
      <c r="AJ80" s="3">
        <v>0.59561997652053833</v>
      </c>
      <c r="AK80" s="3">
        <v>0.27013200521469116</v>
      </c>
      <c r="AL80" s="3">
        <v>115.15899658203125</v>
      </c>
      <c r="AM80" s="3">
        <v>62.225601196289063</v>
      </c>
      <c r="AN80" s="3">
        <v>31.657400131225586</v>
      </c>
      <c r="AO80" s="3">
        <v>0.89545202255249023</v>
      </c>
      <c r="AP80" s="3">
        <v>4971.66015625</v>
      </c>
      <c r="AQ80" s="3" t="s">
        <v>176</v>
      </c>
      <c r="AS80" s="3">
        <v>413.74904728789903</v>
      </c>
      <c r="AT80" s="3">
        <v>312.73339360222468</v>
      </c>
      <c r="AV80" s="8">
        <v>78.6781005859375</v>
      </c>
      <c r="AW80" s="6">
        <v>51.143600463867188</v>
      </c>
      <c r="AX80" s="6">
        <v>49.910598754882812</v>
      </c>
      <c r="AY80" s="8">
        <v>51.8583984375</v>
      </c>
      <c r="AZ80" s="6">
        <v>78.182197570800781</v>
      </c>
      <c r="BA80" s="6">
        <v>50.497001647949219</v>
      </c>
      <c r="BB80" s="8">
        <v>175.95500183105469</v>
      </c>
      <c r="BC80" s="6">
        <v>1.8776400089263916</v>
      </c>
      <c r="BD80" s="6">
        <v>1.9963500499725342</v>
      </c>
      <c r="BE80" s="8">
        <v>146.87199401855469</v>
      </c>
      <c r="BF80" s="6">
        <v>15.333600044250488</v>
      </c>
      <c r="BG80" s="6">
        <v>17.7406005859375</v>
      </c>
      <c r="BH80" s="8">
        <v>123.08300018310547</v>
      </c>
      <c r="BI80" s="6">
        <v>30.378999710083008</v>
      </c>
      <c r="BJ80" s="6">
        <v>26.538299560546875</v>
      </c>
      <c r="BK80" s="8">
        <v>118.65899658203125</v>
      </c>
      <c r="BL80" s="6">
        <v>33.082599639892578</v>
      </c>
      <c r="BM80" s="6">
        <v>28.164300918579102</v>
      </c>
      <c r="BN80" s="8">
        <v>134.35099792480469</v>
      </c>
      <c r="BO80" s="6">
        <v>20.758600234985352</v>
      </c>
      <c r="BP80" s="6">
        <v>12.205100059509277</v>
      </c>
      <c r="BQ80" s="8">
        <v>67.881401062011719</v>
      </c>
      <c r="BR80" s="6">
        <v>85.556503295898438</v>
      </c>
      <c r="BS80" s="6">
        <v>40.278701782226563</v>
      </c>
      <c r="BT80" s="8">
        <v>114.38300323486328</v>
      </c>
      <c r="BU80" s="6">
        <v>29.437099456787109</v>
      </c>
      <c r="BV80" s="6">
        <v>36.137798309326172</v>
      </c>
      <c r="BW80" s="8">
        <v>107.92900085449219</v>
      </c>
      <c r="BX80" s="6">
        <v>34.636299133300781</v>
      </c>
      <c r="BY80" s="6">
        <v>37.465599060058594</v>
      </c>
      <c r="BZ80" s="8">
        <v>109.08200073242187</v>
      </c>
      <c r="CC80" s="1"/>
      <c r="CF80" s="1"/>
      <c r="CI80" s="1"/>
      <c r="CL80" s="1"/>
      <c r="CO80" s="1"/>
      <c r="CR80" s="1"/>
      <c r="CU80" s="1"/>
      <c r="CX80" s="1"/>
      <c r="DA80" s="1"/>
    </row>
    <row r="81" spans="1:105" x14ac:dyDescent="0.25">
      <c r="A81" s="1">
        <v>4</v>
      </c>
      <c r="B81" s="1">
        <v>2</v>
      </c>
      <c r="C81" s="1">
        <v>3</v>
      </c>
      <c r="D81" s="1">
        <v>5.05</v>
      </c>
      <c r="E81" s="12">
        <v>1</v>
      </c>
      <c r="F81" s="12">
        <v>0</v>
      </c>
      <c r="G81" s="12">
        <f t="shared" si="3"/>
        <v>3</v>
      </c>
      <c r="H81" s="1">
        <v>0</v>
      </c>
      <c r="I81" s="1">
        <v>0</v>
      </c>
      <c r="J81" s="1">
        <f t="shared" si="2"/>
        <v>0</v>
      </c>
      <c r="K81" s="1">
        <v>0</v>
      </c>
      <c r="L81" s="1">
        <v>0</v>
      </c>
      <c r="N81">
        <v>1407.8599853515625</v>
      </c>
      <c r="O81">
        <v>28.708000183105469</v>
      </c>
      <c r="P81">
        <v>21.081399917602539</v>
      </c>
      <c r="Q81">
        <v>14.838600158691406</v>
      </c>
      <c r="R81">
        <v>14.137200355529785</v>
      </c>
      <c r="S81">
        <v>21.974100112915039</v>
      </c>
      <c r="T81">
        <v>29.420000076293945</v>
      </c>
      <c r="U81">
        <v>151.25799560546875</v>
      </c>
      <c r="V81">
        <v>185.75799560546875</v>
      </c>
      <c r="W81">
        <v>36.828300476074219</v>
      </c>
      <c r="X81">
        <v>5.6041501462459564E-2</v>
      </c>
      <c r="Y81">
        <v>-0.19410200417041779</v>
      </c>
      <c r="Z81">
        <v>0.97937899827957153</v>
      </c>
      <c r="AA81">
        <v>0.21005600690841675</v>
      </c>
      <c r="AB81">
        <v>0.96125799417495728</v>
      </c>
      <c r="AC81">
        <v>0.17849099636077881</v>
      </c>
      <c r="AD81">
        <v>0.97608202695846558</v>
      </c>
      <c r="AE81">
        <v>-0.19572100043296814</v>
      </c>
      <c r="AF81">
        <v>-9.4642601907253265E-2</v>
      </c>
      <c r="AG81">
        <v>7.0823898315429687</v>
      </c>
      <c r="AH81">
        <v>10.446599960327148</v>
      </c>
      <c r="AI81">
        <v>14.358499526977539</v>
      </c>
      <c r="AJ81">
        <v>0.47198599576950073</v>
      </c>
      <c r="AK81">
        <v>0.38649299740791321</v>
      </c>
      <c r="AL81">
        <v>151.25799560546875</v>
      </c>
      <c r="AM81">
        <v>185.75799560546875</v>
      </c>
      <c r="AN81">
        <v>36.828300476074219</v>
      </c>
      <c r="AO81">
        <v>0.91654402017593384</v>
      </c>
      <c r="AP81">
        <v>4358.56005859375</v>
      </c>
      <c r="AQ81" t="s">
        <v>167</v>
      </c>
      <c r="AS81">
        <v>222.78794853963797</v>
      </c>
      <c r="AT81">
        <v>495.39183588317013</v>
      </c>
      <c r="AV81" s="1">
        <v>104.86900329589844</v>
      </c>
      <c r="AW81">
        <v>41.464698791503906</v>
      </c>
      <c r="AX81">
        <v>33.096599578857422</v>
      </c>
      <c r="AY81" s="1">
        <v>136.7969970703125</v>
      </c>
      <c r="AZ81">
        <v>27.025299072265625</v>
      </c>
      <c r="BA81">
        <v>16.795200347900391</v>
      </c>
      <c r="BB81" s="1">
        <v>139.406005859375</v>
      </c>
      <c r="BC81">
        <v>22.79640007019043</v>
      </c>
      <c r="BD81">
        <v>17.048900604248047</v>
      </c>
      <c r="BE81" s="1">
        <v>72.364097595214844</v>
      </c>
      <c r="BF81">
        <v>72.645103454589844</v>
      </c>
      <c r="BG81">
        <v>33.962398529052734</v>
      </c>
      <c r="BH81" s="1">
        <v>166.18499755859375</v>
      </c>
      <c r="BI81">
        <v>6.6385002136230469</v>
      </c>
      <c r="BJ81">
        <v>7.2336997985839844</v>
      </c>
      <c r="BK81" s="1">
        <v>89.365196228027344</v>
      </c>
      <c r="BL81">
        <v>64.952400207519531</v>
      </c>
      <c r="BM81">
        <v>25.941400527954102</v>
      </c>
      <c r="BN81" s="1">
        <v>136.07499694824219</v>
      </c>
      <c r="BO81">
        <v>23.144399642944336</v>
      </c>
      <c r="BP81">
        <v>20.908899307250977</v>
      </c>
      <c r="BQ81" s="1">
        <v>105.83699798583984</v>
      </c>
    </row>
    <row r="82" spans="1:105" x14ac:dyDescent="0.25">
      <c r="A82" s="1">
        <v>4</v>
      </c>
      <c r="B82" s="1">
        <v>2</v>
      </c>
      <c r="C82" s="1">
        <v>4</v>
      </c>
      <c r="D82" s="1">
        <v>2.92</v>
      </c>
      <c r="E82" s="12">
        <v>0</v>
      </c>
      <c r="F82" s="12">
        <v>1</v>
      </c>
      <c r="G82" s="12">
        <f t="shared" si="3"/>
        <v>2</v>
      </c>
      <c r="H82" s="1">
        <v>0</v>
      </c>
      <c r="I82" s="1">
        <v>1</v>
      </c>
      <c r="J82" s="1">
        <f t="shared" si="2"/>
        <v>1</v>
      </c>
      <c r="K82" s="1">
        <v>0</v>
      </c>
      <c r="L82" s="1">
        <v>0</v>
      </c>
      <c r="N82">
        <v>871.80700683593705</v>
      </c>
      <c r="O82">
        <v>20.024499893188477</v>
      </c>
      <c r="P82">
        <v>18.523099899291992</v>
      </c>
      <c r="Q82">
        <v>11.98490047454834</v>
      </c>
      <c r="R82">
        <v>11.432399749755859</v>
      </c>
      <c r="S82">
        <v>19.202499389648437</v>
      </c>
      <c r="T82">
        <v>21.067600250244141</v>
      </c>
      <c r="U82">
        <v>186.843994140625</v>
      </c>
      <c r="V82">
        <v>256.64999389648438</v>
      </c>
      <c r="W82">
        <v>13.572999954223633</v>
      </c>
      <c r="X82">
        <v>4.0573298931121826E-2</v>
      </c>
      <c r="Y82">
        <v>-0.16280999779701233</v>
      </c>
      <c r="Z82">
        <v>0.98582297563552856</v>
      </c>
      <c r="AA82">
        <v>0.6968960165977478</v>
      </c>
      <c r="AB82">
        <v>0.71164697408676147</v>
      </c>
      <c r="AC82">
        <v>8.8847801089286804E-2</v>
      </c>
      <c r="AD82">
        <v>0.7160230278968811</v>
      </c>
      <c r="AE82">
        <v>-0.68341100215911865</v>
      </c>
      <c r="AF82">
        <v>-0.14233599603176117</v>
      </c>
      <c r="AG82">
        <v>5.6051201820373535</v>
      </c>
      <c r="AH82">
        <v>9.2397499084472656</v>
      </c>
      <c r="AI82">
        <v>10.176300048828125</v>
      </c>
      <c r="AJ82">
        <v>0.60318100452423096</v>
      </c>
      <c r="AK82">
        <v>0.23463000357151031</v>
      </c>
      <c r="AL82">
        <v>186.843994140625</v>
      </c>
      <c r="AM82">
        <v>256.64999389648438</v>
      </c>
      <c r="AN82">
        <v>13.572999954223633</v>
      </c>
      <c r="AO82">
        <v>0.92628300189971924</v>
      </c>
      <c r="AP82">
        <v>2157.840087890625</v>
      </c>
      <c r="AV82" s="1">
        <v>142.94000244140625</v>
      </c>
      <c r="AW82">
        <v>17.053800582885742</v>
      </c>
      <c r="AX82">
        <v>19.410499572753906</v>
      </c>
      <c r="AY82" s="1">
        <v>165.81300354003906</v>
      </c>
      <c r="AZ82">
        <v>7.1535201072692871</v>
      </c>
      <c r="BA82">
        <v>6.0685000419616699</v>
      </c>
      <c r="BB82" s="1">
        <v>139.18400573730469</v>
      </c>
      <c r="BC82">
        <v>23.309799194335938</v>
      </c>
      <c r="BD82">
        <v>20.091899871826172</v>
      </c>
      <c r="BE82" s="1">
        <v>59.209499359130859</v>
      </c>
      <c r="BF82">
        <v>69.745101928710938</v>
      </c>
      <c r="BG82">
        <v>50.293998718261719</v>
      </c>
      <c r="BH82" s="1">
        <v>112.50199890136719</v>
      </c>
    </row>
    <row r="83" spans="1:105" x14ac:dyDescent="0.25">
      <c r="A83" s="1">
        <v>4</v>
      </c>
      <c r="B83" s="1">
        <v>2</v>
      </c>
      <c r="C83" s="1">
        <v>5</v>
      </c>
      <c r="D83" s="1">
        <v>4.07</v>
      </c>
      <c r="E83" s="12">
        <v>1</v>
      </c>
      <c r="F83" s="12">
        <v>1</v>
      </c>
      <c r="G83" s="12">
        <f t="shared" si="3"/>
        <v>4</v>
      </c>
      <c r="H83" s="1">
        <v>0</v>
      </c>
      <c r="I83" s="1">
        <v>1</v>
      </c>
      <c r="J83" s="1">
        <f t="shared" si="2"/>
        <v>1</v>
      </c>
      <c r="K83" s="1">
        <v>0</v>
      </c>
      <c r="L83" s="1">
        <v>0</v>
      </c>
      <c r="N83">
        <v>914.114990234375</v>
      </c>
      <c r="O83">
        <v>22.641700744628906</v>
      </c>
      <c r="P83">
        <v>17.499300003051758</v>
      </c>
      <c r="Q83">
        <v>11.917499542236328</v>
      </c>
      <c r="R83">
        <v>11.898300170898438</v>
      </c>
      <c r="S83">
        <v>17.763999938964844</v>
      </c>
      <c r="T83">
        <v>22.965999603271484</v>
      </c>
      <c r="U83">
        <v>112.55899810791016</v>
      </c>
      <c r="V83">
        <v>295.61898803710937</v>
      </c>
      <c r="W83">
        <v>7.5072197914123535</v>
      </c>
      <c r="X83">
        <v>0.11642500013113022</v>
      </c>
      <c r="Y83">
        <v>-2.4153800681233406E-2</v>
      </c>
      <c r="Z83">
        <v>0.99290597438812256</v>
      </c>
      <c r="AA83">
        <v>-3.9903901517391205E-2</v>
      </c>
      <c r="AB83">
        <v>0.99878299236297607</v>
      </c>
      <c r="AC83">
        <v>2.8975799679756165E-2</v>
      </c>
      <c r="AD83">
        <v>0.99239802360534668</v>
      </c>
      <c r="AE83">
        <v>4.299430176615715E-2</v>
      </c>
      <c r="AF83">
        <v>-0.11531999707221985</v>
      </c>
      <c r="AG83">
        <v>5.6982097625732422</v>
      </c>
      <c r="AH83">
        <v>8.9994602203369141</v>
      </c>
      <c r="AI83">
        <v>11.000300407409668</v>
      </c>
      <c r="AJ83">
        <v>0.54409801959991455</v>
      </c>
      <c r="AK83">
        <v>0.30402499437332153</v>
      </c>
      <c r="AL83">
        <v>112.55899810791016</v>
      </c>
      <c r="AM83">
        <v>295.61898803710937</v>
      </c>
      <c r="AN83">
        <v>7.5072197914123535</v>
      </c>
      <c r="AO83">
        <v>0.91517597436904907</v>
      </c>
      <c r="AP83">
        <v>2275.27001953125</v>
      </c>
      <c r="AV83" s="1">
        <v>103.56300354003901</v>
      </c>
      <c r="AW83">
        <v>43.4552001953125</v>
      </c>
      <c r="AX83">
        <v>33.136001586914063</v>
      </c>
      <c r="AY83" s="1">
        <v>142.98500061035156</v>
      </c>
      <c r="AZ83">
        <v>18.739099502563477</v>
      </c>
      <c r="BA83">
        <v>18.414100646972656</v>
      </c>
      <c r="BB83" s="1">
        <v>143.48500061035156</v>
      </c>
      <c r="BC83">
        <v>20.634599685668945</v>
      </c>
      <c r="BD83">
        <v>15.55109977722168</v>
      </c>
      <c r="BE83" s="1">
        <v>112.68499755859375</v>
      </c>
      <c r="BF83">
        <v>33.808998107910156</v>
      </c>
      <c r="BG83">
        <v>33.50579833984375</v>
      </c>
      <c r="BH83" s="1">
        <v>105.80400085449219</v>
      </c>
      <c r="BI83">
        <v>37.221298217773437</v>
      </c>
      <c r="BJ83">
        <v>36.666000366210938</v>
      </c>
      <c r="BK83" s="1">
        <v>74.151397705078125</v>
      </c>
    </row>
    <row r="84" spans="1:105" x14ac:dyDescent="0.25">
      <c r="A84" s="1">
        <v>4</v>
      </c>
      <c r="B84" s="1">
        <v>2</v>
      </c>
      <c r="C84" s="1">
        <v>6</v>
      </c>
      <c r="D84" s="1">
        <v>5.6</v>
      </c>
      <c r="E84" s="12">
        <v>1</v>
      </c>
      <c r="F84" s="12">
        <v>0</v>
      </c>
      <c r="G84" s="12">
        <f t="shared" si="3"/>
        <v>3</v>
      </c>
      <c r="H84" s="1">
        <v>1</v>
      </c>
      <c r="I84" s="1">
        <v>3</v>
      </c>
      <c r="J84" s="1">
        <f t="shared" si="2"/>
        <v>4</v>
      </c>
      <c r="K84" s="1">
        <v>0</v>
      </c>
      <c r="L84" s="1">
        <v>1</v>
      </c>
      <c r="M84" s="1" t="s">
        <v>69</v>
      </c>
      <c r="N84">
        <v>1712.3800048828125</v>
      </c>
      <c r="O84">
        <v>39.636100769042969</v>
      </c>
      <c r="P84">
        <v>23.492399215698242</v>
      </c>
      <c r="Q84">
        <v>12.05109977722168</v>
      </c>
      <c r="R84">
        <v>11.860500335693359</v>
      </c>
      <c r="S84">
        <v>23.529600143432617</v>
      </c>
      <c r="T84">
        <v>40.437301635742188</v>
      </c>
      <c r="U84">
        <v>210.968994140625</v>
      </c>
      <c r="V84">
        <v>342.82901000976563</v>
      </c>
      <c r="W84">
        <v>17.600200653076172</v>
      </c>
      <c r="X84">
        <v>-4.9710799008607864E-2</v>
      </c>
      <c r="Y84">
        <v>9.773939847946167E-2</v>
      </c>
      <c r="Z84">
        <v>-0.99396997690200806</v>
      </c>
      <c r="AA84">
        <v>0.17553099989891052</v>
      </c>
      <c r="AB84">
        <v>0.98056501150131226</v>
      </c>
      <c r="AC84">
        <v>8.7642602622509003E-2</v>
      </c>
      <c r="AD84">
        <v>0.98321801424026489</v>
      </c>
      <c r="AE84">
        <v>-0.17011600732803345</v>
      </c>
      <c r="AF84">
        <v>-6.5900996327400208E-2</v>
      </c>
      <c r="AG84">
        <v>5.8199200630187988</v>
      </c>
      <c r="AH84">
        <v>11.298000335693359</v>
      </c>
      <c r="AI84">
        <v>19.143800735473633</v>
      </c>
      <c r="AJ84">
        <v>0.44581499695777893</v>
      </c>
      <c r="AK84">
        <v>0.32699701189994812</v>
      </c>
      <c r="AL84">
        <v>210.968994140625</v>
      </c>
      <c r="AM84">
        <v>342.82901000976563</v>
      </c>
      <c r="AN84">
        <v>17.600200653076172</v>
      </c>
      <c r="AO84">
        <v>0.81415599584579468</v>
      </c>
      <c r="AP84">
        <v>4894.7998046875</v>
      </c>
      <c r="AV84" s="1">
        <v>59.401100158691406</v>
      </c>
      <c r="AW84">
        <v>82.473297119140625</v>
      </c>
      <c r="AX84">
        <v>37.638900756835938</v>
      </c>
      <c r="AY84" s="1">
        <v>74.000503540039063</v>
      </c>
      <c r="AZ84">
        <v>76.152702331542969</v>
      </c>
      <c r="BA84">
        <v>30.82390022277832</v>
      </c>
      <c r="BB84" s="1">
        <v>173.97300720214844</v>
      </c>
      <c r="BC84">
        <v>2.3798999786376953</v>
      </c>
      <c r="BD84">
        <v>2.3047800064086914</v>
      </c>
      <c r="BE84" s="1">
        <v>120.47299957275391</v>
      </c>
      <c r="BF84">
        <v>45.781398773193359</v>
      </c>
      <c r="BG84">
        <v>12.139900207519531</v>
      </c>
      <c r="BH84" s="1">
        <v>99.438697814941406</v>
      </c>
      <c r="BI84">
        <v>56.408100128173828</v>
      </c>
      <c r="BJ84">
        <v>26.159099578857422</v>
      </c>
      <c r="BK84" s="1">
        <v>122.11699676513672</v>
      </c>
    </row>
    <row r="85" spans="1:105" x14ac:dyDescent="0.25">
      <c r="A85" s="1">
        <v>4</v>
      </c>
      <c r="B85" s="1">
        <v>2</v>
      </c>
      <c r="C85" s="1">
        <v>7</v>
      </c>
      <c r="D85" s="1">
        <v>6.9</v>
      </c>
      <c r="E85" s="12">
        <v>1</v>
      </c>
      <c r="F85" s="12">
        <v>1</v>
      </c>
      <c r="G85" s="12">
        <f t="shared" si="3"/>
        <v>4</v>
      </c>
      <c r="H85" s="1">
        <v>2</v>
      </c>
      <c r="I85" s="1">
        <v>2</v>
      </c>
      <c r="J85" s="1">
        <f t="shared" si="2"/>
        <v>4</v>
      </c>
      <c r="K85" s="1">
        <v>0</v>
      </c>
      <c r="L85" s="1">
        <v>0</v>
      </c>
      <c r="N85" s="2">
        <v>1626.3800048828125</v>
      </c>
      <c r="O85" s="2">
        <v>36.195400238037109</v>
      </c>
      <c r="P85" s="2">
        <v>22.951700210571289</v>
      </c>
      <c r="Q85" s="2">
        <v>13.075799942016602</v>
      </c>
      <c r="R85" s="2">
        <v>12.984299659729004</v>
      </c>
      <c r="S85" s="2">
        <v>23.231899261474609</v>
      </c>
      <c r="T85" s="2">
        <v>36.44329833984375</v>
      </c>
      <c r="U85" s="2">
        <v>52.616901397705078</v>
      </c>
      <c r="V85" s="2">
        <v>109.58200073242187</v>
      </c>
      <c r="W85" s="2">
        <v>51.48590087890625</v>
      </c>
      <c r="X85" s="2">
        <v>1.3343499973416328E-2</v>
      </c>
      <c r="Y85" s="2">
        <v>-3.7976298481225967E-2</v>
      </c>
      <c r="Z85" s="2">
        <v>0.99918997287750244</v>
      </c>
      <c r="AA85" s="2">
        <v>8.7432399392127991E-2</v>
      </c>
      <c r="AB85" s="2">
        <v>0.9954950213432312</v>
      </c>
      <c r="AC85" s="2">
        <v>3.6668300628662109E-2</v>
      </c>
      <c r="AD85" s="2">
        <v>0.99608099460601807</v>
      </c>
      <c r="AE85" s="2">
        <v>-8.6872301995754242E-2</v>
      </c>
      <c r="AF85" s="2">
        <v>-1.6603700816631317E-2</v>
      </c>
      <c r="AG85" s="2">
        <v>6.3198599815368652</v>
      </c>
      <c r="AH85" s="2">
        <v>10.908300399780273</v>
      </c>
      <c r="AI85" s="2">
        <v>17.692899703979492</v>
      </c>
      <c r="AJ85" s="2">
        <v>0.44899401068687439</v>
      </c>
      <c r="AK85" s="2">
        <v>0.37502598762512207</v>
      </c>
      <c r="AL85" s="2">
        <v>52.616901397705078</v>
      </c>
      <c r="AM85" s="2">
        <v>109.58200073242187</v>
      </c>
      <c r="AN85" s="2">
        <v>51.48590087890625</v>
      </c>
      <c r="AO85" s="2">
        <v>0.84351199865341187</v>
      </c>
      <c r="AP85" s="2">
        <v>4777.97998046875</v>
      </c>
      <c r="AQ85" s="2" t="s">
        <v>175</v>
      </c>
      <c r="AR85" s="2"/>
      <c r="AS85" s="2">
        <v>523.06735744088905</v>
      </c>
      <c r="AT85" s="2">
        <v>273.98766342141812</v>
      </c>
      <c r="AV85" s="7">
        <v>103.52300262451172</v>
      </c>
      <c r="AW85" s="2">
        <v>44.701801300048828</v>
      </c>
      <c r="AX85" s="2">
        <v>31.774999618530273</v>
      </c>
      <c r="AY85" s="7">
        <v>163.47000122070312</v>
      </c>
      <c r="AZ85" s="2">
        <v>9.0218000411987305</v>
      </c>
      <c r="BA85" s="2">
        <v>7.5078301429748535</v>
      </c>
      <c r="BB85" s="7">
        <v>120.95400238037109</v>
      </c>
      <c r="BC85" s="2">
        <v>30.127399444580078</v>
      </c>
      <c r="BD85" s="2">
        <v>28.474599838256836</v>
      </c>
      <c r="BE85" s="7">
        <v>96.43280029296875</v>
      </c>
      <c r="BF85" s="2">
        <v>57.523700714111328</v>
      </c>
      <c r="BG85" s="2">
        <v>26.197299957275391</v>
      </c>
      <c r="BH85" s="7">
        <v>75.439002990722656</v>
      </c>
      <c r="BI85" s="2">
        <v>70.345298767089844</v>
      </c>
      <c r="BJ85" s="2">
        <v>31.711000442504883</v>
      </c>
      <c r="BK85" s="7">
        <v>53.428798675537109</v>
      </c>
      <c r="BL85" s="2">
        <v>69.38909912109375</v>
      </c>
      <c r="BM85" s="2">
        <v>56.289299011230469</v>
      </c>
      <c r="BN85" s="7">
        <v>59.925098419189453</v>
      </c>
    </row>
    <row r="86" spans="1:105" x14ac:dyDescent="0.25">
      <c r="A86" s="1">
        <v>4</v>
      </c>
      <c r="B86" s="1">
        <v>3</v>
      </c>
      <c r="C86" s="1">
        <v>1</v>
      </c>
      <c r="D86" s="1">
        <v>4.18</v>
      </c>
      <c r="E86" s="12">
        <v>1</v>
      </c>
      <c r="F86" s="12">
        <v>0</v>
      </c>
      <c r="G86" s="12">
        <f t="shared" si="3"/>
        <v>3</v>
      </c>
      <c r="H86" s="1">
        <v>1</v>
      </c>
      <c r="I86" s="1">
        <v>2</v>
      </c>
      <c r="J86" s="1">
        <f t="shared" si="2"/>
        <v>3</v>
      </c>
      <c r="K86" s="1">
        <v>0</v>
      </c>
      <c r="L86" s="1">
        <v>0</v>
      </c>
      <c r="N86">
        <v>1394.6600341796875</v>
      </c>
      <c r="O86">
        <v>28.614500045776367</v>
      </c>
      <c r="P86">
        <v>24.549900054931641</v>
      </c>
      <c r="Q86">
        <v>13.709799766540527</v>
      </c>
      <c r="R86">
        <v>13.539799690246582</v>
      </c>
      <c r="S86">
        <v>19.888399124145508</v>
      </c>
      <c r="T86">
        <v>31.105300903320313</v>
      </c>
      <c r="U86">
        <v>108.42500305175781</v>
      </c>
      <c r="V86">
        <v>36.002799987792969</v>
      </c>
      <c r="W86">
        <v>48.221199035644531</v>
      </c>
      <c r="X86">
        <v>5.7611800730228424E-2</v>
      </c>
      <c r="Y86">
        <v>-6.525029893964529E-3</v>
      </c>
      <c r="Z86">
        <v>0.99831801652908325</v>
      </c>
      <c r="AA86">
        <v>0.58413600921630859</v>
      </c>
      <c r="AB86">
        <v>0.81115901470184326</v>
      </c>
      <c r="AC86">
        <v>-2.8408100828528404E-2</v>
      </c>
      <c r="AD86">
        <v>0.80960899591445923</v>
      </c>
      <c r="AE86">
        <v>-0.58478999137878418</v>
      </c>
      <c r="AF86">
        <v>-5.0543799996376038E-2</v>
      </c>
      <c r="AG86">
        <v>6.6165199279785156</v>
      </c>
      <c r="AH86">
        <v>9.9466896057128906</v>
      </c>
      <c r="AI86">
        <v>15.420100212097168</v>
      </c>
      <c r="AJ86">
        <v>0.43484699726104736</v>
      </c>
      <c r="AK86">
        <v>0.42939499020576477</v>
      </c>
      <c r="AL86">
        <v>108.42500305175781</v>
      </c>
      <c r="AM86">
        <v>36.002799987792969</v>
      </c>
      <c r="AN86">
        <v>48.221199035644531</v>
      </c>
      <c r="AO86">
        <v>0.89304202795028687</v>
      </c>
      <c r="AP86">
        <v>4133.16015625</v>
      </c>
      <c r="AQ86" t="s">
        <v>158</v>
      </c>
      <c r="AS86">
        <v>217.25284422809415</v>
      </c>
      <c r="AT86">
        <v>606.09392211404611</v>
      </c>
      <c r="AV86" s="1">
        <v>78.797401428222656</v>
      </c>
      <c r="AW86">
        <v>67.324501037597656</v>
      </c>
      <c r="AX86">
        <v>31.252899169921875</v>
      </c>
      <c r="AY86" s="1">
        <v>120.48300170898437</v>
      </c>
      <c r="AZ86">
        <v>38.701999664306641</v>
      </c>
      <c r="BA86">
        <v>22.083900451660156</v>
      </c>
      <c r="BB86" s="1">
        <v>131.26899719238281</v>
      </c>
      <c r="BC86">
        <v>28.122499465942383</v>
      </c>
      <c r="BD86">
        <v>22.581499099731445</v>
      </c>
      <c r="BE86" s="1">
        <v>156.8699951171875</v>
      </c>
      <c r="BF86">
        <v>13.704799652099609</v>
      </c>
      <c r="BG86">
        <v>15.246999740600586</v>
      </c>
      <c r="BH86" s="1">
        <v>117.76999664306641</v>
      </c>
      <c r="BI86">
        <v>49.337398529052734</v>
      </c>
      <c r="BJ86">
        <v>12.854499816894531</v>
      </c>
      <c r="BK86" s="1">
        <v>158.40699768066406</v>
      </c>
      <c r="BL86">
        <v>13.811300277709961</v>
      </c>
      <c r="BM86">
        <v>13.816300392150879</v>
      </c>
      <c r="BN86" s="1">
        <v>113.18699645996094</v>
      </c>
      <c r="BO86">
        <v>36.580501556396484</v>
      </c>
      <c r="BP86">
        <v>21.108299255371094</v>
      </c>
      <c r="BQ86" s="1">
        <v>87.48590087890625</v>
      </c>
      <c r="BR86">
        <v>60.779098510742187</v>
      </c>
      <c r="BS86">
        <v>34.912601470947266</v>
      </c>
      <c r="BT86" s="1">
        <v>51.955501556396484</v>
      </c>
    </row>
    <row r="87" spans="1:105" x14ac:dyDescent="0.25">
      <c r="A87" s="1">
        <v>4</v>
      </c>
      <c r="B87" s="1">
        <v>3</v>
      </c>
      <c r="C87" s="1">
        <v>2</v>
      </c>
      <c r="D87" s="1">
        <v>5.09</v>
      </c>
      <c r="E87" s="12">
        <v>1</v>
      </c>
      <c r="F87" s="12">
        <v>0</v>
      </c>
      <c r="G87" s="12">
        <f t="shared" si="3"/>
        <v>3</v>
      </c>
      <c r="H87" s="1">
        <v>1</v>
      </c>
      <c r="I87" s="1">
        <v>1</v>
      </c>
      <c r="J87" s="1">
        <f t="shared" si="2"/>
        <v>2</v>
      </c>
      <c r="K87" s="1">
        <v>0</v>
      </c>
      <c r="L87" s="1">
        <v>1</v>
      </c>
      <c r="M87" s="1" t="s">
        <v>69</v>
      </c>
      <c r="N87">
        <v>1429.31005859375</v>
      </c>
      <c r="O87">
        <v>29.287900924682617</v>
      </c>
      <c r="P87">
        <v>23.059799194335937</v>
      </c>
      <c r="Q87">
        <v>15.096799850463867</v>
      </c>
      <c r="R87">
        <v>14.27340030670166</v>
      </c>
      <c r="S87">
        <v>21.400100708007813</v>
      </c>
      <c r="T87">
        <v>28.296499252319336</v>
      </c>
      <c r="U87">
        <v>198.32899475097656</v>
      </c>
      <c r="V87">
        <v>94.757400512695313</v>
      </c>
      <c r="W87">
        <v>16.028200149536133</v>
      </c>
      <c r="X87">
        <v>-1.1959999799728394E-2</v>
      </c>
      <c r="Y87">
        <v>-0.19840100407600403</v>
      </c>
      <c r="Z87">
        <v>0.98004800081253052</v>
      </c>
      <c r="AA87">
        <v>0.49957600235939026</v>
      </c>
      <c r="AB87">
        <v>0.84784102439880371</v>
      </c>
      <c r="AC87">
        <v>0.17773300409317017</v>
      </c>
      <c r="AD87">
        <v>0.86618697643280029</v>
      </c>
      <c r="AE87">
        <v>-0.49173399806022644</v>
      </c>
      <c r="AF87">
        <v>-8.8976196944713593E-2</v>
      </c>
      <c r="AG87">
        <v>6.7821998596191406</v>
      </c>
      <c r="AH87">
        <v>10.858799934387207</v>
      </c>
      <c r="AI87">
        <v>14.465900421142578</v>
      </c>
      <c r="AJ87">
        <v>0.51811701059341431</v>
      </c>
      <c r="AK87">
        <v>0.34144699573516846</v>
      </c>
      <c r="AL87">
        <v>198.32899475097656</v>
      </c>
      <c r="AM87">
        <v>94.757400512695313</v>
      </c>
      <c r="AN87">
        <v>16.028200149536133</v>
      </c>
      <c r="AO87">
        <v>0.89582598209381104</v>
      </c>
      <c r="AP87">
        <v>4308.22021484375</v>
      </c>
      <c r="AV87" s="1">
        <v>111.00700378417969</v>
      </c>
      <c r="AW87">
        <v>51.583698272705078</v>
      </c>
      <c r="AX87">
        <v>17.512199401855469</v>
      </c>
      <c r="AY87" s="1">
        <v>128.93899536132812</v>
      </c>
      <c r="AZ87">
        <v>33.641201019287109</v>
      </c>
      <c r="BA87">
        <v>17.906900405883789</v>
      </c>
      <c r="BB87" s="1">
        <v>76.514900207519531</v>
      </c>
      <c r="BC87">
        <v>48.415298461914063</v>
      </c>
      <c r="BD87">
        <v>55.127201080322266</v>
      </c>
      <c r="BE87" s="1">
        <v>78.6260986328125</v>
      </c>
      <c r="BF87">
        <v>83.116203308105469</v>
      </c>
      <c r="BG87">
        <v>18.524499893188477</v>
      </c>
      <c r="BH87" s="1">
        <v>128.85600280761719</v>
      </c>
      <c r="BI87">
        <v>32.396900177001953</v>
      </c>
      <c r="BJ87">
        <v>18.468700408935547</v>
      </c>
      <c r="BK87" s="1">
        <v>146.22200012207031</v>
      </c>
      <c r="BL87">
        <v>15.140199661254883</v>
      </c>
      <c r="BM87">
        <v>32.930099487304687</v>
      </c>
      <c r="BN87" s="1">
        <v>102.20700073242187</v>
      </c>
      <c r="BO87">
        <v>26.952400207519531</v>
      </c>
      <c r="BP87">
        <v>68.005500793457031</v>
      </c>
      <c r="BQ87" s="1">
        <v>138.83200073242187</v>
      </c>
      <c r="BR87">
        <v>21.472999572753906</v>
      </c>
      <c r="BS87">
        <v>21.848100662231445</v>
      </c>
      <c r="BT87" s="1">
        <v>138.19500732421875</v>
      </c>
      <c r="BU87">
        <v>18.746799468994141</v>
      </c>
      <c r="BV87">
        <v>23.493000030517578</v>
      </c>
      <c r="BW87" s="1">
        <v>152.84500122070312</v>
      </c>
    </row>
    <row r="88" spans="1:105" x14ac:dyDescent="0.25">
      <c r="A88" s="1">
        <v>4</v>
      </c>
      <c r="B88" s="1">
        <v>3</v>
      </c>
      <c r="C88" s="1">
        <v>3</v>
      </c>
      <c r="D88" s="1">
        <v>3.24</v>
      </c>
      <c r="E88" s="12">
        <v>1</v>
      </c>
      <c r="F88" s="12">
        <v>1</v>
      </c>
      <c r="G88" s="12">
        <f t="shared" si="3"/>
        <v>4</v>
      </c>
      <c r="H88" s="1">
        <v>0</v>
      </c>
      <c r="I88" s="1">
        <v>1</v>
      </c>
      <c r="J88" s="1">
        <f t="shared" si="2"/>
        <v>1</v>
      </c>
      <c r="K88" s="1">
        <v>0</v>
      </c>
      <c r="L88" s="1">
        <v>0</v>
      </c>
      <c r="N88">
        <v>918.21502685546875</v>
      </c>
      <c r="O88">
        <v>22.899599075317383</v>
      </c>
      <c r="P88">
        <v>17.404199600219727</v>
      </c>
      <c r="Q88">
        <v>11.222800254821777</v>
      </c>
      <c r="R88">
        <v>11.064800262451172</v>
      </c>
      <c r="S88">
        <v>18.219600677490234</v>
      </c>
      <c r="T88">
        <v>24.920499801635742</v>
      </c>
      <c r="U88">
        <v>76.274002075195313</v>
      </c>
      <c r="V88">
        <v>167.90800476074219</v>
      </c>
      <c r="W88">
        <v>29.829799652099609</v>
      </c>
      <c r="X88">
        <v>-6.1773300170898438E-2</v>
      </c>
      <c r="Y88">
        <v>-3.825639933347702E-2</v>
      </c>
      <c r="Z88">
        <v>0.99735701084136963</v>
      </c>
      <c r="AA88">
        <v>-0.38034901022911072</v>
      </c>
      <c r="AB88">
        <v>-0.9229620099067688</v>
      </c>
      <c r="AC88">
        <v>-5.8960400521755219E-2</v>
      </c>
      <c r="AD88">
        <v>-0.92277801036834717</v>
      </c>
      <c r="AE88">
        <v>0.38298600912094116</v>
      </c>
      <c r="AF88">
        <v>-4.2463600635528564E-2</v>
      </c>
      <c r="AG88">
        <v>5.4141302108764648</v>
      </c>
      <c r="AH88">
        <v>8.5726804733276367</v>
      </c>
      <c r="AI88">
        <v>11.900099754333496</v>
      </c>
      <c r="AJ88">
        <v>0.49707400798797607</v>
      </c>
      <c r="AK88">
        <v>0.36327600479125977</v>
      </c>
      <c r="AL88">
        <v>76.274002075195313</v>
      </c>
      <c r="AM88">
        <v>167.90800476074219</v>
      </c>
      <c r="AN88">
        <v>29.829799652099609</v>
      </c>
      <c r="AO88">
        <v>0.91001397371292114</v>
      </c>
      <c r="AP88">
        <v>2271.239990234375</v>
      </c>
      <c r="AV88" s="1">
        <v>41.756999969482422</v>
      </c>
      <c r="AW88">
        <v>99.224800109863281</v>
      </c>
      <c r="AX88">
        <v>39.806400299072266</v>
      </c>
      <c r="AY88" s="1">
        <v>97.155197143554687</v>
      </c>
      <c r="AZ88">
        <v>55.1593017578125</v>
      </c>
      <c r="BA88">
        <v>26.263799667358398</v>
      </c>
      <c r="BB88" s="1">
        <v>101.33899688720703</v>
      </c>
      <c r="BC88">
        <v>47.652000427246094</v>
      </c>
      <c r="BD88">
        <v>31.397100448608398</v>
      </c>
      <c r="BE88" s="1">
        <v>113.82099914550781</v>
      </c>
      <c r="BF88">
        <v>43.80670166015625</v>
      </c>
      <c r="BG88">
        <v>22.749500274658203</v>
      </c>
      <c r="BH88" s="1">
        <v>145.79200744628906</v>
      </c>
      <c r="BI88">
        <v>20.546300888061523</v>
      </c>
      <c r="BJ88">
        <v>13.54580020904541</v>
      </c>
      <c r="BK88" s="1">
        <v>145.39300537109375</v>
      </c>
      <c r="BL88">
        <v>15.157400131225586</v>
      </c>
      <c r="BM88">
        <v>20.344999313354492</v>
      </c>
      <c r="BN88" s="1">
        <v>156.04800415039062</v>
      </c>
      <c r="BO88">
        <v>19.561199188232422</v>
      </c>
      <c r="BP88">
        <v>6.7295098304748535</v>
      </c>
      <c r="BQ88" s="1">
        <v>175.79899597167969</v>
      </c>
      <c r="BR88">
        <v>2.5097498893737793</v>
      </c>
      <c r="BS88">
        <v>1.5435800552368164</v>
      </c>
      <c r="BT88" s="1">
        <v>106.35099792480469</v>
      </c>
    </row>
    <row r="89" spans="1:105" x14ac:dyDescent="0.25">
      <c r="A89" s="1">
        <v>4</v>
      </c>
      <c r="B89" s="1">
        <v>3</v>
      </c>
      <c r="C89" s="1">
        <v>4</v>
      </c>
      <c r="D89" s="1">
        <v>5.0599999999999996</v>
      </c>
      <c r="E89" s="12">
        <v>1</v>
      </c>
      <c r="F89" s="12">
        <v>0</v>
      </c>
      <c r="G89" s="12">
        <f t="shared" si="3"/>
        <v>3</v>
      </c>
      <c r="H89" s="1">
        <v>1</v>
      </c>
      <c r="I89" s="1">
        <v>1</v>
      </c>
      <c r="J89" s="1">
        <f t="shared" si="2"/>
        <v>2</v>
      </c>
      <c r="K89" s="1">
        <v>0</v>
      </c>
      <c r="L89" s="1">
        <v>0</v>
      </c>
      <c r="N89">
        <v>1300.800048828125</v>
      </c>
      <c r="O89">
        <v>26.097400665283203</v>
      </c>
      <c r="P89">
        <v>23.495199203491211</v>
      </c>
      <c r="Q89">
        <v>12.799500465393066</v>
      </c>
      <c r="R89">
        <v>12.520199775695801</v>
      </c>
      <c r="S89">
        <v>22.798599243164063</v>
      </c>
      <c r="T89">
        <v>30.554599761962891</v>
      </c>
      <c r="U89">
        <v>250.21699523925781</v>
      </c>
      <c r="V89">
        <v>144.64300537109375</v>
      </c>
      <c r="W89">
        <v>27.570400238037109</v>
      </c>
      <c r="X89">
        <v>-7.563520222902298E-2</v>
      </c>
      <c r="Y89">
        <v>-8.8485099375247955E-2</v>
      </c>
      <c r="Z89">
        <v>0.99320197105407715</v>
      </c>
      <c r="AA89">
        <v>-0.63270002603530884</v>
      </c>
      <c r="AB89">
        <v>-0.76560002565383911</v>
      </c>
      <c r="AC89">
        <v>-0.11638999730348587</v>
      </c>
      <c r="AD89">
        <v>0.77069401741027832</v>
      </c>
      <c r="AE89">
        <v>-0.63720202445983887</v>
      </c>
      <c r="AF89">
        <v>1.9217700464650989E-3</v>
      </c>
      <c r="AG89">
        <v>6.271669864654541</v>
      </c>
      <c r="AH89">
        <v>10.522700309753418</v>
      </c>
      <c r="AI89">
        <v>13.849399566650391</v>
      </c>
      <c r="AJ89">
        <v>0.5416569709777832</v>
      </c>
      <c r="AK89">
        <v>0.31916901469230652</v>
      </c>
      <c r="AL89">
        <v>250.21699523925781</v>
      </c>
      <c r="AM89">
        <v>144.64300537109375</v>
      </c>
      <c r="AN89">
        <v>27.570400238037109</v>
      </c>
      <c r="AO89">
        <v>0.88936597108840942</v>
      </c>
      <c r="AP89">
        <v>3700.090087890625</v>
      </c>
      <c r="AV89" s="1">
        <v>65.419601440429602</v>
      </c>
      <c r="AW89">
        <v>64.537300109863281</v>
      </c>
      <c r="AX89">
        <v>50.147800445556641</v>
      </c>
      <c r="AY89" s="1">
        <v>119.73799896240234</v>
      </c>
      <c r="AZ89">
        <v>34.382801055908203</v>
      </c>
      <c r="BA89">
        <v>24.666000366210937</v>
      </c>
      <c r="BB89" s="1">
        <v>88.680900573730469</v>
      </c>
      <c r="BC89">
        <v>38.250400543212891</v>
      </c>
      <c r="BD89">
        <v>53.548000335693359</v>
      </c>
      <c r="BE89" s="1">
        <v>145.2449951171875</v>
      </c>
      <c r="BF89">
        <v>24.553899765014648</v>
      </c>
      <c r="BG89">
        <v>10.19890022277832</v>
      </c>
      <c r="BH89" s="1">
        <v>88.112197875976563</v>
      </c>
      <c r="BI89">
        <v>67.001800537109375</v>
      </c>
      <c r="BJ89">
        <v>23.700700759887695</v>
      </c>
      <c r="BK89" s="1">
        <v>108.13200378417969</v>
      </c>
      <c r="BL89">
        <v>56.772899627685547</v>
      </c>
      <c r="BM89">
        <v>16.210300445556641</v>
      </c>
      <c r="BN89" s="1">
        <v>170.06500244140625</v>
      </c>
      <c r="BO89">
        <v>5.2566499710083008</v>
      </c>
      <c r="BP89">
        <v>8.6449699401855469</v>
      </c>
      <c r="BQ89" s="1">
        <v>93.737396240234375</v>
      </c>
      <c r="BR89">
        <v>63.691200256347656</v>
      </c>
      <c r="BS89">
        <v>33.452400207519531</v>
      </c>
      <c r="BT89" s="1">
        <v>84.9884033203125</v>
      </c>
    </row>
    <row r="90" spans="1:105" x14ac:dyDescent="0.25">
      <c r="A90" s="1">
        <v>4</v>
      </c>
      <c r="B90" s="1">
        <v>3</v>
      </c>
      <c r="C90" s="1">
        <v>5</v>
      </c>
      <c r="D90" s="1">
        <v>5.59</v>
      </c>
      <c r="E90" s="12">
        <v>1</v>
      </c>
      <c r="F90" s="12">
        <v>1</v>
      </c>
      <c r="G90" s="12">
        <f t="shared" si="3"/>
        <v>4</v>
      </c>
      <c r="H90" s="1">
        <v>1</v>
      </c>
      <c r="I90" s="1">
        <v>3</v>
      </c>
      <c r="J90" s="1">
        <f t="shared" si="2"/>
        <v>4</v>
      </c>
      <c r="K90" s="1">
        <v>0</v>
      </c>
      <c r="L90" s="1">
        <v>1</v>
      </c>
      <c r="M90" s="1" t="s">
        <v>69</v>
      </c>
      <c r="N90">
        <v>1463.77001953125</v>
      </c>
      <c r="O90">
        <v>26.368099212646484</v>
      </c>
      <c r="P90">
        <v>24.270999908447266</v>
      </c>
      <c r="Q90">
        <v>14.422200202941895</v>
      </c>
      <c r="R90">
        <v>13.669400215148926</v>
      </c>
      <c r="S90">
        <v>24.572000503540039</v>
      </c>
      <c r="T90">
        <v>31.017599105834961</v>
      </c>
      <c r="U90">
        <v>206.76400756835937</v>
      </c>
      <c r="V90">
        <v>248.02499389648437</v>
      </c>
      <c r="W90">
        <v>13.573599815368652</v>
      </c>
      <c r="X90">
        <v>0.17343799769878387</v>
      </c>
      <c r="Y90">
        <v>-0.10375899821519852</v>
      </c>
      <c r="Z90">
        <v>0.97936397790908813</v>
      </c>
      <c r="AA90">
        <v>0.53604000806808472</v>
      </c>
      <c r="AB90">
        <v>0.84417498111724854</v>
      </c>
      <c r="AC90">
        <v>-5.492710042744875E-3</v>
      </c>
      <c r="AD90">
        <v>0.8261839747428894</v>
      </c>
      <c r="AE90">
        <v>-0.52593100070953369</v>
      </c>
      <c r="AF90">
        <v>-0.20203100144863129</v>
      </c>
      <c r="AG90">
        <v>6.3672499656677246</v>
      </c>
      <c r="AH90">
        <v>11.944199562072754</v>
      </c>
      <c r="AI90">
        <v>13.978799819946289</v>
      </c>
      <c r="AJ90">
        <v>0.64156097173690796</v>
      </c>
      <c r="AK90">
        <v>0.23511099815368652</v>
      </c>
      <c r="AL90">
        <v>206.76400756835937</v>
      </c>
      <c r="AM90">
        <v>248.02499389648437</v>
      </c>
      <c r="AN90">
        <v>13.573599815368652</v>
      </c>
      <c r="AO90">
        <v>0.88019299507141113</v>
      </c>
      <c r="AP90">
        <v>4348.6201171875</v>
      </c>
      <c r="AV90" s="1">
        <v>105.63700103759766</v>
      </c>
      <c r="AW90">
        <v>46.61309814453125</v>
      </c>
      <c r="AX90">
        <v>30.522600173950195</v>
      </c>
      <c r="AY90" s="1">
        <v>119.78900146484375</v>
      </c>
      <c r="AZ90">
        <v>37.55889892578125</v>
      </c>
      <c r="BA90">
        <v>25.397100448608398</v>
      </c>
      <c r="BB90" s="1">
        <v>130.53700256347656</v>
      </c>
      <c r="BC90">
        <v>31.728300094604492</v>
      </c>
      <c r="BD90">
        <v>18.7322998046875</v>
      </c>
      <c r="BE90" s="1">
        <v>146.0469970703125</v>
      </c>
      <c r="BF90">
        <v>13.875800132751465</v>
      </c>
      <c r="BG90">
        <v>20.2677001953125</v>
      </c>
      <c r="BH90" s="1">
        <v>153.15499877929687</v>
      </c>
      <c r="BI90">
        <v>14.406299591064453</v>
      </c>
      <c r="BJ90">
        <v>12.505499839782715</v>
      </c>
      <c r="BK90" s="1">
        <v>76.344001770019531</v>
      </c>
      <c r="BL90">
        <v>55.990001678466797</v>
      </c>
      <c r="BM90">
        <v>48.2406005859375</v>
      </c>
      <c r="BN90" s="1">
        <v>61.619598388671875</v>
      </c>
      <c r="BO90">
        <v>71.451202392578125</v>
      </c>
      <c r="BP90">
        <v>48.479499816894531</v>
      </c>
      <c r="BQ90" s="1">
        <v>80.699203491210937</v>
      </c>
      <c r="BR90">
        <v>58.861598968505859</v>
      </c>
      <c r="BS90">
        <v>37.859798431396484</v>
      </c>
      <c r="BT90" s="1">
        <v>90.00469970703125</v>
      </c>
      <c r="BU90">
        <v>68.831100463867188</v>
      </c>
      <c r="BV90">
        <v>21.58650016784668</v>
      </c>
      <c r="BW90" s="1">
        <v>109.44200134277344</v>
      </c>
    </row>
    <row r="91" spans="1:105" s="3" customFormat="1" x14ac:dyDescent="0.25">
      <c r="A91" s="1">
        <v>4</v>
      </c>
      <c r="B91" s="1">
        <v>3</v>
      </c>
      <c r="C91" s="1">
        <v>6</v>
      </c>
      <c r="D91" s="1">
        <v>4.63</v>
      </c>
      <c r="E91" s="12">
        <v>1</v>
      </c>
      <c r="F91" s="12">
        <v>0</v>
      </c>
      <c r="G91" s="12">
        <f t="shared" si="3"/>
        <v>3</v>
      </c>
      <c r="H91" s="1">
        <v>0</v>
      </c>
      <c r="I91" s="1">
        <v>2</v>
      </c>
      <c r="J91" s="1">
        <f t="shared" si="2"/>
        <v>2</v>
      </c>
      <c r="K91" s="1">
        <v>0</v>
      </c>
      <c r="L91" s="1">
        <v>0</v>
      </c>
      <c r="M91" s="1"/>
      <c r="N91" s="3">
        <v>1588.7099609375</v>
      </c>
      <c r="O91" s="3">
        <v>32.738201141357422</v>
      </c>
      <c r="P91" s="3">
        <v>26.635900497436523</v>
      </c>
      <c r="Q91" s="3">
        <v>12.027799606323242</v>
      </c>
      <c r="R91" s="3">
        <v>11.996800422668457</v>
      </c>
      <c r="S91" s="3">
        <v>22.648700714111328</v>
      </c>
      <c r="T91" s="3">
        <v>34.150001525878906</v>
      </c>
      <c r="U91" s="3">
        <v>290.80999755859375</v>
      </c>
      <c r="V91" s="3">
        <v>314.5469970703125</v>
      </c>
      <c r="W91" s="3">
        <v>36.205501556396484</v>
      </c>
      <c r="X91" s="3">
        <v>4.1634298861026764E-2</v>
      </c>
      <c r="Y91" s="3">
        <v>-7.1557201445102692E-2</v>
      </c>
      <c r="Z91" s="3">
        <v>0.9965670108795166</v>
      </c>
      <c r="AA91" s="3">
        <v>0.52932500839233398</v>
      </c>
      <c r="AB91" s="3">
        <v>0.84753400087356567</v>
      </c>
      <c r="AC91" s="3">
        <v>3.8741998374462128E-2</v>
      </c>
      <c r="AD91" s="3">
        <v>0.84739702939987183</v>
      </c>
      <c r="AE91" s="3">
        <v>-0.52589499950408936</v>
      </c>
      <c r="AF91" s="3">
        <v>-7.3163501918315887E-2</v>
      </c>
      <c r="AG91" s="3">
        <v>6.0173201560974121</v>
      </c>
      <c r="AH91" s="3">
        <v>10.968400001525879</v>
      </c>
      <c r="AI91" s="3">
        <v>17.605100631713867</v>
      </c>
      <c r="AJ91" s="3">
        <v>0.46511700749397278</v>
      </c>
      <c r="AK91" s="3">
        <v>0.34585699439048767</v>
      </c>
      <c r="AL91" s="3">
        <v>290.80999755859375</v>
      </c>
      <c r="AM91" s="3">
        <v>314.5469970703125</v>
      </c>
      <c r="AN91" s="3">
        <v>36.205501556396484</v>
      </c>
      <c r="AO91" s="3">
        <v>0.84966200590133667</v>
      </c>
      <c r="AP91" s="3">
        <v>4663.490234375</v>
      </c>
      <c r="AQ91" s="3" t="s">
        <v>170</v>
      </c>
      <c r="AS91" s="3">
        <v>258.76612656467267</v>
      </c>
      <c r="AT91" s="3">
        <v>480.17029902642469</v>
      </c>
      <c r="AV91" s="8">
        <v>142.33299255371094</v>
      </c>
      <c r="AW91" s="6">
        <v>25.664199829101563</v>
      </c>
      <c r="AX91" s="6">
        <v>9.5238399505615234</v>
      </c>
      <c r="AY91" s="8">
        <v>74.465400695800781</v>
      </c>
      <c r="AZ91" s="6">
        <v>68.583602905273437</v>
      </c>
      <c r="BA91" s="6">
        <v>42.572601318359375</v>
      </c>
      <c r="BB91" s="8">
        <v>106.56099700927734</v>
      </c>
      <c r="BC91" s="6">
        <v>41.409000396728516</v>
      </c>
      <c r="BD91" s="6">
        <v>29.153099060058594</v>
      </c>
      <c r="BE91" s="8">
        <v>112.51899719238281</v>
      </c>
      <c r="BF91" s="6">
        <v>38.632999420166016</v>
      </c>
      <c r="BG91" s="6">
        <v>27.559900283813477</v>
      </c>
      <c r="BH91" s="8">
        <v>141.32600402832031</v>
      </c>
      <c r="BI91" s="6">
        <v>22.248500823974609</v>
      </c>
      <c r="BJ91" s="6">
        <v>17.215299606323242</v>
      </c>
      <c r="BK91" s="8">
        <v>95.483200073242188</v>
      </c>
      <c r="BL91" s="6">
        <v>55.262699127197266</v>
      </c>
      <c r="BM91" s="6">
        <v>29.513599395751953</v>
      </c>
      <c r="BN91" s="8">
        <v>108.72000122070312</v>
      </c>
      <c r="BO91" s="6">
        <v>41.120098114013672</v>
      </c>
      <c r="BP91" s="6">
        <v>28.595100402832031</v>
      </c>
      <c r="BQ91" s="8">
        <v>174.697998046875</v>
      </c>
      <c r="BR91" s="6">
        <v>2.5392899513244629</v>
      </c>
      <c r="BS91" s="6">
        <v>2.8575899600982666</v>
      </c>
      <c r="BT91" s="8">
        <v>128.25599670410156</v>
      </c>
      <c r="BU91" s="6">
        <v>36.535198211669922</v>
      </c>
      <c r="BV91" s="6">
        <v>18.563999176025391</v>
      </c>
      <c r="BW91" s="8">
        <v>155.54400634765625</v>
      </c>
      <c r="BZ91" s="1"/>
      <c r="CC91" s="1"/>
      <c r="CF91" s="1"/>
      <c r="CI91" s="1"/>
      <c r="CL91" s="1"/>
      <c r="CO91" s="1"/>
      <c r="CR91" s="1"/>
      <c r="CU91" s="1"/>
      <c r="CX91" s="1"/>
      <c r="DA91" s="1"/>
    </row>
    <row r="92" spans="1:105" s="3" customFormat="1" x14ac:dyDescent="0.25">
      <c r="A92" s="1">
        <v>5</v>
      </c>
      <c r="B92" s="1">
        <v>2</v>
      </c>
      <c r="C92" s="1">
        <v>1</v>
      </c>
      <c r="D92" s="1">
        <v>3.95</v>
      </c>
      <c r="E92" s="12">
        <v>1</v>
      </c>
      <c r="F92" s="12">
        <v>1</v>
      </c>
      <c r="G92" s="12">
        <f t="shared" si="3"/>
        <v>4</v>
      </c>
      <c r="H92" s="1">
        <v>0</v>
      </c>
      <c r="I92" s="1">
        <v>2</v>
      </c>
      <c r="J92" s="1">
        <f t="shared" si="2"/>
        <v>2</v>
      </c>
      <c r="K92" s="1">
        <v>0</v>
      </c>
      <c r="L92" s="1">
        <v>1</v>
      </c>
      <c r="M92" s="1" t="s">
        <v>70</v>
      </c>
      <c r="N92" s="3">
        <v>1181.050048828125</v>
      </c>
      <c r="O92" s="3">
        <v>25.551200866699219</v>
      </c>
      <c r="P92" s="3">
        <v>21.568199157714844</v>
      </c>
      <c r="Q92" s="3">
        <v>10.860899925231934</v>
      </c>
      <c r="R92" s="3">
        <v>10.783200263977051</v>
      </c>
      <c r="S92" s="3">
        <v>21.842300415039063</v>
      </c>
      <c r="T92" s="3">
        <v>28.569400787353516</v>
      </c>
      <c r="U92" s="3">
        <v>179.85800170898437</v>
      </c>
      <c r="V92" s="3">
        <v>193.75399780273438</v>
      </c>
      <c r="W92" s="3">
        <v>64.565696716308594</v>
      </c>
      <c r="X92" s="3">
        <v>-1.5003000386059284E-2</v>
      </c>
      <c r="Y92" s="3">
        <v>0.15785099565982819</v>
      </c>
      <c r="Z92" s="3">
        <v>0.98734897375106812</v>
      </c>
      <c r="AA92" s="3">
        <v>0.48895201086997986</v>
      </c>
      <c r="AB92" s="3">
        <v>-0.8601830005645752</v>
      </c>
      <c r="AC92" s="3">
        <v>0.14495000243186951</v>
      </c>
      <c r="AD92" s="3">
        <v>0.8721809983253479</v>
      </c>
      <c r="AE92" s="3">
        <v>0.48494100570678711</v>
      </c>
      <c r="AF92" s="3">
        <v>-6.4276397228240967E-2</v>
      </c>
      <c r="AG92" s="3">
        <v>5.415989875793457</v>
      </c>
      <c r="AH92" s="3">
        <v>10.562700271606445</v>
      </c>
      <c r="AI92" s="3">
        <v>13.371199607849121</v>
      </c>
      <c r="AJ92" s="3">
        <v>0.61322599649429321</v>
      </c>
      <c r="AK92" s="3">
        <v>0.2522909939289093</v>
      </c>
      <c r="AL92" s="3">
        <v>179.85800170898437</v>
      </c>
      <c r="AM92" s="3">
        <v>193.75399780273438</v>
      </c>
      <c r="AN92" s="3">
        <v>64.565696716308594</v>
      </c>
      <c r="AO92" s="3">
        <v>0.8707200288772583</v>
      </c>
      <c r="AP92" s="3">
        <v>3100.929931640625</v>
      </c>
      <c r="AV92" s="8">
        <v>94.062698364257813</v>
      </c>
      <c r="AW92" s="6">
        <v>48.906200408935547</v>
      </c>
      <c r="AX92" s="6">
        <v>37.196399688720703</v>
      </c>
      <c r="AY92" s="8">
        <v>128.23599243164062</v>
      </c>
      <c r="AZ92" s="6">
        <v>29.671300888061523</v>
      </c>
      <c r="BA92" s="6">
        <v>22.10260009765625</v>
      </c>
      <c r="BB92" s="8">
        <v>178.197998046875</v>
      </c>
      <c r="BC92" s="6">
        <v>1.1525000333786011</v>
      </c>
      <c r="BD92" s="6">
        <v>0.77253097295761108</v>
      </c>
      <c r="BE92" s="8">
        <v>127.62400054931641</v>
      </c>
      <c r="BF92" s="6">
        <v>31.95989990234375</v>
      </c>
      <c r="BG92" s="6">
        <v>20.622100830078125</v>
      </c>
      <c r="BH92" s="8">
        <v>113.46900177001953</v>
      </c>
      <c r="BI92" s="6">
        <v>36.425800323486328</v>
      </c>
      <c r="BJ92" s="6">
        <v>29.965799331665039</v>
      </c>
      <c r="BK92" s="8">
        <v>110.95099639892578</v>
      </c>
      <c r="BL92" s="6">
        <v>31.771400451660156</v>
      </c>
      <c r="BM92" s="6">
        <v>37.475399017333984</v>
      </c>
      <c r="BN92" s="8">
        <v>101.13700103759766</v>
      </c>
      <c r="BO92" s="6">
        <v>43.809200286865234</v>
      </c>
      <c r="BP92" s="6">
        <v>34.697898864746094</v>
      </c>
      <c r="BQ92" s="8">
        <v>147.56100463867187</v>
      </c>
      <c r="BR92" s="6">
        <v>16.757299423217773</v>
      </c>
      <c r="BS92" s="6">
        <v>15.194700241088867</v>
      </c>
      <c r="BT92" s="8">
        <v>100.83799743652344</v>
      </c>
      <c r="BW92" s="1"/>
      <c r="BZ92" s="1"/>
      <c r="CC92" s="1"/>
      <c r="CF92" s="1"/>
      <c r="CI92" s="1"/>
      <c r="CL92" s="1"/>
      <c r="CO92" s="1"/>
      <c r="CR92" s="1"/>
      <c r="CU92" s="1"/>
      <c r="CX92" s="1"/>
      <c r="DA92" s="1"/>
    </row>
    <row r="93" spans="1:105" x14ac:dyDescent="0.25">
      <c r="A93" s="1">
        <v>5</v>
      </c>
      <c r="B93" s="1">
        <v>2</v>
      </c>
      <c r="C93" s="1">
        <v>2</v>
      </c>
      <c r="D93" s="1">
        <v>3.69</v>
      </c>
      <c r="E93" s="12">
        <v>1</v>
      </c>
      <c r="F93" s="12">
        <v>1</v>
      </c>
      <c r="G93" s="12">
        <f t="shared" si="3"/>
        <v>4</v>
      </c>
      <c r="H93" s="1">
        <v>1</v>
      </c>
      <c r="I93" s="1">
        <v>0</v>
      </c>
      <c r="J93" s="1">
        <f t="shared" si="2"/>
        <v>1</v>
      </c>
      <c r="K93" s="1">
        <v>0</v>
      </c>
      <c r="L93" s="1">
        <v>0</v>
      </c>
      <c r="N93">
        <v>1303.1199951171875</v>
      </c>
      <c r="O93">
        <v>32.081199645996094</v>
      </c>
      <c r="P93">
        <v>20.219699859619141</v>
      </c>
      <c r="Q93">
        <v>9.8380098342895508</v>
      </c>
      <c r="R93">
        <v>9.8206701278686523</v>
      </c>
      <c r="S93">
        <v>20.861499786376953</v>
      </c>
      <c r="T93">
        <v>33.840801239013672</v>
      </c>
      <c r="U93">
        <v>250.60899353027344</v>
      </c>
      <c r="V93">
        <v>188.6510009765625</v>
      </c>
      <c r="W93">
        <v>10.436100006103516</v>
      </c>
      <c r="X93">
        <v>3.0119100119918585E-3</v>
      </c>
      <c r="Y93">
        <v>-4.1745197959244251E-3</v>
      </c>
      <c r="Z93">
        <v>0.99998700618743896</v>
      </c>
      <c r="AA93">
        <v>-0.34130299091339111</v>
      </c>
      <c r="AB93">
        <v>0.93993997573852539</v>
      </c>
      <c r="AC93">
        <v>4.9518300220370293E-3</v>
      </c>
      <c r="AD93">
        <v>0.93994897603988647</v>
      </c>
      <c r="AE93">
        <v>0.34131300449371338</v>
      </c>
      <c r="AF93">
        <v>-1.4062400441616774E-3</v>
      </c>
      <c r="AG93">
        <v>4.7225298881530762</v>
      </c>
      <c r="AH93">
        <v>9.8191204071044922</v>
      </c>
      <c r="AI93">
        <v>16.865499496459961</v>
      </c>
      <c r="AJ93">
        <v>0.4470050036907196</v>
      </c>
      <c r="AK93">
        <v>0.29731500148773193</v>
      </c>
      <c r="AL93">
        <v>250.60899353027344</v>
      </c>
      <c r="AM93">
        <v>188.6510009765625</v>
      </c>
      <c r="AN93">
        <v>10.436100006103516</v>
      </c>
      <c r="AO93">
        <v>0.79542702436447144</v>
      </c>
      <c r="AP93">
        <v>3137.97998046875</v>
      </c>
      <c r="AQ93" t="s">
        <v>164</v>
      </c>
      <c r="AS93">
        <v>787.3685883171056</v>
      </c>
      <c r="AT93">
        <v>123.15607093184956</v>
      </c>
      <c r="AV93" s="1">
        <v>110.685997009277</v>
      </c>
      <c r="AW93">
        <v>37.096298217773438</v>
      </c>
      <c r="AX93">
        <v>32.629299163818359</v>
      </c>
      <c r="AY93" s="1">
        <v>80.112098693847656</v>
      </c>
      <c r="AZ93">
        <v>71.337600708007813</v>
      </c>
      <c r="BA93">
        <v>30.030000686645508</v>
      </c>
      <c r="BB93" s="1">
        <v>136.04200744628906</v>
      </c>
      <c r="BC93">
        <v>33.977100372314453</v>
      </c>
      <c r="BD93">
        <v>9.6766395568847656</v>
      </c>
      <c r="BE93" s="1">
        <v>99.288002014160156</v>
      </c>
      <c r="BF93">
        <v>56.817298889160156</v>
      </c>
      <c r="BG93">
        <v>23.846700668334961</v>
      </c>
      <c r="BH93" s="1">
        <v>136.91400146484375</v>
      </c>
      <c r="BI93">
        <v>24.084100723266602</v>
      </c>
      <c r="BJ93">
        <v>16.208000183105469</v>
      </c>
      <c r="BK93" s="1">
        <v>169.43099975585937</v>
      </c>
      <c r="BL93">
        <v>5.4401397705078125</v>
      </c>
      <c r="BM93">
        <v>6.9515800476074219</v>
      </c>
      <c r="BN93" s="1">
        <v>131.67100524902344</v>
      </c>
      <c r="BO93">
        <v>25.229400634765625</v>
      </c>
      <c r="BP93">
        <v>23.141000747680664</v>
      </c>
      <c r="BQ93" s="1">
        <v>141.87399291992187</v>
      </c>
      <c r="BR93">
        <v>17.752500534057617</v>
      </c>
      <c r="BS93">
        <v>22.567800521850586</v>
      </c>
      <c r="BT93" s="1">
        <v>153.37699890136719</v>
      </c>
    </row>
    <row r="94" spans="1:105" s="4" customFormat="1" x14ac:dyDescent="0.25">
      <c r="A94" s="1">
        <v>5</v>
      </c>
      <c r="B94" s="1">
        <v>2</v>
      </c>
      <c r="C94" s="1">
        <v>3</v>
      </c>
      <c r="D94" s="1">
        <v>3.68</v>
      </c>
      <c r="E94" s="12">
        <v>1</v>
      </c>
      <c r="F94" s="12">
        <v>1</v>
      </c>
      <c r="G94" s="12">
        <f t="shared" si="3"/>
        <v>4</v>
      </c>
      <c r="H94" s="1">
        <v>1</v>
      </c>
      <c r="I94" s="1">
        <v>2</v>
      </c>
      <c r="J94" s="1">
        <f t="shared" si="2"/>
        <v>3</v>
      </c>
      <c r="K94" s="1">
        <v>0</v>
      </c>
      <c r="L94" s="1">
        <v>1</v>
      </c>
      <c r="M94" s="1" t="s">
        <v>70</v>
      </c>
      <c r="N94" s="5">
        <v>1232.260009765625</v>
      </c>
      <c r="O94" s="5">
        <v>26.694499969482422</v>
      </c>
      <c r="P94" s="5">
        <v>25.083099365234375</v>
      </c>
      <c r="Q94" s="5">
        <v>10.154800415039062</v>
      </c>
      <c r="R94" s="5">
        <v>10.253499984741211</v>
      </c>
      <c r="S94" s="5">
        <v>18.699100494384766</v>
      </c>
      <c r="T94" s="5">
        <v>30.495199203491211</v>
      </c>
      <c r="U94" s="5">
        <v>255.20199584960938</v>
      </c>
      <c r="V94" s="5">
        <v>81.778297424316406</v>
      </c>
      <c r="W94" s="5">
        <v>37.319400787353516</v>
      </c>
      <c r="X94" s="5">
        <v>3.6606799811124802E-2</v>
      </c>
      <c r="Y94" s="5">
        <v>-1.2239799834787846E-2</v>
      </c>
      <c r="Z94" s="5">
        <v>0.99925500154495239</v>
      </c>
      <c r="AA94" s="5">
        <v>0.68529397249221802</v>
      </c>
      <c r="AB94" s="5">
        <v>-0.72747200727462769</v>
      </c>
      <c r="AC94" s="5">
        <v>-3.4015901386737823E-2</v>
      </c>
      <c r="AD94" s="5">
        <v>-0.72734600305557251</v>
      </c>
      <c r="AE94" s="5">
        <v>-0.68602800369262695</v>
      </c>
      <c r="AF94" s="5">
        <v>1.8242500722408295E-2</v>
      </c>
      <c r="AG94" s="5">
        <v>5.0245199203491211</v>
      </c>
      <c r="AH94" s="5">
        <v>9.597900390625</v>
      </c>
      <c r="AI94" s="5">
        <v>15.677300453186035</v>
      </c>
      <c r="AJ94" s="5">
        <v>0.46377599239349365</v>
      </c>
      <c r="AK94" s="5">
        <v>0.32749098539352417</v>
      </c>
      <c r="AL94" s="5">
        <v>255.20199584960938</v>
      </c>
      <c r="AM94" s="5">
        <v>81.778297424316406</v>
      </c>
      <c r="AN94" s="5">
        <v>37.319400787353516</v>
      </c>
      <c r="AO94" s="5">
        <v>0.83575701713562012</v>
      </c>
      <c r="AP94" s="5">
        <v>3107.760009765625</v>
      </c>
      <c r="AQ94" s="5" t="s">
        <v>159</v>
      </c>
      <c r="AR94" s="5"/>
      <c r="AS94" s="5">
        <v>344.56024339360158</v>
      </c>
      <c r="AT94" s="5">
        <v>496.77561196105609</v>
      </c>
      <c r="AV94" s="1">
        <v>50.888698577880859</v>
      </c>
      <c r="AW94" s="4">
        <v>39.495399475097656</v>
      </c>
      <c r="AX94" s="4">
        <v>88.325103759765625</v>
      </c>
      <c r="AY94" s="1">
        <v>57.587100982666016</v>
      </c>
      <c r="AZ94" s="4">
        <v>32.282501220703125</v>
      </c>
      <c r="BA94" s="4">
        <v>92.7030029296875</v>
      </c>
      <c r="BB94" s="1">
        <v>88.364097595214844</v>
      </c>
      <c r="BC94" s="4">
        <v>51.676700592041016</v>
      </c>
      <c r="BD94" s="4">
        <v>40.098499298095703</v>
      </c>
      <c r="BE94" s="1">
        <v>175.03199768066406</v>
      </c>
      <c r="BF94" s="4">
        <v>1.8457800149917603</v>
      </c>
      <c r="BG94" s="4">
        <v>9.5573997497558594</v>
      </c>
      <c r="BH94" s="1">
        <v>77.455596923828125</v>
      </c>
      <c r="BI94" s="4">
        <v>58.872600555419922</v>
      </c>
      <c r="BJ94" s="4">
        <v>40.637500762939453</v>
      </c>
      <c r="BK94" s="1">
        <v>112.47599792480469</v>
      </c>
      <c r="BL94" s="4">
        <v>45.337299346923828</v>
      </c>
      <c r="BM94" s="4">
        <v>23.266399383544922</v>
      </c>
      <c r="BN94" s="1">
        <v>120.82199859619141</v>
      </c>
      <c r="BO94" s="4">
        <v>32.266399383544922</v>
      </c>
      <c r="BP94" s="4">
        <v>22.19420051574707</v>
      </c>
      <c r="BQ94" s="1">
        <v>132.18299865722656</v>
      </c>
      <c r="BR94" s="4">
        <v>38.342300415039063</v>
      </c>
      <c r="BS94" s="4">
        <v>10.08329963684082</v>
      </c>
      <c r="BT94" s="1">
        <v>87.209602355957031</v>
      </c>
      <c r="BW94" s="1"/>
      <c r="BZ94" s="1"/>
      <c r="CC94" s="1"/>
      <c r="CF94" s="1"/>
      <c r="CI94" s="1"/>
      <c r="CL94" s="1"/>
      <c r="CO94" s="1"/>
      <c r="CR94" s="1"/>
      <c r="CU94" s="1"/>
      <c r="CX94" s="1"/>
      <c r="DA94" s="1"/>
    </row>
    <row r="95" spans="1:105" x14ac:dyDescent="0.25">
      <c r="A95" s="1">
        <v>5</v>
      </c>
      <c r="B95" s="1">
        <v>3</v>
      </c>
      <c r="C95" s="1">
        <v>1</v>
      </c>
      <c r="D95" s="1">
        <v>2.94</v>
      </c>
      <c r="E95" s="12">
        <v>1</v>
      </c>
      <c r="F95" s="12">
        <v>0</v>
      </c>
      <c r="G95" s="12">
        <f t="shared" si="3"/>
        <v>3</v>
      </c>
      <c r="H95" s="1">
        <v>1</v>
      </c>
      <c r="I95" s="1">
        <v>1</v>
      </c>
      <c r="J95" s="1">
        <f t="shared" si="2"/>
        <v>2</v>
      </c>
      <c r="K95" s="1">
        <v>0</v>
      </c>
      <c r="L95" s="1">
        <v>1</v>
      </c>
      <c r="M95" s="1" t="s">
        <v>70</v>
      </c>
      <c r="N95">
        <v>1382.3499755859375</v>
      </c>
      <c r="O95">
        <v>26.576499938964844</v>
      </c>
      <c r="P95">
        <v>25.844200134277344</v>
      </c>
      <c r="Q95">
        <v>12.009900093078613</v>
      </c>
      <c r="R95">
        <v>11.967700004577637</v>
      </c>
      <c r="S95">
        <v>20.541799545288086</v>
      </c>
      <c r="T95">
        <v>29.511899948120117</v>
      </c>
      <c r="U95">
        <v>56.610000610351563</v>
      </c>
      <c r="V95">
        <v>300.22698974609375</v>
      </c>
      <c r="W95">
        <v>48.434101104736328</v>
      </c>
      <c r="X95">
        <v>6.5779401920735836E-3</v>
      </c>
      <c r="Y95">
        <v>1.1451699770987034E-2</v>
      </c>
      <c r="Z95">
        <v>0.99991297721862793</v>
      </c>
      <c r="AA95">
        <v>0.68417000770568848</v>
      </c>
      <c r="AB95">
        <v>-0.72931200265884399</v>
      </c>
      <c r="AC95">
        <v>3.851769957691431E-3</v>
      </c>
      <c r="AD95">
        <v>-0.72929298877716064</v>
      </c>
      <c r="AE95">
        <v>-0.68408501148223877</v>
      </c>
      <c r="AF95">
        <v>1.2632300145924091E-2</v>
      </c>
      <c r="AG95">
        <v>6.226560115814209</v>
      </c>
      <c r="AH95">
        <v>10.344099998474121</v>
      </c>
      <c r="AI95">
        <v>15.229499816894531</v>
      </c>
      <c r="AJ95">
        <v>0.48694398999214172</v>
      </c>
      <c r="AK95">
        <v>0.36477300524711609</v>
      </c>
      <c r="AL95">
        <v>56.610000610351563</v>
      </c>
      <c r="AM95">
        <v>300.22698974609375</v>
      </c>
      <c r="AN95">
        <v>48.434101104736328</v>
      </c>
      <c r="AO95">
        <v>0.88879698514938354</v>
      </c>
      <c r="AP95">
        <v>4049.510009765625</v>
      </c>
      <c r="AQ95" t="s">
        <v>159</v>
      </c>
      <c r="AS95" s="5">
        <v>344.56024339360158</v>
      </c>
      <c r="AT95" s="5">
        <v>496.77561196105609</v>
      </c>
      <c r="AV95" s="1">
        <v>131.57000732421875</v>
      </c>
      <c r="AW95">
        <v>23.9375</v>
      </c>
      <c r="AX95">
        <v>25.314899444580078</v>
      </c>
      <c r="AY95" s="1">
        <v>54.368801116943359</v>
      </c>
      <c r="AZ95">
        <v>104.35600280761719</v>
      </c>
      <c r="BA95">
        <v>19.276800155639648</v>
      </c>
      <c r="BB95" s="1">
        <v>142.41499328613281</v>
      </c>
      <c r="BC95">
        <v>27.679899215698242</v>
      </c>
      <c r="BD95">
        <v>12.122900009155273</v>
      </c>
      <c r="BE95" s="1">
        <v>171.00100708007812</v>
      </c>
      <c r="BF95">
        <v>5.2512102127075195</v>
      </c>
      <c r="BG95">
        <v>1.4650000333786011</v>
      </c>
      <c r="BH95" s="1">
        <v>92.830703735351563</v>
      </c>
      <c r="BI95">
        <v>73.872299194335937</v>
      </c>
      <c r="BJ95">
        <v>10.520500183105469</v>
      </c>
      <c r="BK95" s="1">
        <v>77.813003540039063</v>
      </c>
      <c r="BL95">
        <v>46.188499450683594</v>
      </c>
      <c r="BM95">
        <v>59.700401306152344</v>
      </c>
      <c r="BN95" s="1">
        <v>65.227699279785156</v>
      </c>
      <c r="BO95">
        <v>50.945400238037109</v>
      </c>
      <c r="BP95">
        <v>60.706199645996094</v>
      </c>
      <c r="BQ95" s="1">
        <v>136.91400146484375</v>
      </c>
      <c r="BR95">
        <v>17.286100387573242</v>
      </c>
      <c r="BS95">
        <v>15.919300079345703</v>
      </c>
      <c r="BT95" s="1">
        <v>73.331001281738281</v>
      </c>
      <c r="BU95">
        <v>51.815299987792969</v>
      </c>
      <c r="BV95">
        <v>54.994998931884766</v>
      </c>
      <c r="BW95" s="1">
        <v>43.342800140380859</v>
      </c>
      <c r="BX95">
        <v>94.614303588867188</v>
      </c>
      <c r="BY95">
        <v>41.968601226806641</v>
      </c>
      <c r="BZ95" s="1">
        <v>48.405998229980469</v>
      </c>
    </row>
    <row r="96" spans="1:105" s="3" customFormat="1" x14ac:dyDescent="0.25">
      <c r="A96" s="1">
        <v>5</v>
      </c>
      <c r="B96" s="1">
        <v>3</v>
      </c>
      <c r="C96" s="1">
        <v>2</v>
      </c>
      <c r="D96" s="1">
        <v>3.17</v>
      </c>
      <c r="E96" s="12">
        <v>0</v>
      </c>
      <c r="F96" s="12">
        <v>0</v>
      </c>
      <c r="G96" s="12">
        <f t="shared" si="3"/>
        <v>1</v>
      </c>
      <c r="H96" s="1">
        <v>1</v>
      </c>
      <c r="I96" s="1">
        <v>0</v>
      </c>
      <c r="J96" s="1">
        <f t="shared" si="2"/>
        <v>1</v>
      </c>
      <c r="K96" s="1">
        <v>0</v>
      </c>
      <c r="L96" s="1">
        <v>0</v>
      </c>
      <c r="M96" s="1"/>
      <c r="N96" s="3">
        <v>940.0579833984375</v>
      </c>
      <c r="O96" s="3">
        <v>23.012699127197266</v>
      </c>
      <c r="P96" s="3">
        <v>17.848800659179688</v>
      </c>
      <c r="Q96" s="3">
        <v>12.825799942016602</v>
      </c>
      <c r="R96" s="3">
        <v>12.273200035095215</v>
      </c>
      <c r="S96" s="3">
        <v>16.977100372314453</v>
      </c>
      <c r="T96" s="3">
        <v>24.182300567626953</v>
      </c>
      <c r="U96" s="3">
        <v>45.515899658203125</v>
      </c>
      <c r="V96" s="3">
        <v>235.94400024414062</v>
      </c>
      <c r="W96" s="3">
        <v>45.526500701904297</v>
      </c>
      <c r="X96" s="3">
        <v>-8.8590696454048157E-2</v>
      </c>
      <c r="Y96" s="3">
        <v>0.1463949978351593</v>
      </c>
      <c r="Z96" s="3">
        <v>0.98525100946426392</v>
      </c>
      <c r="AA96" s="3">
        <v>0.38945600390434265</v>
      </c>
      <c r="AB96" s="3">
        <v>-0.90530699491500854</v>
      </c>
      <c r="AC96" s="3">
        <v>0.16953599452972412</v>
      </c>
      <c r="AD96" s="3">
        <v>0.91677397489547729</v>
      </c>
      <c r="AE96" s="3">
        <v>0.39873200654983521</v>
      </c>
      <c r="AF96" s="3">
        <v>2.3187199607491493E-2</v>
      </c>
      <c r="AG96" s="3">
        <v>6.0784997940063477</v>
      </c>
      <c r="AH96" s="3">
        <v>8.3576803207397461</v>
      </c>
      <c r="AI96" s="3">
        <v>11.724300384521484</v>
      </c>
      <c r="AJ96" s="3">
        <v>0.43367299437522888</v>
      </c>
      <c r="AK96" s="3">
        <v>0.4231249988079071</v>
      </c>
      <c r="AL96" s="3">
        <v>45.515899658203125</v>
      </c>
      <c r="AM96" s="3">
        <v>235.94400024414062</v>
      </c>
      <c r="AN96" s="3">
        <v>45.526500701904297</v>
      </c>
      <c r="AO96" s="3">
        <v>0.929298996925354</v>
      </c>
      <c r="AP96" s="3">
        <v>2427.93994140625</v>
      </c>
      <c r="AQ96" s="3" t="s">
        <v>162</v>
      </c>
      <c r="AS96" s="3">
        <v>261.53367872044453</v>
      </c>
      <c r="AT96" s="3">
        <v>547.97532684283624</v>
      </c>
      <c r="AV96" s="7">
        <v>71.869903564453125</v>
      </c>
      <c r="AW96" s="2">
        <v>69.486701965332031</v>
      </c>
      <c r="AX96" s="2">
        <v>39.019500732421875</v>
      </c>
      <c r="AY96" s="7">
        <v>157.82200622558594</v>
      </c>
      <c r="AZ96" s="2">
        <v>12.844799995422363</v>
      </c>
      <c r="BA96" s="2">
        <v>10.630800247192383</v>
      </c>
      <c r="BB96" s="7">
        <v>122.41400146484375</v>
      </c>
      <c r="BC96" s="2">
        <v>30.606100082397461</v>
      </c>
      <c r="BD96" s="2">
        <v>28.783000946044922</v>
      </c>
      <c r="BE96" s="7">
        <v>149.6929931640625</v>
      </c>
      <c r="BF96" s="2">
        <v>20.009899139404297</v>
      </c>
      <c r="BG96" s="2">
        <v>14.242899894714355</v>
      </c>
      <c r="BH96" s="7">
        <v>126.18099975585937</v>
      </c>
      <c r="BI96" s="2">
        <v>34.108100891113281</v>
      </c>
      <c r="BJ96" s="2">
        <v>20.17340087890625</v>
      </c>
      <c r="BK96" s="7">
        <v>148.18600463867187</v>
      </c>
      <c r="BL96" s="2">
        <v>20.026599884033203</v>
      </c>
      <c r="BM96" s="2">
        <v>11.384200096130371</v>
      </c>
      <c r="BN96" s="7">
        <v>138.20700073242187</v>
      </c>
      <c r="BO96" s="2">
        <v>25.912099838256836</v>
      </c>
      <c r="BP96" s="2">
        <v>16.883499145507812</v>
      </c>
      <c r="BQ96" s="7">
        <v>94.316902160644531</v>
      </c>
      <c r="BR96" s="2">
        <v>40.419399261474609</v>
      </c>
      <c r="BS96" s="2">
        <v>45.481800079345703</v>
      </c>
      <c r="BT96" s="7">
        <v>90.297996520996094</v>
      </c>
      <c r="BU96" s="6"/>
      <c r="BV96" s="6"/>
      <c r="BW96" s="8"/>
      <c r="BZ96" s="1"/>
      <c r="CC96" s="1"/>
      <c r="CF96" s="1"/>
      <c r="CI96" s="1"/>
      <c r="CL96" s="1"/>
      <c r="CO96" s="1"/>
      <c r="CR96" s="1"/>
      <c r="CU96" s="1"/>
      <c r="CX96" s="1"/>
      <c r="DA96" s="1"/>
    </row>
    <row r="97" spans="1:105" x14ac:dyDescent="0.25">
      <c r="A97" s="1">
        <v>5</v>
      </c>
      <c r="B97" s="1">
        <v>3</v>
      </c>
      <c r="C97" s="1">
        <v>3</v>
      </c>
      <c r="D97" s="1">
        <v>2.7</v>
      </c>
      <c r="E97" s="12">
        <v>1</v>
      </c>
      <c r="F97" s="12">
        <v>1</v>
      </c>
      <c r="G97" s="12">
        <f t="shared" si="3"/>
        <v>4</v>
      </c>
      <c r="H97" s="1">
        <v>0</v>
      </c>
      <c r="I97" s="1">
        <v>0</v>
      </c>
      <c r="J97" s="1">
        <f t="shared" si="2"/>
        <v>0</v>
      </c>
      <c r="K97" s="1">
        <v>0</v>
      </c>
      <c r="L97" s="1">
        <v>0</v>
      </c>
      <c r="M97" s="1" t="s">
        <v>71</v>
      </c>
      <c r="N97">
        <v>1003.0499877929687</v>
      </c>
      <c r="O97">
        <v>21.859800338745117</v>
      </c>
      <c r="P97">
        <v>23.548700332641602</v>
      </c>
      <c r="Q97">
        <v>9.9030895233154297</v>
      </c>
      <c r="R97">
        <v>9.5210504531860352</v>
      </c>
      <c r="S97">
        <v>19.007099151611328</v>
      </c>
      <c r="T97">
        <v>27.329000473022461</v>
      </c>
      <c r="U97">
        <v>127.84799957275391</v>
      </c>
      <c r="V97">
        <v>214.38499450683594</v>
      </c>
      <c r="W97">
        <v>25.287500381469727</v>
      </c>
      <c r="X97">
        <v>4.341449961066246E-2</v>
      </c>
      <c r="Y97">
        <v>4.6799398958683014E-2</v>
      </c>
      <c r="Z97">
        <v>0.99795997142791748</v>
      </c>
      <c r="AA97">
        <v>0.78726500272750854</v>
      </c>
      <c r="AB97">
        <v>-0.61659097671508789</v>
      </c>
      <c r="AC97">
        <v>-5.3334599360823631E-3</v>
      </c>
      <c r="AD97">
        <v>-0.61508399248123169</v>
      </c>
      <c r="AE97">
        <v>-0.78589099645614624</v>
      </c>
      <c r="AF97">
        <v>6.3612602651119232E-2</v>
      </c>
      <c r="AG97">
        <v>4.7955899238586426</v>
      </c>
      <c r="AH97">
        <v>9.0340595245361328</v>
      </c>
      <c r="AI97">
        <v>13.310600280761719</v>
      </c>
      <c r="AJ97">
        <v>0.51864200830459595</v>
      </c>
      <c r="AK97">
        <v>0.30987098813056946</v>
      </c>
      <c r="AL97">
        <v>127.84799957275391</v>
      </c>
      <c r="AM97">
        <v>214.38499450683594</v>
      </c>
      <c r="AN97">
        <v>25.287500381469727</v>
      </c>
      <c r="AO97">
        <v>0.86209499835968018</v>
      </c>
      <c r="AP97">
        <v>2391.0400390625</v>
      </c>
      <c r="AQ97" s="3" t="s">
        <v>160</v>
      </c>
      <c r="AR97" s="3"/>
      <c r="AS97" s="3">
        <v>334.8738108483999</v>
      </c>
      <c r="AT97" s="3">
        <v>528.60246175243287</v>
      </c>
      <c r="AV97" s="1">
        <v>131.27499389648437</v>
      </c>
      <c r="AW97">
        <v>25.216499328613281</v>
      </c>
      <c r="AX97">
        <v>22.916099548339844</v>
      </c>
      <c r="AY97" s="1">
        <v>88.990097045898438</v>
      </c>
      <c r="AZ97">
        <v>51.443099975585938</v>
      </c>
      <c r="BA97">
        <v>38.984100341796875</v>
      </c>
      <c r="BB97" s="1">
        <v>169.46600341796875</v>
      </c>
      <c r="BC97">
        <v>4.6717300415039062</v>
      </c>
      <c r="BD97">
        <v>5.6250400543212891</v>
      </c>
      <c r="BE97" s="1">
        <v>154.98199462890625</v>
      </c>
      <c r="BF97">
        <v>13.189399719238281</v>
      </c>
      <c r="BG97">
        <v>11.910300254821777</v>
      </c>
      <c r="BH97" s="1">
        <v>78.786399841308594</v>
      </c>
    </row>
    <row r="98" spans="1:105" s="3" customFormat="1" x14ac:dyDescent="0.25">
      <c r="A98" s="1">
        <v>5</v>
      </c>
      <c r="B98" s="1">
        <v>3</v>
      </c>
      <c r="C98" s="1">
        <v>4</v>
      </c>
      <c r="D98" s="1">
        <v>2.8</v>
      </c>
      <c r="E98" s="12">
        <v>1</v>
      </c>
      <c r="F98" s="12">
        <v>1</v>
      </c>
      <c r="G98" s="12">
        <f t="shared" si="3"/>
        <v>4</v>
      </c>
      <c r="H98" s="1">
        <v>0</v>
      </c>
      <c r="I98" s="1">
        <v>0</v>
      </c>
      <c r="J98" s="1">
        <f t="shared" si="2"/>
        <v>0</v>
      </c>
      <c r="K98" s="1">
        <v>0</v>
      </c>
      <c r="L98" s="1">
        <v>0</v>
      </c>
      <c r="M98" s="1"/>
      <c r="N98" s="3">
        <v>1015.75</v>
      </c>
      <c r="O98" s="3">
        <v>22.844400405883789</v>
      </c>
      <c r="P98" s="3">
        <v>21.022699356079102</v>
      </c>
      <c r="Q98" s="3">
        <v>12.552700042724609</v>
      </c>
      <c r="R98" s="3">
        <v>12.561599731445313</v>
      </c>
      <c r="S98" s="3">
        <v>17.556900024414063</v>
      </c>
      <c r="T98" s="3">
        <v>26.317600250244141</v>
      </c>
      <c r="U98" s="3">
        <v>170.05000305175781</v>
      </c>
      <c r="V98" s="3">
        <v>180.08099365234375</v>
      </c>
      <c r="W98" s="3">
        <v>23.813899993896484</v>
      </c>
      <c r="X98" s="3">
        <v>-7.1290597319602966E-2</v>
      </c>
      <c r="Y98" s="3">
        <v>3.2709900289773941E-2</v>
      </c>
      <c r="Z98" s="3">
        <v>0.99691897630691528</v>
      </c>
      <c r="AA98" s="3">
        <v>0.63594901561737061</v>
      </c>
      <c r="AB98" s="3">
        <v>-0.76848602294921875</v>
      </c>
      <c r="AC98" s="3">
        <v>7.0692099630832672E-2</v>
      </c>
      <c r="AD98" s="3">
        <v>-0.76843100786209106</v>
      </c>
      <c r="AE98" s="3">
        <v>-0.63902997970581055</v>
      </c>
      <c r="AF98" s="3">
        <v>-3.3984001725912094E-2</v>
      </c>
      <c r="AG98" s="3">
        <v>5.7038798332214355</v>
      </c>
      <c r="AH98" s="3">
        <v>8.545379638671875</v>
      </c>
      <c r="AI98" s="3">
        <v>12.940299987792969</v>
      </c>
      <c r="AJ98" s="3">
        <v>0.44299501180648804</v>
      </c>
      <c r="AK98" s="3">
        <v>0.42213499546051025</v>
      </c>
      <c r="AL98" s="3">
        <v>170.05000305175781</v>
      </c>
      <c r="AM98" s="3">
        <v>180.08099365234375</v>
      </c>
      <c r="AN98" s="3">
        <v>23.813899993896484</v>
      </c>
      <c r="AO98" s="3">
        <v>0.90444701910018921</v>
      </c>
      <c r="AP98" s="3">
        <v>2618.3701171875</v>
      </c>
      <c r="AV98" s="8">
        <v>82.757598876953125</v>
      </c>
      <c r="AW98" s="6">
        <v>55.567100524902344</v>
      </c>
      <c r="AX98" s="6">
        <v>41.37030029296875</v>
      </c>
      <c r="AY98" s="8">
        <v>157.83599853515625</v>
      </c>
      <c r="AZ98" s="6">
        <v>12.284700393676758</v>
      </c>
      <c r="BA98" s="6">
        <v>9.6383495330810547</v>
      </c>
      <c r="BB98" s="8">
        <v>139.92399597167969</v>
      </c>
      <c r="BC98" s="6">
        <v>20.303899765014648</v>
      </c>
      <c r="BD98" s="6">
        <v>19.713199615478516</v>
      </c>
      <c r="BE98" s="8">
        <v>169.42999267578125</v>
      </c>
      <c r="BF98" s="6">
        <v>4.9191598892211914</v>
      </c>
      <c r="BG98" s="6">
        <v>5.8401598930358887</v>
      </c>
      <c r="BH98" s="8">
        <v>170.3699951171875</v>
      </c>
      <c r="BI98" s="6">
        <v>5.4325699806213379</v>
      </c>
      <c r="BJ98" s="6">
        <v>7.0678801536560059</v>
      </c>
      <c r="BK98" s="8">
        <v>115.22299957275391</v>
      </c>
      <c r="BL98" s="6">
        <v>51.7958984375</v>
      </c>
      <c r="BM98" s="6">
        <v>11.840900421142578</v>
      </c>
      <c r="BN98" s="8">
        <v>115.66300201416016</v>
      </c>
      <c r="BO98" s="6">
        <v>50.962398529052734</v>
      </c>
      <c r="BP98" s="6">
        <v>22.238199234008789</v>
      </c>
      <c r="BQ98" s="8">
        <v>91.939796447753906</v>
      </c>
      <c r="BR98" s="6">
        <v>70.41400146484375</v>
      </c>
      <c r="BS98" s="6">
        <v>16.375</v>
      </c>
      <c r="BT98" s="8">
        <v>77.833297729492187</v>
      </c>
      <c r="BU98" s="6">
        <v>93.649398803710937</v>
      </c>
      <c r="BV98" s="6">
        <v>20.760700225830078</v>
      </c>
      <c r="BW98" s="8">
        <v>41.311599731445312</v>
      </c>
      <c r="BX98" s="6">
        <v>106.02700042724609</v>
      </c>
      <c r="BY98" s="6">
        <v>32.800899505615234</v>
      </c>
      <c r="BZ98" s="8">
        <v>108.71399688720703</v>
      </c>
      <c r="CA98" s="6">
        <v>39.40570068359375</v>
      </c>
      <c r="CB98" s="6">
        <v>31.765100479125977</v>
      </c>
      <c r="CC98" s="8">
        <v>95.701400756835938</v>
      </c>
      <c r="CD98" s="6">
        <v>55.130401611328125</v>
      </c>
      <c r="CE98" s="6">
        <v>28.527299880981445</v>
      </c>
      <c r="CF98" s="8">
        <v>53.667198181152344</v>
      </c>
      <c r="CG98" s="6">
        <v>49.445701599121094</v>
      </c>
      <c r="CH98" s="6">
        <v>75.406097412109375</v>
      </c>
      <c r="CI98" s="8">
        <v>70.908798217773438</v>
      </c>
      <c r="CJ98" s="6">
        <v>70.049797058105469</v>
      </c>
      <c r="CK98" s="6">
        <v>29.627099990844727</v>
      </c>
      <c r="CL98" s="8">
        <v>74.749900817871094</v>
      </c>
      <c r="CM98" s="6">
        <v>55.381599426269531</v>
      </c>
      <c r="CN98" s="6">
        <v>55.988498687744141</v>
      </c>
      <c r="CO98" s="8">
        <v>48.721698760986328</v>
      </c>
      <c r="CP98" s="6">
        <v>92.488601684570313</v>
      </c>
      <c r="CQ98" s="6">
        <v>37.741901397705078</v>
      </c>
      <c r="CR98" s="8">
        <v>161.39100646972656</v>
      </c>
      <c r="CU98" s="1"/>
      <c r="CX98" s="1"/>
      <c r="DA98" s="1"/>
    </row>
    <row r="99" spans="1:105" x14ac:dyDescent="0.25">
      <c r="A99" s="1">
        <v>5</v>
      </c>
      <c r="B99" s="1">
        <v>3</v>
      </c>
      <c r="C99" s="1">
        <v>5</v>
      </c>
      <c r="D99" s="1">
        <v>5.51</v>
      </c>
      <c r="E99" s="12">
        <v>1</v>
      </c>
      <c r="F99" s="12">
        <v>0</v>
      </c>
      <c r="G99" s="12">
        <f t="shared" si="3"/>
        <v>3</v>
      </c>
      <c r="H99" s="1">
        <v>1</v>
      </c>
      <c r="I99" s="1">
        <v>1</v>
      </c>
      <c r="J99" s="1">
        <f t="shared" si="2"/>
        <v>2</v>
      </c>
      <c r="K99" s="1">
        <v>1</v>
      </c>
      <c r="L99" s="1">
        <v>1</v>
      </c>
      <c r="M99" s="1" t="s">
        <v>72</v>
      </c>
      <c r="N99">
        <v>1555.4599609375</v>
      </c>
      <c r="O99">
        <v>32.756999969482422</v>
      </c>
      <c r="P99">
        <v>26.222200393676758</v>
      </c>
      <c r="Q99">
        <v>12.034099578857422</v>
      </c>
      <c r="R99">
        <v>11.830100059509277</v>
      </c>
      <c r="S99">
        <v>22.014699935913086</v>
      </c>
      <c r="T99">
        <v>34.581401824951172</v>
      </c>
      <c r="U99">
        <v>125.39099884033203</v>
      </c>
      <c r="V99">
        <v>151.70799255371094</v>
      </c>
      <c r="W99">
        <v>36.011600494384766</v>
      </c>
      <c r="X99">
        <v>4.6451300382614136E-2</v>
      </c>
      <c r="Y99">
        <v>1.1165600270032883E-2</v>
      </c>
      <c r="Z99">
        <v>0.99885797500610352</v>
      </c>
      <c r="AA99">
        <v>0.52019697427749634</v>
      </c>
      <c r="AB99">
        <v>-0.85391998291015625</v>
      </c>
      <c r="AC99">
        <v>-1.4646000228822231E-2</v>
      </c>
      <c r="AD99">
        <v>-0.85278201103210449</v>
      </c>
      <c r="AE99">
        <v>-0.52028399705886841</v>
      </c>
      <c r="AF99">
        <v>4.547400027513504E-2</v>
      </c>
      <c r="AG99">
        <v>5.9114499092102051</v>
      </c>
      <c r="AH99">
        <v>10.457900047302246</v>
      </c>
      <c r="AI99">
        <v>17.682899475097656</v>
      </c>
      <c r="AJ99">
        <v>0.43244099617004395</v>
      </c>
      <c r="AK99">
        <v>0.37254101037979126</v>
      </c>
      <c r="AL99">
        <v>125.39099884033203</v>
      </c>
      <c r="AM99">
        <v>151.70799255371094</v>
      </c>
      <c r="AN99">
        <v>36.011600494384766</v>
      </c>
      <c r="AO99">
        <v>0.83933800458908081</v>
      </c>
      <c r="AP99">
        <v>4435.759765625</v>
      </c>
      <c r="AQ99" s="3" t="s">
        <v>156</v>
      </c>
      <c r="AR99" s="3"/>
      <c r="AS99" s="3">
        <v>337.64136300417181</v>
      </c>
      <c r="AT99" s="3">
        <v>494.00805980528418</v>
      </c>
      <c r="AV99" s="1">
        <v>49.778400421142578</v>
      </c>
      <c r="AW99">
        <v>39.463100433349609</v>
      </c>
      <c r="AX99">
        <v>93.023200988769531</v>
      </c>
      <c r="AY99" s="1">
        <v>103.4010009765625</v>
      </c>
      <c r="AZ99">
        <v>59.841499328613281</v>
      </c>
      <c r="BA99">
        <v>34.619098663330078</v>
      </c>
      <c r="BB99" s="1">
        <v>78.822502136230469</v>
      </c>
      <c r="BC99">
        <v>68.273300170898437</v>
      </c>
      <c r="BD99">
        <v>33.457500457763672</v>
      </c>
      <c r="BE99" s="1">
        <v>146.59700012207031</v>
      </c>
      <c r="BF99">
        <v>20.713699340820313</v>
      </c>
      <c r="BG99">
        <v>12.244799613952637</v>
      </c>
      <c r="BH99" s="1">
        <v>179.42399597167969</v>
      </c>
      <c r="BI99">
        <v>0.31153300404548645</v>
      </c>
      <c r="BJ99">
        <v>0.24147400259971619</v>
      </c>
      <c r="BK99" s="1">
        <v>98.417198181152344</v>
      </c>
      <c r="BL99">
        <v>62.519401550292969</v>
      </c>
      <c r="BM99">
        <v>19.525999069213867</v>
      </c>
      <c r="BN99" s="1">
        <v>154.22999572753906</v>
      </c>
      <c r="BO99">
        <v>15.927000045776367</v>
      </c>
      <c r="BP99">
        <v>14.725799560546875</v>
      </c>
      <c r="BQ99" s="1">
        <v>120.97000122070312</v>
      </c>
      <c r="BR99">
        <v>53.381099700927734</v>
      </c>
      <c r="BS99">
        <v>10.354900360107422</v>
      </c>
      <c r="BT99" s="1">
        <v>89.665496826171875</v>
      </c>
      <c r="BU99">
        <v>66.115898132324219</v>
      </c>
      <c r="BV99">
        <v>24.076400756835938</v>
      </c>
      <c r="BW99" s="1">
        <v>99.893203735351563</v>
      </c>
      <c r="BX99">
        <v>63.581298828125</v>
      </c>
      <c r="BY99">
        <v>20.793500900268555</v>
      </c>
      <c r="BZ99" s="1">
        <v>102.72499847412109</v>
      </c>
      <c r="CA99">
        <v>69.629997253417969</v>
      </c>
      <c r="CB99">
        <v>13.027199745178223</v>
      </c>
      <c r="CC99" s="1">
        <v>144.97099304199219</v>
      </c>
      <c r="CD99">
        <v>31.636699676513672</v>
      </c>
      <c r="CE99">
        <v>12.295100212097168</v>
      </c>
      <c r="CF99" s="1">
        <v>111.59100341796875</v>
      </c>
    </row>
    <row r="100" spans="1:105" x14ac:dyDescent="0.25">
      <c r="A100" s="1">
        <v>5</v>
      </c>
      <c r="B100" s="1">
        <v>3</v>
      </c>
      <c r="C100" s="1">
        <v>6</v>
      </c>
      <c r="D100" s="1">
        <v>4.1399999999999997</v>
      </c>
      <c r="E100" s="12">
        <v>1</v>
      </c>
      <c r="F100" s="12">
        <v>1</v>
      </c>
      <c r="G100" s="12">
        <f t="shared" si="3"/>
        <v>4</v>
      </c>
      <c r="H100" s="1">
        <v>2</v>
      </c>
      <c r="I100" s="1">
        <v>0</v>
      </c>
      <c r="J100" s="1">
        <f t="shared" si="2"/>
        <v>2</v>
      </c>
      <c r="K100" s="1">
        <v>0</v>
      </c>
      <c r="L100" s="1">
        <v>0</v>
      </c>
      <c r="N100">
        <v>1397.9599609375</v>
      </c>
      <c r="O100">
        <v>27.894100189208984</v>
      </c>
      <c r="P100">
        <v>27.158899307250977</v>
      </c>
      <c r="Q100">
        <v>13.585800170898438</v>
      </c>
      <c r="R100">
        <v>13.354700088500977</v>
      </c>
      <c r="S100">
        <v>20.661300659179688</v>
      </c>
      <c r="T100">
        <v>32.515098571777344</v>
      </c>
      <c r="U100">
        <v>188.906005859375</v>
      </c>
      <c r="V100">
        <v>142.15499877929687</v>
      </c>
      <c r="W100">
        <v>74.283302307128906</v>
      </c>
      <c r="X100">
        <v>-3.0971800908446312E-2</v>
      </c>
      <c r="Y100">
        <v>-6.705079972743988E-2</v>
      </c>
      <c r="Z100">
        <v>-0.99726897478103638</v>
      </c>
      <c r="AA100">
        <v>0.75989001989364624</v>
      </c>
      <c r="AB100">
        <v>-0.6497420072555542</v>
      </c>
      <c r="AC100">
        <v>2.0085399970412254E-2</v>
      </c>
      <c r="AD100">
        <v>0.64931398630142212</v>
      </c>
      <c r="AE100">
        <v>0.75719201564788818</v>
      </c>
      <c r="AF100">
        <v>-7.1074903011322021E-2</v>
      </c>
      <c r="AG100">
        <v>6.2066202163696289</v>
      </c>
      <c r="AH100">
        <v>10.244600296020508</v>
      </c>
      <c r="AI100">
        <v>15.559499740600586</v>
      </c>
      <c r="AJ100">
        <v>0.4705510139465332</v>
      </c>
      <c r="AK100">
        <v>0.37787601351737976</v>
      </c>
      <c r="AL100">
        <v>188.906005859375</v>
      </c>
      <c r="AM100">
        <v>142.15499877929687</v>
      </c>
      <c r="AN100">
        <v>74.283302307128906</v>
      </c>
      <c r="AO100">
        <v>0.87575697898864746</v>
      </c>
      <c r="AP100">
        <v>4028.010009765625</v>
      </c>
      <c r="AQ100" s="3" t="s">
        <v>163</v>
      </c>
      <c r="AR100" s="3"/>
      <c r="AS100" s="3">
        <v>312.73339360222468</v>
      </c>
      <c r="AT100" s="3">
        <v>579.80217663421308</v>
      </c>
      <c r="AV100" s="1">
        <v>77.962501525878906</v>
      </c>
      <c r="AW100">
        <v>55.185798645019531</v>
      </c>
      <c r="AX100">
        <v>46.727699279785156</v>
      </c>
      <c r="AY100" s="1">
        <v>162.92900085449219</v>
      </c>
      <c r="AZ100">
        <v>9.4028501510620117</v>
      </c>
      <c r="BA100">
        <v>7.6940598487854004</v>
      </c>
      <c r="BB100" s="1">
        <v>125.51999664306641</v>
      </c>
      <c r="BC100">
        <v>27.041900634765625</v>
      </c>
      <c r="BD100">
        <v>15.986200332641602</v>
      </c>
      <c r="BE100" s="1">
        <v>81.182296752929687</v>
      </c>
      <c r="BF100">
        <v>71.752700805664063</v>
      </c>
      <c r="BG100">
        <v>37.551399230957031</v>
      </c>
      <c r="BH100" s="1">
        <v>102.21099853515625</v>
      </c>
      <c r="BI100">
        <v>68.550003051757813</v>
      </c>
      <c r="BJ100">
        <v>16.281600952148438</v>
      </c>
      <c r="BK100" s="1">
        <v>98.982101440429688</v>
      </c>
    </row>
    <row r="101" spans="1:105" x14ac:dyDescent="0.25">
      <c r="A101" s="1">
        <v>5</v>
      </c>
      <c r="B101" s="1">
        <v>3</v>
      </c>
      <c r="C101" s="1">
        <v>7</v>
      </c>
      <c r="D101" s="1">
        <v>3.63</v>
      </c>
      <c r="E101" s="12">
        <v>1</v>
      </c>
      <c r="F101" s="12">
        <v>1</v>
      </c>
      <c r="G101" s="12">
        <f t="shared" si="3"/>
        <v>4</v>
      </c>
      <c r="H101" s="1">
        <v>1</v>
      </c>
      <c r="I101" s="1">
        <v>0</v>
      </c>
      <c r="J101" s="1">
        <f t="shared" si="2"/>
        <v>1</v>
      </c>
      <c r="K101" s="1">
        <v>0</v>
      </c>
      <c r="L101" s="1">
        <v>0</v>
      </c>
      <c r="N101">
        <v>934.20501708984375</v>
      </c>
      <c r="O101">
        <v>23.545200347900391</v>
      </c>
      <c r="P101">
        <v>21.183399200439453</v>
      </c>
      <c r="Q101">
        <v>9.7259302139282227</v>
      </c>
      <c r="R101">
        <v>9.571040153503418</v>
      </c>
      <c r="S101">
        <v>17.89900016784668</v>
      </c>
      <c r="T101">
        <v>25.823600769042969</v>
      </c>
      <c r="U101">
        <v>313.5050048828125</v>
      </c>
      <c r="V101">
        <v>92.3031005859375</v>
      </c>
      <c r="W101">
        <v>21.231500625610352</v>
      </c>
      <c r="X101">
        <v>3.135259822010994E-2</v>
      </c>
      <c r="Y101">
        <v>-7.7643096446990967E-2</v>
      </c>
      <c r="Z101">
        <v>0.99648797512054443</v>
      </c>
      <c r="AA101">
        <v>0.59612202644348145</v>
      </c>
      <c r="AB101">
        <v>-0.79879802465438843</v>
      </c>
      <c r="AC101">
        <v>-8.0995596945285797E-2</v>
      </c>
      <c r="AD101">
        <v>0.80228102207183838</v>
      </c>
      <c r="AE101">
        <v>0.59656798839569092</v>
      </c>
      <c r="AF101">
        <v>2.1240400150418282E-2</v>
      </c>
      <c r="AG101">
        <v>4.8102197647094727</v>
      </c>
      <c r="AH101">
        <v>9.0932197570800781</v>
      </c>
      <c r="AI101">
        <v>12.376899719238281</v>
      </c>
      <c r="AJ101">
        <v>0.5635560154914856</v>
      </c>
      <c r="AK101">
        <v>0.28624799847602844</v>
      </c>
      <c r="AL101">
        <v>313.5050048828125</v>
      </c>
      <c r="AM101">
        <v>92.3031005859375</v>
      </c>
      <c r="AN101">
        <v>21.231500625610352</v>
      </c>
      <c r="AO101">
        <v>0.86711901426315308</v>
      </c>
      <c r="AP101">
        <v>2167.97998046875</v>
      </c>
      <c r="AQ101" s="3" t="s">
        <v>165</v>
      </c>
      <c r="AR101" s="3"/>
      <c r="AS101" s="3">
        <v>766.61194714881628</v>
      </c>
      <c r="AT101" s="3">
        <v>218.6366203059801</v>
      </c>
      <c r="AV101" s="1">
        <v>113.34999847412109</v>
      </c>
      <c r="AW101">
        <v>31.422300338745117</v>
      </c>
      <c r="AX101">
        <v>33.183399200439453</v>
      </c>
      <c r="AY101" s="1">
        <v>83.336997985839844</v>
      </c>
      <c r="AZ101">
        <v>56.427898406982422</v>
      </c>
      <c r="BA101">
        <v>37.215499877929688</v>
      </c>
      <c r="BB101" s="1">
        <v>138.593994140625</v>
      </c>
      <c r="BC101">
        <v>19.469499588012695</v>
      </c>
      <c r="BD101">
        <v>26.013500213623047</v>
      </c>
      <c r="BE101" s="1">
        <v>111.06700134277344</v>
      </c>
      <c r="BF101">
        <v>50.679599761962891</v>
      </c>
      <c r="BG101">
        <v>23.513099670410156</v>
      </c>
      <c r="BH101" s="1">
        <v>77.635299682617187</v>
      </c>
      <c r="BI101">
        <v>62.497299194335938</v>
      </c>
      <c r="BJ101">
        <v>52.967899322509766</v>
      </c>
      <c r="BK101" s="1">
        <v>157.86399841308594</v>
      </c>
      <c r="BL101">
        <v>15.815699577331543</v>
      </c>
      <c r="BM101">
        <v>6.4053897857666016</v>
      </c>
      <c r="BN101" s="1">
        <v>134.60899353027344</v>
      </c>
    </row>
    <row r="102" spans="1:105" x14ac:dyDescent="0.25">
      <c r="A102" s="1">
        <v>5</v>
      </c>
      <c r="B102" s="1">
        <v>3</v>
      </c>
      <c r="C102" s="1">
        <v>8</v>
      </c>
      <c r="D102" s="1">
        <v>1.64</v>
      </c>
      <c r="E102" s="12">
        <v>1</v>
      </c>
      <c r="F102" s="12">
        <v>1</v>
      </c>
      <c r="G102" s="12">
        <f t="shared" si="3"/>
        <v>4</v>
      </c>
      <c r="H102" s="1">
        <v>0</v>
      </c>
      <c r="I102" s="1">
        <v>0</v>
      </c>
      <c r="J102" s="1">
        <f t="shared" si="2"/>
        <v>0</v>
      </c>
      <c r="K102" s="1">
        <v>0</v>
      </c>
      <c r="L102" s="1">
        <v>0</v>
      </c>
      <c r="M102" s="1" t="s">
        <v>50</v>
      </c>
      <c r="N102" s="2">
        <v>798.22198486328125</v>
      </c>
      <c r="O102" s="2">
        <v>18.795600891113281</v>
      </c>
      <c r="P102" s="2">
        <v>19.128299713134766</v>
      </c>
      <c r="Q102" s="2">
        <v>12.347000122070313</v>
      </c>
      <c r="R102" s="2">
        <v>12.321200370788574</v>
      </c>
      <c r="S102" s="2">
        <v>15.296799659729004</v>
      </c>
      <c r="T102" s="2">
        <v>21.640100479125977</v>
      </c>
      <c r="U102" s="2">
        <v>116.33699798583984</v>
      </c>
      <c r="V102" s="2">
        <v>216.74699401855469</v>
      </c>
      <c r="W102" s="2">
        <v>46.093601226806641</v>
      </c>
      <c r="X102" s="2">
        <v>8.4720999002456665E-2</v>
      </c>
      <c r="Y102" s="2">
        <v>-8.4935598075389862E-2</v>
      </c>
      <c r="Z102" s="2">
        <v>0.99277800321578979</v>
      </c>
      <c r="AA102" s="2">
        <v>0.786903977394104</v>
      </c>
      <c r="AB102" s="2">
        <v>-0.60550200939178467</v>
      </c>
      <c r="AC102" s="2">
        <v>-0.11895500123500824</v>
      </c>
      <c r="AD102" s="2">
        <v>0.61123299598693848</v>
      </c>
      <c r="AE102" s="2">
        <v>0.79129898548126221</v>
      </c>
      <c r="AF102" s="2">
        <v>1.5537399798631668E-2</v>
      </c>
      <c r="AG102" s="2">
        <v>5.804419994354248</v>
      </c>
      <c r="AH102" s="2">
        <v>7.7248501777648926</v>
      </c>
      <c r="AI102" s="2">
        <v>10.521100044250488</v>
      </c>
      <c r="AJ102" s="2">
        <v>0.42345899343490601</v>
      </c>
      <c r="AK102" s="2">
        <v>0.4173470139503479</v>
      </c>
      <c r="AL102" s="2">
        <v>116.33699798583984</v>
      </c>
      <c r="AM102" s="2">
        <v>216.74699401855469</v>
      </c>
      <c r="AN102" s="2">
        <v>46.093601226806641</v>
      </c>
      <c r="AO102" s="2">
        <v>0.93753498792648315</v>
      </c>
      <c r="AP102" s="2">
        <v>1925.0400390625</v>
      </c>
      <c r="AQ102" t="s">
        <v>158</v>
      </c>
      <c r="AS102">
        <v>744.47152990264112</v>
      </c>
      <c r="AT102">
        <v>131.45872739916524</v>
      </c>
      <c r="AV102" s="7">
        <v>81.148200988769531</v>
      </c>
      <c r="AW102" s="2">
        <v>60.833400726318359</v>
      </c>
      <c r="AX102" s="2">
        <v>37.670299530029297</v>
      </c>
      <c r="AY102" s="7">
        <v>105.927001953125</v>
      </c>
      <c r="AZ102" s="2">
        <v>36.181301116943359</v>
      </c>
      <c r="BA102" s="2">
        <v>37.881801605224609</v>
      </c>
      <c r="BB102" s="7">
        <v>140.42399597167969</v>
      </c>
      <c r="BC102" s="2">
        <v>21.572999954223633</v>
      </c>
      <c r="BD102" s="2">
        <v>17.828100204467773</v>
      </c>
      <c r="BE102" s="7">
        <v>146.17599487304687</v>
      </c>
      <c r="BF102" s="2">
        <v>18.050100326538086</v>
      </c>
      <c r="BG102" s="2">
        <v>15.214300155639648</v>
      </c>
      <c r="BH102" s="7">
        <v>126.54599761962891</v>
      </c>
      <c r="BI102" s="2">
        <v>27.381799697875977</v>
      </c>
      <c r="BJ102" s="2">
        <v>26.072500228881836</v>
      </c>
      <c r="BK102" s="7">
        <v>91.853202819824219</v>
      </c>
    </row>
    <row r="103" spans="1:105" x14ac:dyDescent="0.25">
      <c r="A103" s="1">
        <v>5</v>
      </c>
      <c r="B103" s="1">
        <v>4</v>
      </c>
      <c r="C103" s="1">
        <v>1</v>
      </c>
      <c r="D103" s="1">
        <v>3.33</v>
      </c>
      <c r="E103" s="12">
        <v>1</v>
      </c>
      <c r="F103" s="12">
        <v>1</v>
      </c>
      <c r="G103" s="12">
        <f t="shared" si="3"/>
        <v>4</v>
      </c>
      <c r="H103" s="1">
        <v>2</v>
      </c>
      <c r="I103" s="1">
        <v>1</v>
      </c>
      <c r="J103" s="1">
        <f t="shared" si="2"/>
        <v>3</v>
      </c>
      <c r="K103" s="1">
        <v>0</v>
      </c>
      <c r="L103" s="1">
        <v>0</v>
      </c>
      <c r="N103">
        <v>1087.1400146484375</v>
      </c>
      <c r="O103">
        <v>26.025999069213867</v>
      </c>
      <c r="P103">
        <v>22.736799240112305</v>
      </c>
      <c r="Q103">
        <v>10.581700325012207</v>
      </c>
      <c r="R103">
        <v>10.442099571228027</v>
      </c>
      <c r="S103">
        <v>19.120599746704102</v>
      </c>
      <c r="T103">
        <v>28.603399276733398</v>
      </c>
      <c r="U103">
        <v>151.05499267578125</v>
      </c>
      <c r="V103">
        <v>324.31600952148437</v>
      </c>
      <c r="W103">
        <v>16.812900543212891</v>
      </c>
      <c r="X103">
        <v>3.4496501088142395E-2</v>
      </c>
      <c r="Y103">
        <v>-6.7315198481082916E-2</v>
      </c>
      <c r="Z103">
        <v>0.9971349835395813</v>
      </c>
      <c r="AA103">
        <v>0.58921802043914795</v>
      </c>
      <c r="AB103">
        <v>-0.80451399087905884</v>
      </c>
      <c r="AC103">
        <v>-7.4695900082588196E-2</v>
      </c>
      <c r="AD103">
        <v>0.80723702907562256</v>
      </c>
      <c r="AE103">
        <v>0.5901070237159729</v>
      </c>
      <c r="AF103">
        <v>1.1910400353372097E-2</v>
      </c>
      <c r="AG103">
        <v>5.2194199562072754</v>
      </c>
      <c r="AH103">
        <v>9.7173299789428711</v>
      </c>
      <c r="AI103">
        <v>13.387599945068359</v>
      </c>
      <c r="AJ103">
        <v>0.55271297693252563</v>
      </c>
      <c r="AK103">
        <v>0.29581299424171448</v>
      </c>
      <c r="AL103">
        <v>151.05499267578125</v>
      </c>
      <c r="AM103">
        <v>324.31600952148437</v>
      </c>
      <c r="AN103">
        <v>16.812900543212891</v>
      </c>
      <c r="AO103">
        <v>0.86657601594924927</v>
      </c>
      <c r="AP103">
        <v>2719.02001953125</v>
      </c>
      <c r="AQ103" t="s">
        <v>165</v>
      </c>
      <c r="AS103">
        <v>766.61194714881628</v>
      </c>
      <c r="AT103">
        <v>218.6366203059801</v>
      </c>
      <c r="AV103" s="1">
        <v>90.986602783203125</v>
      </c>
      <c r="AW103">
        <v>42.764400482177734</v>
      </c>
      <c r="AX103">
        <v>46.205398559570313</v>
      </c>
      <c r="AY103" s="1">
        <v>111.802001953125</v>
      </c>
      <c r="AZ103">
        <v>38.703701019287109</v>
      </c>
      <c r="BA103">
        <v>29.60460090637207</v>
      </c>
      <c r="BB103" s="1">
        <v>112.58699798583984</v>
      </c>
      <c r="BC103">
        <v>31.307600021362305</v>
      </c>
      <c r="BD103">
        <v>36.141399383544922</v>
      </c>
      <c r="BE103" s="1">
        <v>137.6510009765625</v>
      </c>
      <c r="BF103">
        <v>16.995000839233398</v>
      </c>
      <c r="BG103">
        <v>25.621700286865234</v>
      </c>
      <c r="BH103" s="1">
        <v>145.54200744628906</v>
      </c>
      <c r="BI103">
        <v>15.984399795532227</v>
      </c>
      <c r="BJ103">
        <v>17.553800582885742</v>
      </c>
      <c r="BK103" s="1">
        <v>167.41299438476562</v>
      </c>
    </row>
    <row r="104" spans="1:105" x14ac:dyDescent="0.25">
      <c r="A104" s="1">
        <v>5</v>
      </c>
      <c r="B104" s="1">
        <v>4</v>
      </c>
      <c r="C104" s="1">
        <v>2</v>
      </c>
      <c r="D104" s="1">
        <v>3.1</v>
      </c>
      <c r="E104" s="12">
        <v>1</v>
      </c>
      <c r="F104" s="12">
        <v>1</v>
      </c>
      <c r="G104" s="12">
        <f t="shared" si="3"/>
        <v>4</v>
      </c>
      <c r="H104" s="1">
        <v>1</v>
      </c>
      <c r="I104" s="1">
        <v>0</v>
      </c>
      <c r="J104" s="1">
        <f t="shared" si="2"/>
        <v>1</v>
      </c>
      <c r="K104" s="1">
        <v>0</v>
      </c>
      <c r="L104" s="1">
        <v>0</v>
      </c>
      <c r="N104">
        <v>1089.22998046875</v>
      </c>
      <c r="O104">
        <v>20.342899322509766</v>
      </c>
      <c r="P104">
        <v>21.026699066162109</v>
      </c>
      <c r="Q104">
        <v>14.424900054931641</v>
      </c>
      <c r="R104">
        <v>14.118000030517578</v>
      </c>
      <c r="S104">
        <v>19.043699264526367</v>
      </c>
      <c r="T104">
        <v>24.068000793457031</v>
      </c>
      <c r="U104">
        <v>45.073299407958984</v>
      </c>
      <c r="V104">
        <v>255.11300659179687</v>
      </c>
      <c r="W104">
        <v>72.283096313476562</v>
      </c>
      <c r="X104">
        <v>0.11266700178384781</v>
      </c>
      <c r="Y104">
        <v>7.9196996986865997E-2</v>
      </c>
      <c r="Z104">
        <v>0.99047201871871948</v>
      </c>
      <c r="AA104">
        <v>0.86130797863006592</v>
      </c>
      <c r="AB104">
        <v>-0.50480598211288452</v>
      </c>
      <c r="AC104">
        <v>-5.7610798627138138E-2</v>
      </c>
      <c r="AD104">
        <v>-0.49543300271034241</v>
      </c>
      <c r="AE104">
        <v>-0.8595920205116272</v>
      </c>
      <c r="AF104">
        <v>0.12508800625801086</v>
      </c>
      <c r="AG104">
        <v>7.1291098594665527</v>
      </c>
      <c r="AH104">
        <v>9.4377098083496094</v>
      </c>
      <c r="AI104">
        <v>11.382100105285645</v>
      </c>
      <c r="AJ104">
        <v>0.43597701191902161</v>
      </c>
      <c r="AK104">
        <v>0.3342989981174469</v>
      </c>
      <c r="AL104">
        <v>45.073299407958984</v>
      </c>
      <c r="AM104">
        <v>255.11300659179687</v>
      </c>
      <c r="AN104">
        <v>72.283096313476562</v>
      </c>
      <c r="AO104">
        <v>0.95450001955032349</v>
      </c>
      <c r="AP104">
        <v>3152.2099609375</v>
      </c>
      <c r="AQ104" t="s">
        <v>166</v>
      </c>
      <c r="AS104">
        <v>470.483866481223</v>
      </c>
      <c r="AT104">
        <v>380.53842141863623</v>
      </c>
      <c r="AV104" s="1">
        <v>94.277999877929688</v>
      </c>
      <c r="AW104">
        <v>47.357700347900391</v>
      </c>
      <c r="AX104">
        <v>38.468498229980469</v>
      </c>
      <c r="AY104" s="1">
        <v>132.75</v>
      </c>
      <c r="AZ104">
        <v>26.460300445556641</v>
      </c>
      <c r="BA104">
        <v>12.550100326538086</v>
      </c>
      <c r="BB104" s="1">
        <v>159.85600280761719</v>
      </c>
      <c r="BC104">
        <v>16.424800872802734</v>
      </c>
      <c r="BD104">
        <v>3.9132199287414551</v>
      </c>
      <c r="BE104" s="1">
        <v>140.11099243164062</v>
      </c>
      <c r="BF104">
        <v>26.256099700927734</v>
      </c>
      <c r="BG104">
        <v>24.252399444580078</v>
      </c>
      <c r="BH104" s="1">
        <v>140.58099365234375</v>
      </c>
      <c r="BI104">
        <v>32.681800842285156</v>
      </c>
      <c r="BJ104">
        <v>15.525600433349609</v>
      </c>
      <c r="BK104" s="1">
        <v>145.35000610351562</v>
      </c>
      <c r="BL104">
        <v>25.385599136352539</v>
      </c>
      <c r="BM104">
        <v>23.370500564575195</v>
      </c>
      <c r="BN104" s="1">
        <v>87.276298522949219</v>
      </c>
    </row>
    <row r="105" spans="1:105" x14ac:dyDescent="0.25">
      <c r="A105" s="1">
        <v>5</v>
      </c>
      <c r="B105" s="1">
        <v>4</v>
      </c>
      <c r="C105" s="1">
        <v>3</v>
      </c>
      <c r="D105" s="1">
        <v>3.03</v>
      </c>
      <c r="E105" s="12">
        <v>1</v>
      </c>
      <c r="F105" s="12">
        <v>1</v>
      </c>
      <c r="G105" s="12">
        <f t="shared" si="3"/>
        <v>4</v>
      </c>
      <c r="H105" s="1">
        <v>0</v>
      </c>
      <c r="I105" s="1">
        <v>0</v>
      </c>
      <c r="J105" s="1">
        <f t="shared" si="2"/>
        <v>0</v>
      </c>
      <c r="K105" s="1">
        <v>0</v>
      </c>
      <c r="L105" s="1">
        <v>0</v>
      </c>
      <c r="N105">
        <v>758.37799072265625</v>
      </c>
      <c r="O105">
        <v>17.918399810791016</v>
      </c>
      <c r="P105">
        <v>18.593900680541992</v>
      </c>
      <c r="Q105">
        <v>11.077400207519531</v>
      </c>
      <c r="R105">
        <v>10.746999740600586</v>
      </c>
      <c r="S105">
        <v>14.824000358581543</v>
      </c>
      <c r="T105">
        <v>21.244699478149414</v>
      </c>
      <c r="U105">
        <v>145.3280029296875</v>
      </c>
      <c r="V105">
        <v>291.5150146484375</v>
      </c>
      <c r="W105">
        <v>51.953899383544922</v>
      </c>
      <c r="X105">
        <v>-0.13128800690174103</v>
      </c>
      <c r="Y105">
        <v>-6.4667403697967529E-2</v>
      </c>
      <c r="Z105">
        <v>-0.98923301696777344</v>
      </c>
      <c r="AA105">
        <v>0.75765699148178101</v>
      </c>
      <c r="AB105">
        <v>-0.65006500482559204</v>
      </c>
      <c r="AC105">
        <v>-5.8058500289916992E-2</v>
      </c>
      <c r="AD105">
        <v>-0.63931101560592651</v>
      </c>
      <c r="AE105">
        <v>-0.7571219801902771</v>
      </c>
      <c r="AF105">
        <v>0.13434100151062012</v>
      </c>
      <c r="AG105">
        <v>5.446929931640625</v>
      </c>
      <c r="AH105">
        <v>7.3909897804260254</v>
      </c>
      <c r="AI105">
        <v>10.679200172424316</v>
      </c>
      <c r="AJ105">
        <v>0.41986000537872314</v>
      </c>
      <c r="AK105">
        <v>0.44377601146697998</v>
      </c>
      <c r="AL105">
        <v>145.3280029296875</v>
      </c>
      <c r="AM105">
        <v>291.5150146484375</v>
      </c>
      <c r="AN105">
        <v>51.953899383544922</v>
      </c>
      <c r="AO105">
        <v>0.93909502029418945</v>
      </c>
      <c r="AP105">
        <v>1787.1700439453125</v>
      </c>
      <c r="AV105" s="1">
        <v>129.84199523925781</v>
      </c>
      <c r="AW105">
        <v>26.237300872802734</v>
      </c>
      <c r="AX105">
        <v>21.718599319458008</v>
      </c>
      <c r="AY105" s="1">
        <v>162.41000366210937</v>
      </c>
      <c r="AZ105">
        <v>8.6646995544433594</v>
      </c>
      <c r="BA105">
        <v>8.3641901016235352</v>
      </c>
      <c r="BB105" s="1">
        <v>131.14900207519531</v>
      </c>
      <c r="BC105">
        <v>26.768499374389648</v>
      </c>
      <c r="BD105">
        <v>19.644599914550781</v>
      </c>
      <c r="BE105" s="1">
        <v>133.64399719238281</v>
      </c>
      <c r="BF105">
        <v>23.773899078369141</v>
      </c>
      <c r="BG105">
        <v>20.531299591064453</v>
      </c>
      <c r="BH105" s="1">
        <v>147.18299865722656</v>
      </c>
    </row>
    <row r="106" spans="1:105" x14ac:dyDescent="0.25">
      <c r="A106" s="1">
        <v>5</v>
      </c>
      <c r="B106" s="1">
        <v>4</v>
      </c>
      <c r="C106" s="1">
        <v>4</v>
      </c>
      <c r="D106" s="1">
        <v>3.96</v>
      </c>
      <c r="E106" s="12">
        <v>1</v>
      </c>
      <c r="F106" s="12">
        <v>0</v>
      </c>
      <c r="G106" s="12">
        <f t="shared" si="3"/>
        <v>3</v>
      </c>
      <c r="H106" s="1">
        <v>0</v>
      </c>
      <c r="I106" s="1">
        <v>0</v>
      </c>
      <c r="J106" s="1">
        <f t="shared" si="2"/>
        <v>0</v>
      </c>
      <c r="K106" s="1">
        <v>0</v>
      </c>
      <c r="L106" s="1">
        <v>0</v>
      </c>
      <c r="N106">
        <v>1202.18994140625</v>
      </c>
      <c r="O106">
        <v>25.369400024414063</v>
      </c>
      <c r="P106">
        <v>22.389299392700195</v>
      </c>
      <c r="Q106">
        <v>11.342900276184082</v>
      </c>
      <c r="R106">
        <v>11.152500152587891</v>
      </c>
      <c r="S106">
        <v>20.550699234008789</v>
      </c>
      <c r="T106">
        <v>28.085899353027344</v>
      </c>
      <c r="U106">
        <v>87.94940185546875</v>
      </c>
      <c r="V106">
        <v>244.92799377441406</v>
      </c>
      <c r="W106">
        <v>49.8218994140625</v>
      </c>
      <c r="X106">
        <v>2.9747599735856056E-2</v>
      </c>
      <c r="Y106">
        <v>6.6896602511405945E-2</v>
      </c>
      <c r="Z106">
        <v>0.99731600284576416</v>
      </c>
      <c r="AA106">
        <v>0.5118110179901123</v>
      </c>
      <c r="AB106">
        <v>-0.85805702209472656</v>
      </c>
      <c r="AC106">
        <v>4.2289398610591888E-2</v>
      </c>
      <c r="AD106">
        <v>-0.85858297348022461</v>
      </c>
      <c r="AE106">
        <v>-0.50917899608612061</v>
      </c>
      <c r="AF106">
        <v>5.9763498604297638E-2</v>
      </c>
      <c r="AG106">
        <v>5.9295601844787598</v>
      </c>
      <c r="AH106">
        <v>10.245200157165527</v>
      </c>
      <c r="AI106">
        <v>13.367199897766113</v>
      </c>
      <c r="AJ106">
        <v>0.55662000179290771</v>
      </c>
      <c r="AK106">
        <v>0.30506899952888489</v>
      </c>
      <c r="AL106">
        <v>87.94940185546875</v>
      </c>
      <c r="AM106">
        <v>244.92799377441406</v>
      </c>
      <c r="AN106">
        <v>49.8218994140625</v>
      </c>
      <c r="AO106">
        <v>0.89403998851776123</v>
      </c>
      <c r="AP106">
        <v>3313.360107421875</v>
      </c>
      <c r="AV106" s="1">
        <v>59.784400939941406</v>
      </c>
      <c r="AW106">
        <v>74.259201049804687</v>
      </c>
      <c r="AX106">
        <v>45.850700378417969</v>
      </c>
      <c r="AY106" s="1">
        <v>67.162101745605469</v>
      </c>
      <c r="AZ106">
        <v>48.875900268554688</v>
      </c>
      <c r="BA106">
        <v>63.331501007080078</v>
      </c>
      <c r="BB106" s="1">
        <v>97.59649658203125</v>
      </c>
      <c r="BC106">
        <v>40.22650146484375</v>
      </c>
      <c r="BD106">
        <v>42.385200500488281</v>
      </c>
      <c r="BE106" s="1">
        <v>112.47200012207031</v>
      </c>
      <c r="BF106">
        <v>29.925500869750977</v>
      </c>
      <c r="BG106">
        <v>40.804901123046875</v>
      </c>
      <c r="BH106" s="1">
        <v>93.124801635742187</v>
      </c>
      <c r="BI106">
        <v>46.282001495361328</v>
      </c>
      <c r="BJ106">
        <v>42.290000915527344</v>
      </c>
      <c r="BK106" s="1">
        <v>135.01199340820313</v>
      </c>
      <c r="BL106">
        <v>20.540399551391602</v>
      </c>
      <c r="BM106">
        <v>25.254199981689453</v>
      </c>
      <c r="BN106" s="1">
        <v>145.72599792480469</v>
      </c>
      <c r="BO106">
        <v>14.224599838256836</v>
      </c>
      <c r="BP106">
        <v>23.243099212646484</v>
      </c>
      <c r="BQ106" s="1">
        <v>159.14500427246094</v>
      </c>
      <c r="BR106">
        <v>9.4252700805664062</v>
      </c>
      <c r="BS106">
        <v>10.54740047454834</v>
      </c>
      <c r="BT106" s="1">
        <v>139.81599426269531</v>
      </c>
      <c r="BU106">
        <v>17.640399932861328</v>
      </c>
      <c r="BV106">
        <v>22.996099472045898</v>
      </c>
      <c r="BW106" s="1">
        <v>149.36399841308594</v>
      </c>
      <c r="BX106">
        <v>10.483499526977539</v>
      </c>
      <c r="BY106">
        <v>19.582599639892578</v>
      </c>
      <c r="BZ106" s="1">
        <v>142.46000671386719</v>
      </c>
      <c r="CA106">
        <v>18.271200180053711</v>
      </c>
      <c r="CB106">
        <v>19.823699951171875</v>
      </c>
      <c r="CC106" s="1">
        <v>165.51899719238281</v>
      </c>
      <c r="CD106">
        <v>6.4725098609924316</v>
      </c>
      <c r="CE106">
        <v>9.0628700256347656</v>
      </c>
      <c r="CF106" s="1">
        <v>78.61199951171875</v>
      </c>
    </row>
    <row r="107" spans="1:105" x14ac:dyDescent="0.25">
      <c r="A107" s="1">
        <v>5</v>
      </c>
      <c r="B107" s="1">
        <v>4</v>
      </c>
      <c r="C107" s="1">
        <v>5</v>
      </c>
      <c r="D107" s="1">
        <v>3.32</v>
      </c>
      <c r="E107" s="12">
        <v>1</v>
      </c>
      <c r="F107" s="12">
        <v>1</v>
      </c>
      <c r="G107" s="12">
        <f t="shared" si="3"/>
        <v>4</v>
      </c>
      <c r="H107" s="1">
        <v>1</v>
      </c>
      <c r="I107" s="1">
        <v>0</v>
      </c>
      <c r="J107" s="1">
        <f t="shared" si="2"/>
        <v>1</v>
      </c>
      <c r="K107" s="1">
        <v>0</v>
      </c>
      <c r="L107" s="1">
        <v>1</v>
      </c>
      <c r="M107" s="1" t="s">
        <v>70</v>
      </c>
      <c r="N107">
        <v>996.71002197265625</v>
      </c>
      <c r="O107">
        <v>24.05940055847168</v>
      </c>
      <c r="P107">
        <v>18.884700775146484</v>
      </c>
      <c r="Q107">
        <v>11.404399871826172</v>
      </c>
      <c r="R107">
        <v>11.404399871826172</v>
      </c>
      <c r="S107">
        <v>18.673000335693359</v>
      </c>
      <c r="T107">
        <v>25.809700012207031</v>
      </c>
      <c r="U107">
        <v>135.46400451660156</v>
      </c>
      <c r="V107">
        <v>74.640899658203125</v>
      </c>
      <c r="W107">
        <v>11.723600387573242</v>
      </c>
      <c r="X107">
        <v>-3.3359300345182419E-2</v>
      </c>
      <c r="Y107">
        <v>4.9292999319732189E-3</v>
      </c>
      <c r="Z107">
        <v>0.99943101406097412</v>
      </c>
      <c r="AA107">
        <v>0.46302801370620728</v>
      </c>
      <c r="AB107">
        <v>-0.88612198829650879</v>
      </c>
      <c r="AC107">
        <v>1.9825499504804611E-2</v>
      </c>
      <c r="AD107">
        <v>-0.8857160210609436</v>
      </c>
      <c r="AE107">
        <v>-0.46342599391937256</v>
      </c>
      <c r="AF107">
        <v>-2.7278000488877296E-2</v>
      </c>
      <c r="AG107">
        <v>5.5885701179504395</v>
      </c>
      <c r="AH107">
        <v>8.8529901504516602</v>
      </c>
      <c r="AI107">
        <v>12.432900428771973</v>
      </c>
      <c r="AJ107">
        <v>0.49245700240135193</v>
      </c>
      <c r="AK107">
        <v>0.36784198880195618</v>
      </c>
      <c r="AL107">
        <v>135.46400451660156</v>
      </c>
      <c r="AM107">
        <v>74.640899658203125</v>
      </c>
      <c r="AN107">
        <v>11.723600387573242</v>
      </c>
      <c r="AO107">
        <v>0.9012560248374939</v>
      </c>
      <c r="AP107">
        <v>2531.6201171875</v>
      </c>
      <c r="AQ107" t="s">
        <v>169</v>
      </c>
      <c r="AS107">
        <v>582.56972878998499</v>
      </c>
      <c r="AT107">
        <v>260.14990264255863</v>
      </c>
      <c r="AV107" s="1">
        <v>76.497001647949219</v>
      </c>
      <c r="AW107">
        <v>64.727897644042969</v>
      </c>
      <c r="AX107">
        <v>38.64849853515625</v>
      </c>
      <c r="AY107" s="1">
        <v>102.08599853515625</v>
      </c>
      <c r="AZ107">
        <v>44.543598175048828</v>
      </c>
      <c r="BA107">
        <v>34.01409912109375</v>
      </c>
      <c r="BB107" s="1">
        <v>128.30599975585937</v>
      </c>
      <c r="BC107">
        <v>23.936300277709961</v>
      </c>
      <c r="BD107">
        <v>28.110500335693359</v>
      </c>
      <c r="BE107" s="1">
        <v>167.09100341796875</v>
      </c>
      <c r="BF107">
        <v>4.8539299964904785</v>
      </c>
      <c r="BG107">
        <v>6.5135798454284668</v>
      </c>
      <c r="BH107" s="1">
        <v>151.73899841308594</v>
      </c>
      <c r="BI107">
        <v>16.761800765991211</v>
      </c>
      <c r="BJ107">
        <v>11.272500038146973</v>
      </c>
      <c r="BK107" s="1">
        <v>112.91999816894531</v>
      </c>
      <c r="BL107">
        <v>41.783100128173828</v>
      </c>
      <c r="BM107">
        <v>28.155099868774414</v>
      </c>
      <c r="BN107" s="1">
        <v>118.19599914550781</v>
      </c>
    </row>
    <row r="108" spans="1:105" x14ac:dyDescent="0.25">
      <c r="A108" s="1">
        <v>5</v>
      </c>
      <c r="B108" s="1">
        <v>4</v>
      </c>
      <c r="C108" s="1">
        <v>6</v>
      </c>
      <c r="D108" s="1">
        <v>4.01</v>
      </c>
      <c r="E108" s="12">
        <v>1</v>
      </c>
      <c r="F108" s="12">
        <v>1</v>
      </c>
      <c r="G108" s="12">
        <f t="shared" si="3"/>
        <v>4</v>
      </c>
      <c r="H108" s="1">
        <v>1</v>
      </c>
      <c r="I108" s="1">
        <v>1</v>
      </c>
      <c r="J108" s="1">
        <f t="shared" si="2"/>
        <v>2</v>
      </c>
      <c r="K108" s="1">
        <v>0</v>
      </c>
      <c r="L108" s="1">
        <v>1</v>
      </c>
      <c r="M108" s="1" t="s">
        <v>70</v>
      </c>
      <c r="N108">
        <v>1149.030029296875</v>
      </c>
      <c r="O108">
        <v>24.05620002746582</v>
      </c>
      <c r="P108">
        <v>24.376300811767578</v>
      </c>
      <c r="Q108">
        <v>12.790599822998047</v>
      </c>
      <c r="R108">
        <v>12.370200157165527</v>
      </c>
      <c r="S108">
        <v>18.49220085144043</v>
      </c>
      <c r="T108">
        <v>28.254899978637695</v>
      </c>
      <c r="U108">
        <v>174.85600280761719</v>
      </c>
      <c r="V108">
        <v>92.789901733398438</v>
      </c>
      <c r="W108">
        <v>39.144100189208984</v>
      </c>
      <c r="X108">
        <v>7.0451803505420685E-2</v>
      </c>
      <c r="Y108">
        <v>8.9876599609851837E-2</v>
      </c>
      <c r="Z108">
        <v>0.99345797300338745</v>
      </c>
      <c r="AA108">
        <v>0.78260797262191772</v>
      </c>
      <c r="AB108">
        <v>-0.62251400947570801</v>
      </c>
      <c r="AC108">
        <v>8.1863702507689595E-4</v>
      </c>
      <c r="AD108">
        <v>-0.6185150146484375</v>
      </c>
      <c r="AE108">
        <v>-0.77743101119995117</v>
      </c>
      <c r="AF108">
        <v>0.11419499665498734</v>
      </c>
      <c r="AG108">
        <v>6.1373600959777832</v>
      </c>
      <c r="AH108">
        <v>9.1551799774169922</v>
      </c>
      <c r="AI108">
        <v>13.807399749755859</v>
      </c>
      <c r="AJ108">
        <v>0.44312998652458191</v>
      </c>
      <c r="AK108">
        <v>0.42253598570823669</v>
      </c>
      <c r="AL108">
        <v>174.85600280761719</v>
      </c>
      <c r="AM108">
        <v>92.789901733398438</v>
      </c>
      <c r="AN108">
        <v>39.144100189208984</v>
      </c>
      <c r="AO108">
        <v>0.88848298788070679</v>
      </c>
      <c r="AP108">
        <v>3067.219970703125</v>
      </c>
      <c r="AQ108" t="s">
        <v>168</v>
      </c>
      <c r="AS108">
        <v>469.10009040333705</v>
      </c>
      <c r="AT108">
        <v>422.05170375521476</v>
      </c>
      <c r="AV108" s="1">
        <v>86.696197509765625</v>
      </c>
      <c r="AW108">
        <v>50.194198608398437</v>
      </c>
      <c r="AX108">
        <v>43.362998962402344</v>
      </c>
      <c r="AY108" s="1">
        <v>103.16400146484375</v>
      </c>
      <c r="AZ108">
        <v>32.951198577880859</v>
      </c>
      <c r="BA108">
        <v>44.275798797607422</v>
      </c>
      <c r="BB108" s="1">
        <v>120.26000213623047</v>
      </c>
      <c r="BC108">
        <v>29.602300643920898</v>
      </c>
      <c r="BD108">
        <v>30.137899398803711</v>
      </c>
      <c r="BE108" s="1">
        <v>136.57200622558594</v>
      </c>
      <c r="BF108">
        <v>18.52039909362793</v>
      </c>
      <c r="BG108">
        <v>25.292200088500977</v>
      </c>
      <c r="BH108" s="1">
        <v>57.506099700927734</v>
      </c>
      <c r="BI108">
        <v>73.112503051757812</v>
      </c>
      <c r="BJ108">
        <v>49.420799255371094</v>
      </c>
      <c r="BK108" s="1">
        <v>158.94900512695312</v>
      </c>
      <c r="BL108">
        <v>10.489299774169922</v>
      </c>
      <c r="BM108">
        <v>11.349800109863281</v>
      </c>
      <c r="BN108" s="1">
        <v>155.24099731445312</v>
      </c>
      <c r="BO108">
        <v>13.286999702453613</v>
      </c>
      <c r="BP108">
        <v>12.30620002746582</v>
      </c>
      <c r="BQ108" s="1">
        <v>131.55400085449219</v>
      </c>
      <c r="BR108">
        <v>26.379600524902344</v>
      </c>
      <c r="BS108">
        <v>21.825399398803711</v>
      </c>
      <c r="BT108" s="1">
        <v>151.85400390625</v>
      </c>
    </row>
    <row r="109" spans="1:105" x14ac:dyDescent="0.25">
      <c r="A109" s="1">
        <v>5</v>
      </c>
      <c r="B109" s="1">
        <v>4</v>
      </c>
      <c r="C109" s="1">
        <v>7</v>
      </c>
      <c r="D109" s="1">
        <v>4.3499999999999996</v>
      </c>
      <c r="E109" s="12">
        <v>1</v>
      </c>
      <c r="F109" s="12">
        <v>1</v>
      </c>
      <c r="G109" s="12">
        <f t="shared" si="3"/>
        <v>4</v>
      </c>
      <c r="H109" s="1">
        <v>0</v>
      </c>
      <c r="I109" s="1">
        <v>0</v>
      </c>
      <c r="J109" s="1">
        <f t="shared" si="2"/>
        <v>0</v>
      </c>
      <c r="K109" s="1">
        <v>0</v>
      </c>
      <c r="L109" s="1">
        <v>0</v>
      </c>
      <c r="N109">
        <v>925.15802001953125</v>
      </c>
      <c r="O109">
        <v>19.138200759887695</v>
      </c>
      <c r="P109">
        <v>20.826499938964844</v>
      </c>
      <c r="Q109">
        <v>12.528599739074707</v>
      </c>
      <c r="R109">
        <v>12.435099601745605</v>
      </c>
      <c r="S109">
        <v>18.705999374389648</v>
      </c>
      <c r="T109">
        <v>22.925300598144531</v>
      </c>
      <c r="U109">
        <v>315.05300903320312</v>
      </c>
      <c r="V109">
        <v>125.93199920654297</v>
      </c>
      <c r="W109">
        <v>44.703800201416016</v>
      </c>
      <c r="X109">
        <v>7.5560800731182098E-2</v>
      </c>
      <c r="Y109">
        <v>-6.2276698648929596E-2</v>
      </c>
      <c r="Z109">
        <v>0.99519497156143188</v>
      </c>
      <c r="AA109">
        <v>0.87724602222442627</v>
      </c>
      <c r="AB109">
        <v>-0.47033599019050598</v>
      </c>
      <c r="AC109">
        <v>-9.6037901937961578E-2</v>
      </c>
      <c r="AD109">
        <v>0.47405698895454407</v>
      </c>
      <c r="AE109">
        <v>0.88028699159622192</v>
      </c>
      <c r="AF109">
        <v>1.9092999398708344E-2</v>
      </c>
      <c r="AG109">
        <v>5.9864201545715332</v>
      </c>
      <c r="AH109">
        <v>9.0344200134277344</v>
      </c>
      <c r="AI109">
        <v>10.780200004577637</v>
      </c>
      <c r="AJ109">
        <v>0.52619802951812744</v>
      </c>
      <c r="AK109">
        <v>0.30183699727058411</v>
      </c>
      <c r="AL109">
        <v>315.05300903320312</v>
      </c>
      <c r="AM109">
        <v>125.93199920654297</v>
      </c>
      <c r="AN109">
        <v>44.703800201416016</v>
      </c>
      <c r="AO109">
        <v>0.93322300910949707</v>
      </c>
      <c r="AP109">
        <v>2385.47998046875</v>
      </c>
      <c r="AV109" s="1">
        <v>78.131797790527344</v>
      </c>
      <c r="AW109">
        <v>41.687301635742187</v>
      </c>
      <c r="AX109">
        <v>59.273300170898438</v>
      </c>
      <c r="AY109" s="1">
        <v>75.615196228027344</v>
      </c>
      <c r="AZ109">
        <v>55.726398468017578</v>
      </c>
      <c r="BA109">
        <v>47.551200866699219</v>
      </c>
      <c r="BB109" s="1">
        <v>98.638496398925781</v>
      </c>
      <c r="BC109">
        <v>31.527700424194336</v>
      </c>
      <c r="BD109">
        <v>51.290401458740234</v>
      </c>
      <c r="BE109" s="1">
        <v>122.90799713134766</v>
      </c>
      <c r="BF109">
        <v>25.127599716186523</v>
      </c>
      <c r="BG109">
        <v>30.277399063110352</v>
      </c>
      <c r="BH109" s="1">
        <v>129.31500244140625</v>
      </c>
      <c r="BI109">
        <v>24.870599746704102</v>
      </c>
      <c r="BJ109">
        <v>26.212699890136719</v>
      </c>
      <c r="BK109" s="1">
        <v>170.60600280761719</v>
      </c>
      <c r="BL109">
        <v>4.0534300804138184</v>
      </c>
      <c r="BM109">
        <v>5.8060297966003418</v>
      </c>
      <c r="BN109" s="1">
        <v>122.50900268554687</v>
      </c>
      <c r="BO109">
        <v>33.558498382568359</v>
      </c>
      <c r="BP109">
        <v>23.932199478149414</v>
      </c>
      <c r="BQ109" s="1">
        <v>138.60800170898437</v>
      </c>
      <c r="BR109">
        <v>24.520999908447266</v>
      </c>
      <c r="BS109">
        <v>17.477500915527344</v>
      </c>
      <c r="BT109" s="1">
        <v>146.01199340820312</v>
      </c>
      <c r="BU109">
        <v>14.004400253295898</v>
      </c>
      <c r="BV109">
        <v>19.136999130249023</v>
      </c>
      <c r="BW109" s="1">
        <v>111.63400268554687</v>
      </c>
    </row>
    <row r="110" spans="1:105" x14ac:dyDescent="0.25">
      <c r="A110" s="1">
        <v>5</v>
      </c>
      <c r="B110" s="1">
        <v>5</v>
      </c>
      <c r="C110" s="1">
        <v>1</v>
      </c>
      <c r="D110" s="1">
        <v>4.07</v>
      </c>
      <c r="E110" s="12">
        <v>1</v>
      </c>
      <c r="F110" s="12">
        <v>1</v>
      </c>
      <c r="G110" s="12">
        <f t="shared" si="3"/>
        <v>4</v>
      </c>
      <c r="H110" s="1">
        <v>0</v>
      </c>
      <c r="I110" s="1">
        <v>0</v>
      </c>
      <c r="J110" s="1">
        <f t="shared" si="2"/>
        <v>0</v>
      </c>
      <c r="K110" s="1">
        <v>0</v>
      </c>
      <c r="L110" s="1">
        <v>1</v>
      </c>
      <c r="M110" s="1" t="s">
        <v>70</v>
      </c>
      <c r="N110">
        <v>1241.510009765625</v>
      </c>
      <c r="O110">
        <v>25.326900482177734</v>
      </c>
      <c r="P110">
        <v>26.215900421142578</v>
      </c>
      <c r="Q110">
        <v>11.904800415039063</v>
      </c>
      <c r="R110">
        <v>11.517999649047852</v>
      </c>
      <c r="S110">
        <v>19.59320068359375</v>
      </c>
      <c r="T110">
        <v>30.305900573730469</v>
      </c>
      <c r="U110">
        <v>127.65799713134766</v>
      </c>
      <c r="V110">
        <v>257.97198486328125</v>
      </c>
      <c r="W110">
        <v>16.101299285888672</v>
      </c>
      <c r="X110">
        <v>-4.5761898159980774E-2</v>
      </c>
      <c r="Y110">
        <v>0.10627099871635437</v>
      </c>
      <c r="Z110">
        <v>0.99328398704528809</v>
      </c>
      <c r="AA110">
        <v>0.76043301820755005</v>
      </c>
      <c r="AB110">
        <v>-0.64109498262405396</v>
      </c>
      <c r="AC110">
        <v>0.10362499952316284</v>
      </c>
      <c r="AD110">
        <v>-0.64780199527740479</v>
      </c>
      <c r="AE110">
        <v>-0.76006799936294556</v>
      </c>
      <c r="AF110">
        <v>5.1474399864673615E-2</v>
      </c>
      <c r="AG110">
        <v>5.8051600456237793</v>
      </c>
      <c r="AH110">
        <v>9.6668100357055664</v>
      </c>
      <c r="AI110">
        <v>14.742400169372559</v>
      </c>
      <c r="AJ110">
        <v>0.47094601392745972</v>
      </c>
      <c r="AK110">
        <v>0.37503498792648315</v>
      </c>
      <c r="AL110">
        <v>127.65799713134766</v>
      </c>
      <c r="AM110">
        <v>257.97198486328125</v>
      </c>
      <c r="AN110">
        <v>16.101299285888672</v>
      </c>
      <c r="AO110">
        <v>0.87238198518753052</v>
      </c>
      <c r="AP110">
        <v>3351.659912109375</v>
      </c>
      <c r="AQ110" t="s">
        <v>170</v>
      </c>
      <c r="AS110">
        <v>503.6944923504858</v>
      </c>
      <c r="AT110">
        <v>394.37618219749578</v>
      </c>
      <c r="AV110" s="1">
        <v>80.3760986328125</v>
      </c>
      <c r="AW110">
        <v>57.084598541259766</v>
      </c>
      <c r="AX110">
        <v>42.128799438476563</v>
      </c>
      <c r="AY110" s="1">
        <v>171.00599670410156</v>
      </c>
      <c r="AZ110">
        <v>4.2994298934936523</v>
      </c>
      <c r="BA110">
        <v>4.077509880065918</v>
      </c>
      <c r="BB110" s="1">
        <v>120.71299743652344</v>
      </c>
      <c r="BC110">
        <v>30.733299255371094</v>
      </c>
      <c r="BD110">
        <v>28.097999572753906</v>
      </c>
      <c r="BE110" s="1">
        <v>110.12899780273437</v>
      </c>
      <c r="BF110">
        <v>36.304698944091797</v>
      </c>
      <c r="BG110">
        <v>34.062301635742187</v>
      </c>
      <c r="BH110" s="1">
        <v>147.50599670410156</v>
      </c>
      <c r="BI110">
        <v>18.564899444580078</v>
      </c>
      <c r="BJ110">
        <v>13.929599761962891</v>
      </c>
      <c r="BK110" s="1">
        <v>158.26100158691406</v>
      </c>
      <c r="BL110">
        <v>9.7342100143432617</v>
      </c>
      <c r="BM110">
        <v>9.6493597030639648</v>
      </c>
      <c r="BN110" s="1">
        <v>147.75399780273437</v>
      </c>
      <c r="BO110">
        <v>19.791999816894531</v>
      </c>
      <c r="BP110">
        <v>12.663700103759766</v>
      </c>
      <c r="BQ110" s="1">
        <v>149.47200012207031</v>
      </c>
      <c r="BR110">
        <v>15.6427001953125</v>
      </c>
      <c r="BS110">
        <v>13.05720043182373</v>
      </c>
      <c r="BT110" s="1">
        <v>49.066600799560547</v>
      </c>
      <c r="BU110">
        <v>88.455596923828125</v>
      </c>
      <c r="BV110">
        <v>43.25</v>
      </c>
      <c r="BW110" s="1">
        <v>60.978000640869141</v>
      </c>
      <c r="BX110">
        <v>81.016098022460938</v>
      </c>
      <c r="BY110">
        <v>37.137599945068359</v>
      </c>
      <c r="BZ110" s="1">
        <v>129.13099670410156</v>
      </c>
      <c r="CA110">
        <v>25.421499252319336</v>
      </c>
      <c r="CB110">
        <v>26.03809928894043</v>
      </c>
      <c r="CC110" s="1">
        <v>127.49600219726562</v>
      </c>
    </row>
    <row r="111" spans="1:105" x14ac:dyDescent="0.25">
      <c r="A111" s="1">
        <v>5</v>
      </c>
      <c r="B111" s="1">
        <v>5</v>
      </c>
      <c r="C111" s="1">
        <v>2</v>
      </c>
      <c r="D111" s="1">
        <v>3.62</v>
      </c>
      <c r="E111" s="12">
        <v>1</v>
      </c>
      <c r="F111" s="12">
        <v>1</v>
      </c>
      <c r="G111" s="12">
        <f t="shared" si="3"/>
        <v>4</v>
      </c>
      <c r="H111" s="1">
        <v>0</v>
      </c>
      <c r="I111" s="1">
        <v>0</v>
      </c>
      <c r="J111" s="1">
        <f t="shared" si="2"/>
        <v>0</v>
      </c>
      <c r="K111" s="1">
        <v>0</v>
      </c>
      <c r="L111" s="1">
        <v>0</v>
      </c>
      <c r="N111">
        <v>1132.1300048828125</v>
      </c>
      <c r="O111">
        <v>24.317899703979492</v>
      </c>
      <c r="P111">
        <v>25.00779914855957</v>
      </c>
      <c r="Q111">
        <v>11.08489990234375</v>
      </c>
      <c r="R111">
        <v>10.486499786376953</v>
      </c>
      <c r="S111">
        <v>19.152500152587891</v>
      </c>
      <c r="T111">
        <v>28.392599105834961</v>
      </c>
      <c r="U111">
        <v>186.45199584960937</v>
      </c>
      <c r="V111">
        <v>202.5050048828125</v>
      </c>
      <c r="W111">
        <v>38.281700134277344</v>
      </c>
      <c r="X111">
        <v>-3.4538101404905319E-2</v>
      </c>
      <c r="Y111">
        <v>-9.090840071439743E-2</v>
      </c>
      <c r="Z111">
        <v>-0.99526000022888184</v>
      </c>
      <c r="AA111">
        <v>0.82273000478744507</v>
      </c>
      <c r="AB111">
        <v>-0.56795400381088257</v>
      </c>
      <c r="AC111">
        <v>2.3326799273490906E-2</v>
      </c>
      <c r="AD111">
        <v>0.56738197803497314</v>
      </c>
      <c r="AE111">
        <v>0.81802499294281006</v>
      </c>
      <c r="AF111">
        <v>-9.4409100711345673E-2</v>
      </c>
      <c r="AG111">
        <v>5.181610107421875</v>
      </c>
      <c r="AH111">
        <v>9.3524799346923828</v>
      </c>
      <c r="AI111">
        <v>14.534099578857422</v>
      </c>
      <c r="AJ111">
        <v>0.48036700487136841</v>
      </c>
      <c r="AK111">
        <v>0.3426240086555481</v>
      </c>
      <c r="AL111">
        <v>186.45199584960937</v>
      </c>
      <c r="AM111">
        <v>202.5050048828125</v>
      </c>
      <c r="AN111">
        <v>38.281700134277344</v>
      </c>
      <c r="AO111">
        <v>0.85877001285552979</v>
      </c>
      <c r="AP111">
        <v>2850.590087890625</v>
      </c>
      <c r="AQ111" t="s">
        <v>177</v>
      </c>
      <c r="AS111">
        <v>88.561668984700802</v>
      </c>
      <c r="AT111">
        <v>826.11431849791222</v>
      </c>
      <c r="AV111" s="1">
        <v>86.286399841308594</v>
      </c>
      <c r="AW111">
        <v>73.542800903320312</v>
      </c>
      <c r="AX111">
        <v>20.044300079345703</v>
      </c>
      <c r="AY111" s="1">
        <v>105.40499877929687</v>
      </c>
      <c r="AZ111">
        <v>47.376499176025391</v>
      </c>
      <c r="BA111">
        <v>27.007600784301758</v>
      </c>
      <c r="BB111" s="1">
        <v>91.008003234863281</v>
      </c>
      <c r="BC111">
        <v>50.670501708984375</v>
      </c>
      <c r="BD111">
        <v>38.155899047851562</v>
      </c>
      <c r="BE111" s="1">
        <v>63.210700988769531</v>
      </c>
      <c r="BF111">
        <v>65.983497619628906</v>
      </c>
      <c r="BG111">
        <v>50.696601867675781</v>
      </c>
      <c r="BH111" s="1">
        <v>173.78599548339844</v>
      </c>
      <c r="BI111">
        <v>3.3090798854827881</v>
      </c>
      <c r="BJ111">
        <v>2.905289888381958</v>
      </c>
      <c r="BK111" s="1">
        <v>155.92900085449219</v>
      </c>
      <c r="BL111">
        <v>12.815999984741211</v>
      </c>
      <c r="BM111">
        <v>10.968099594116211</v>
      </c>
      <c r="BN111" s="1">
        <v>144.572998046875</v>
      </c>
      <c r="BO111">
        <v>18.253999710083008</v>
      </c>
      <c r="BP111">
        <v>10.911899566650391</v>
      </c>
      <c r="BQ111" s="1">
        <v>79.180496215820313</v>
      </c>
      <c r="BR111">
        <v>86.010498046875</v>
      </c>
      <c r="BS111">
        <v>33.561500549316406</v>
      </c>
      <c r="BT111" s="1">
        <v>107.64499664306641</v>
      </c>
      <c r="BU111">
        <v>35.386398315429688</v>
      </c>
      <c r="BV111">
        <v>36.968799591064453</v>
      </c>
      <c r="BW111" s="1">
        <v>112.21700286865234</v>
      </c>
      <c r="BX111">
        <v>34.070400238037109</v>
      </c>
      <c r="BY111">
        <v>23.311700820922852</v>
      </c>
      <c r="BZ111" s="1">
        <v>106.87200164794922</v>
      </c>
    </row>
    <row r="112" spans="1:105" x14ac:dyDescent="0.25">
      <c r="A112" s="1">
        <v>5</v>
      </c>
      <c r="B112" s="1">
        <v>5</v>
      </c>
      <c r="C112" s="1">
        <v>3</v>
      </c>
      <c r="D112" s="1">
        <v>5.21</v>
      </c>
      <c r="E112" s="12">
        <v>1</v>
      </c>
      <c r="F112" s="12">
        <v>1</v>
      </c>
      <c r="G112" s="12">
        <f t="shared" si="3"/>
        <v>4</v>
      </c>
      <c r="H112" s="1">
        <v>3</v>
      </c>
      <c r="I112" s="1">
        <v>0</v>
      </c>
      <c r="J112" s="1">
        <f t="shared" si="2"/>
        <v>3</v>
      </c>
      <c r="K112" s="1">
        <v>0</v>
      </c>
      <c r="L112" s="1">
        <v>1</v>
      </c>
      <c r="M112" s="1" t="s">
        <v>70</v>
      </c>
      <c r="N112">
        <v>1355.3599853515625</v>
      </c>
      <c r="O112">
        <v>26.773599624633789</v>
      </c>
      <c r="P112">
        <v>24.493799209594727</v>
      </c>
      <c r="Q112">
        <v>13.741900444030762</v>
      </c>
      <c r="R112">
        <v>13.368900299072266</v>
      </c>
      <c r="S112">
        <v>21.828100204467773</v>
      </c>
      <c r="T112">
        <v>28.124599456787109</v>
      </c>
      <c r="U112">
        <v>206.0679931640625</v>
      </c>
      <c r="V112">
        <v>145.42500305175781</v>
      </c>
      <c r="W112">
        <v>40.247100830078125</v>
      </c>
      <c r="X112">
        <v>-2.6788100600242615E-2</v>
      </c>
      <c r="Y112">
        <v>3.3015001565217972E-2</v>
      </c>
      <c r="Z112">
        <v>0.99909597635269165</v>
      </c>
      <c r="AA112">
        <v>0.64084899425506592</v>
      </c>
      <c r="AB112">
        <v>-0.76648902893066406</v>
      </c>
      <c r="AC112">
        <v>4.2511198669672012E-2</v>
      </c>
      <c r="AD112">
        <v>0.76719897985458374</v>
      </c>
      <c r="AE112">
        <v>0.64140802621841431</v>
      </c>
      <c r="AF112">
        <v>-6.2480900669470429E-4</v>
      </c>
      <c r="AG112">
        <v>6.3793702125549316</v>
      </c>
      <c r="AH112">
        <v>10.882800102233887</v>
      </c>
      <c r="AI112">
        <v>14.066399574279785</v>
      </c>
      <c r="AJ112">
        <v>0.55617398023605347</v>
      </c>
      <c r="AK112">
        <v>0.30580100417137146</v>
      </c>
      <c r="AL112">
        <v>206.0679931640625</v>
      </c>
      <c r="AM112">
        <v>145.42500305175781</v>
      </c>
      <c r="AN112">
        <v>40.247100830078125</v>
      </c>
      <c r="AO112">
        <v>0.89361298084259033</v>
      </c>
      <c r="AP112">
        <v>3963.530029296875</v>
      </c>
      <c r="AQ112" t="s">
        <v>174</v>
      </c>
      <c r="AS112">
        <v>546.59155076495028</v>
      </c>
      <c r="AT112">
        <v>347.32779554937343</v>
      </c>
      <c r="AV112" s="1">
        <v>52.602699279785156</v>
      </c>
      <c r="AW112">
        <v>59.989299774169922</v>
      </c>
      <c r="AX112">
        <v>67.582496643066406</v>
      </c>
      <c r="AY112" s="1">
        <v>111.29299926757813</v>
      </c>
      <c r="AZ112">
        <v>30.555099487304688</v>
      </c>
      <c r="BA112">
        <v>37.819400787353516</v>
      </c>
      <c r="BB112" s="1">
        <v>110.39499664306641</v>
      </c>
      <c r="BC112">
        <v>23.11720085144043</v>
      </c>
      <c r="BD112">
        <v>45.703098297119141</v>
      </c>
      <c r="BE112" s="1">
        <v>75.723297119140625</v>
      </c>
      <c r="BF112">
        <v>52.257301330566406</v>
      </c>
      <c r="BG112">
        <v>50.487800598144531</v>
      </c>
      <c r="BH112" s="1">
        <v>96.856399536132813</v>
      </c>
      <c r="BI112">
        <v>41.801700592041016</v>
      </c>
      <c r="BJ112">
        <v>42.13330078125</v>
      </c>
      <c r="BK112" s="1">
        <v>111.29799652099609</v>
      </c>
      <c r="BL112">
        <v>38.179401397705078</v>
      </c>
      <c r="BM112">
        <v>30.561800003051758</v>
      </c>
      <c r="BN112" s="1">
        <v>171.42100524902344</v>
      </c>
      <c r="BO112">
        <v>3.6806299686431885</v>
      </c>
      <c r="BP112">
        <v>3.9873800277709961</v>
      </c>
      <c r="BQ112" s="1">
        <v>162.1719970703125</v>
      </c>
      <c r="BR112">
        <v>8.7577800750732422</v>
      </c>
      <c r="BS112">
        <v>8.8427801132202148</v>
      </c>
      <c r="BT112" s="1">
        <v>149.50300598144531</v>
      </c>
      <c r="BU112">
        <v>15.380800247192383</v>
      </c>
      <c r="BV112">
        <v>6.879000186920166</v>
      </c>
      <c r="BW112" s="1">
        <v>130.31199645996094</v>
      </c>
      <c r="BX112">
        <v>36.900798797607422</v>
      </c>
      <c r="BY112">
        <v>28.127700805664063</v>
      </c>
      <c r="BZ112" s="1">
        <v>118.18399810791016</v>
      </c>
    </row>
    <row r="113" spans="1:105" x14ac:dyDescent="0.25">
      <c r="A113" s="1">
        <v>5</v>
      </c>
      <c r="B113" s="1">
        <v>5</v>
      </c>
      <c r="C113" s="1">
        <v>4</v>
      </c>
      <c r="D113" s="1">
        <v>3.65</v>
      </c>
      <c r="E113" s="12">
        <v>1</v>
      </c>
      <c r="F113" s="12">
        <v>1</v>
      </c>
      <c r="G113" s="12">
        <f t="shared" si="3"/>
        <v>4</v>
      </c>
      <c r="H113" s="1">
        <v>0</v>
      </c>
      <c r="I113" s="1">
        <v>0</v>
      </c>
      <c r="J113" s="1">
        <f t="shared" si="2"/>
        <v>0</v>
      </c>
      <c r="K113" s="1">
        <v>0</v>
      </c>
      <c r="L113" s="1">
        <v>0</v>
      </c>
      <c r="N113">
        <v>899.22100830078125</v>
      </c>
      <c r="O113">
        <v>21.796600341796875</v>
      </c>
      <c r="P113">
        <v>20.813299179077148</v>
      </c>
      <c r="Q113">
        <v>9.9345502853393555</v>
      </c>
      <c r="R113">
        <v>9.7149600982666016</v>
      </c>
      <c r="S113">
        <v>17.058399200439453</v>
      </c>
      <c r="T113">
        <v>25.189199447631836</v>
      </c>
      <c r="U113">
        <v>294.60101318359375</v>
      </c>
      <c r="V113">
        <v>231.69200134277344</v>
      </c>
      <c r="W113">
        <v>10.84220027923584</v>
      </c>
      <c r="X113">
        <v>2.6190800592303276E-2</v>
      </c>
      <c r="Y113">
        <v>9.095589816570282E-2</v>
      </c>
      <c r="Z113">
        <v>0.99550998210906982</v>
      </c>
      <c r="AA113">
        <v>0.73420500755310059</v>
      </c>
      <c r="AB113">
        <v>-0.677590012550354</v>
      </c>
      <c r="AC113">
        <v>4.2592599987983704E-2</v>
      </c>
      <c r="AD113">
        <v>-0.67842197418212891</v>
      </c>
      <c r="AE113">
        <v>-0.72979402542114258</v>
      </c>
      <c r="AF113">
        <v>8.4526896476745605E-2</v>
      </c>
      <c r="AG113">
        <v>4.7856898307800293</v>
      </c>
      <c r="AH113">
        <v>8.4654703140258789</v>
      </c>
      <c r="AI113">
        <v>12.475500106811523</v>
      </c>
      <c r="AJ113">
        <v>0.5034949779510498</v>
      </c>
      <c r="AK113">
        <v>0.33721700310707092</v>
      </c>
      <c r="AL113">
        <v>294.60101318359375</v>
      </c>
      <c r="AM113">
        <v>231.69200134277344</v>
      </c>
      <c r="AN113">
        <v>10.84220027923584</v>
      </c>
      <c r="AO113">
        <v>0.88075202703475952</v>
      </c>
      <c r="AP113">
        <v>2095.820068359375</v>
      </c>
      <c r="AV113" s="1">
        <v>111.89800262451172</v>
      </c>
      <c r="AW113">
        <v>45.55889892578125</v>
      </c>
      <c r="AX113">
        <v>22.368900299072266</v>
      </c>
      <c r="AY113" s="1">
        <v>113.25599670410156</v>
      </c>
      <c r="AZ113">
        <v>35.588298797607422</v>
      </c>
      <c r="BA113">
        <v>30.500099182128906</v>
      </c>
      <c r="BB113" s="1">
        <v>162.77699279785156</v>
      </c>
      <c r="BC113">
        <v>8.9211196899414062</v>
      </c>
      <c r="BD113">
        <v>8.216090202331543</v>
      </c>
      <c r="BE113" s="1">
        <v>169.58099365234375</v>
      </c>
      <c r="BF113">
        <v>4.8152399063110352</v>
      </c>
      <c r="BG113">
        <v>4.9827899932861328</v>
      </c>
      <c r="BH113" s="1">
        <v>145.7760009765625</v>
      </c>
      <c r="BI113">
        <v>20.204999923706055</v>
      </c>
      <c r="BJ113">
        <v>13.72130012512207</v>
      </c>
      <c r="BK113" s="1">
        <v>87.226799011230469</v>
      </c>
    </row>
    <row r="114" spans="1:105" x14ac:dyDescent="0.25">
      <c r="A114" s="1">
        <v>5</v>
      </c>
      <c r="B114" s="1">
        <v>5</v>
      </c>
      <c r="C114" s="1">
        <v>5</v>
      </c>
      <c r="D114" s="1">
        <v>3.46</v>
      </c>
      <c r="E114" s="12">
        <v>1</v>
      </c>
      <c r="F114" s="12">
        <v>1</v>
      </c>
      <c r="G114" s="12">
        <f t="shared" si="3"/>
        <v>4</v>
      </c>
      <c r="H114" s="1">
        <v>0</v>
      </c>
      <c r="I114" s="1">
        <v>0</v>
      </c>
      <c r="J114" s="1">
        <f t="shared" si="2"/>
        <v>0</v>
      </c>
      <c r="K114" s="1">
        <v>0</v>
      </c>
      <c r="L114" s="1">
        <v>0</v>
      </c>
      <c r="N114">
        <v>942.5679931640625</v>
      </c>
      <c r="O114">
        <v>24.863199234008789</v>
      </c>
      <c r="P114">
        <v>20.643699645996094</v>
      </c>
      <c r="Q114">
        <v>9.0034799575805664</v>
      </c>
      <c r="R114">
        <v>9.1557998657226562</v>
      </c>
      <c r="S114">
        <v>17.682600021362305</v>
      </c>
      <c r="T114">
        <v>26.230800628662109</v>
      </c>
      <c r="U114">
        <v>294.85198974609375</v>
      </c>
      <c r="V114">
        <v>182.01800537109375</v>
      </c>
      <c r="W114">
        <v>7.8834099769592285</v>
      </c>
      <c r="X114">
        <v>2.9544100165367126E-2</v>
      </c>
      <c r="Y114">
        <v>4.4289100915193558E-2</v>
      </c>
      <c r="Z114">
        <v>0.99858200550079346</v>
      </c>
      <c r="AA114">
        <v>0.56079602241516113</v>
      </c>
      <c r="AB114">
        <v>-0.82770901918411255</v>
      </c>
      <c r="AC114">
        <v>2.0118800923228264E-2</v>
      </c>
      <c r="AD114">
        <v>-0.82742601633071899</v>
      </c>
      <c r="AE114">
        <v>-0.55940699577331543</v>
      </c>
      <c r="AF114">
        <v>4.9291100353002548E-2</v>
      </c>
      <c r="AG114">
        <v>4.6319599151611328</v>
      </c>
      <c r="AH114">
        <v>8.6111602783203125</v>
      </c>
      <c r="AI114">
        <v>13.279199600219727</v>
      </c>
      <c r="AJ114">
        <v>0.49063599109649658</v>
      </c>
      <c r="AK114">
        <v>0.32714599370956421</v>
      </c>
      <c r="AL114">
        <v>294.85198974609375</v>
      </c>
      <c r="AM114">
        <v>182.01800537109375</v>
      </c>
      <c r="AN114">
        <v>7.8834099769592285</v>
      </c>
      <c r="AO114">
        <v>0.85970801115036011</v>
      </c>
      <c r="AP114">
        <v>2169.050048828125</v>
      </c>
      <c r="AQ114" t="s">
        <v>172</v>
      </c>
      <c r="AS114">
        <v>614.39657858136184</v>
      </c>
      <c r="AT114">
        <v>384.6897496522941</v>
      </c>
      <c r="AV114" s="1">
        <v>56.591201782226563</v>
      </c>
      <c r="AW114">
        <v>79.854499816894531</v>
      </c>
      <c r="AX114">
        <v>43.349300384521484</v>
      </c>
      <c r="AY114" s="1">
        <v>83.801101684570313</v>
      </c>
      <c r="AZ114">
        <v>59.726299285888672</v>
      </c>
      <c r="BA114">
        <v>35.744300842285156</v>
      </c>
      <c r="BB114" s="1">
        <v>118.23899841308594</v>
      </c>
      <c r="BC114">
        <v>28.834499359130859</v>
      </c>
      <c r="BD114">
        <v>33.359699249267578</v>
      </c>
      <c r="BE114" s="1">
        <v>129.90699768066406</v>
      </c>
      <c r="BF114">
        <v>24.219100952148438</v>
      </c>
      <c r="BG114">
        <v>26.040899276733398</v>
      </c>
      <c r="BH114" s="1">
        <v>136.53799438476562</v>
      </c>
      <c r="BI114">
        <v>24.102399826049805</v>
      </c>
      <c r="BJ114">
        <v>19.583999633789063</v>
      </c>
      <c r="BK114" s="1">
        <v>134.87100219726562</v>
      </c>
      <c r="BL114">
        <v>24.77869987487793</v>
      </c>
      <c r="BM114">
        <v>16.784099578857422</v>
      </c>
      <c r="BN114" s="1">
        <v>135.55599975585937</v>
      </c>
      <c r="BO114">
        <v>38.612098693847656</v>
      </c>
      <c r="BP114">
        <v>6.3315901756286621</v>
      </c>
      <c r="BQ114" s="1">
        <v>154.31300354003906</v>
      </c>
      <c r="BR114">
        <v>16.549600601196289</v>
      </c>
      <c r="BS114">
        <v>8.6831998825073242</v>
      </c>
      <c r="BT114" s="1">
        <v>110.13099670410156</v>
      </c>
    </row>
    <row r="115" spans="1:105" x14ac:dyDescent="0.25">
      <c r="A115" s="1">
        <v>6</v>
      </c>
      <c r="B115" s="1">
        <v>2</v>
      </c>
      <c r="C115" s="1">
        <v>1</v>
      </c>
      <c r="D115" s="1">
        <v>6.01</v>
      </c>
      <c r="E115" s="12">
        <v>1</v>
      </c>
      <c r="F115" s="12">
        <v>1</v>
      </c>
      <c r="G115" s="12">
        <f t="shared" si="3"/>
        <v>4</v>
      </c>
      <c r="H115" s="1">
        <v>3</v>
      </c>
      <c r="I115" s="1">
        <v>0</v>
      </c>
      <c r="J115" s="1">
        <f t="shared" si="2"/>
        <v>3</v>
      </c>
      <c r="K115" s="1">
        <v>1</v>
      </c>
      <c r="L115" s="1">
        <v>1</v>
      </c>
      <c r="M115" s="1" t="s">
        <v>73</v>
      </c>
      <c r="N115">
        <v>1513.68994140625</v>
      </c>
      <c r="O115">
        <v>29.986400604248047</v>
      </c>
      <c r="P115">
        <v>23.935699462890625</v>
      </c>
      <c r="Q115">
        <v>12.253899574279785</v>
      </c>
      <c r="R115">
        <v>11.928400039672852</v>
      </c>
      <c r="S115">
        <v>24.049100875854492</v>
      </c>
      <c r="T115">
        <v>30.181800842285156</v>
      </c>
      <c r="U115">
        <v>196.94200134277344</v>
      </c>
      <c r="V115">
        <v>245.81500244140625</v>
      </c>
      <c r="W115">
        <v>21.840900421142578</v>
      </c>
      <c r="X115">
        <v>0.17158100008964539</v>
      </c>
      <c r="Y115">
        <v>2.668209932744503E-2</v>
      </c>
      <c r="Z115">
        <v>0.98480898141860962</v>
      </c>
      <c r="AA115">
        <v>-6.8077899515628815E-2</v>
      </c>
      <c r="AB115">
        <v>-0.99692201614379883</v>
      </c>
      <c r="AC115">
        <v>3.8871400058269501E-2</v>
      </c>
      <c r="AD115">
        <v>-0.98281502723693848</v>
      </c>
      <c r="AE115">
        <v>7.3713302612304688E-2</v>
      </c>
      <c r="AF115">
        <v>0.16923600435256958</v>
      </c>
      <c r="AG115">
        <v>5.8121199607849121</v>
      </c>
      <c r="AH115">
        <v>12.221199989318848</v>
      </c>
      <c r="AI115">
        <v>15.181099891662598</v>
      </c>
      <c r="AJ115">
        <v>0.6465650200843811</v>
      </c>
      <c r="AK115">
        <v>0.22233399748802185</v>
      </c>
      <c r="AL115">
        <v>196.94200134277344</v>
      </c>
      <c r="AM115">
        <v>245.81500244140625</v>
      </c>
      <c r="AN115">
        <v>21.840900421142578</v>
      </c>
      <c r="AO115">
        <v>0.85269200801849365</v>
      </c>
      <c r="AP115">
        <v>4360.2998046875</v>
      </c>
      <c r="AQ115" t="s">
        <v>165</v>
      </c>
      <c r="AS115">
        <v>766.61194714881628</v>
      </c>
      <c r="AT115">
        <v>218.6366203059801</v>
      </c>
      <c r="AV115" s="1">
        <v>173.05000305175781</v>
      </c>
      <c r="AW115">
        <v>3.0687999725341797</v>
      </c>
      <c r="AX115">
        <v>3.9263999462127686</v>
      </c>
      <c r="AY115" s="1">
        <v>29.380599975585938</v>
      </c>
      <c r="AZ115">
        <v>41.153598785400391</v>
      </c>
      <c r="BA115">
        <v>109.19300079345703</v>
      </c>
      <c r="BB115" s="1">
        <v>122.10600280761719</v>
      </c>
      <c r="BC115">
        <v>30.874900817871094</v>
      </c>
      <c r="BD115">
        <v>26.148799896240234</v>
      </c>
      <c r="BE115" s="1">
        <v>116.74800109863281</v>
      </c>
      <c r="BF115">
        <v>33.324600219726563</v>
      </c>
      <c r="BG115">
        <v>31.874200820922852</v>
      </c>
      <c r="BH115" s="1">
        <v>151.63299560546875</v>
      </c>
      <c r="BI115">
        <v>13.03339958190918</v>
      </c>
      <c r="BJ115">
        <v>14.896900177001953</v>
      </c>
      <c r="BK115" s="1">
        <v>83.422897338867188</v>
      </c>
      <c r="BL115">
        <v>53.171100616455078</v>
      </c>
      <c r="BM115">
        <v>42.166301727294922</v>
      </c>
      <c r="BN115" s="1">
        <v>97.854202270507813</v>
      </c>
      <c r="BO115">
        <v>50.585498809814453</v>
      </c>
      <c r="BP115">
        <v>32.406398773193359</v>
      </c>
      <c r="BQ115" s="1">
        <v>135.44200134277344</v>
      </c>
      <c r="BR115">
        <v>25.602800369262695</v>
      </c>
      <c r="BS115">
        <v>27.765800476074219</v>
      </c>
      <c r="BT115" s="1">
        <v>63.711200714111328</v>
      </c>
      <c r="BU115">
        <v>64.884696960449219</v>
      </c>
      <c r="BV115">
        <v>45.466800689697266</v>
      </c>
      <c r="BW115" s="1">
        <v>93.815498352050781</v>
      </c>
      <c r="BX115">
        <v>52.065101623535156</v>
      </c>
      <c r="BY115">
        <v>36.967201232910156</v>
      </c>
      <c r="BZ115" s="1">
        <v>108.99500274658203</v>
      </c>
    </row>
    <row r="116" spans="1:105" x14ac:dyDescent="0.25">
      <c r="A116" s="1">
        <v>6</v>
      </c>
      <c r="B116" s="1">
        <v>2</v>
      </c>
      <c r="C116" s="1">
        <v>2</v>
      </c>
      <c r="D116" s="1">
        <v>4.49</v>
      </c>
      <c r="E116" s="12">
        <v>1</v>
      </c>
      <c r="F116" s="12">
        <v>1</v>
      </c>
      <c r="G116" s="12">
        <f t="shared" si="3"/>
        <v>4</v>
      </c>
      <c r="H116" s="1">
        <v>1</v>
      </c>
      <c r="I116" s="1">
        <v>0</v>
      </c>
      <c r="J116" s="1">
        <f t="shared" si="2"/>
        <v>1</v>
      </c>
      <c r="K116" s="1">
        <v>1</v>
      </c>
      <c r="L116" s="1">
        <v>0</v>
      </c>
      <c r="M116" s="1" t="s">
        <v>55</v>
      </c>
      <c r="N116">
        <v>1797.4599609375</v>
      </c>
      <c r="O116">
        <v>33.917098999023437</v>
      </c>
      <c r="P116">
        <v>29.247600555419922</v>
      </c>
      <c r="Q116">
        <v>16.097099304199219</v>
      </c>
      <c r="R116">
        <v>13.04580020904541</v>
      </c>
      <c r="S116">
        <v>28.969499588012695</v>
      </c>
      <c r="T116">
        <v>34.911701202392578</v>
      </c>
      <c r="U116">
        <v>96.034400939941406</v>
      </c>
      <c r="V116">
        <v>204.34500122070312</v>
      </c>
      <c r="W116">
        <v>27.409500122070313</v>
      </c>
      <c r="X116">
        <v>0.24380399286746979</v>
      </c>
      <c r="Y116">
        <v>-0.13792100548744202</v>
      </c>
      <c r="Z116">
        <v>0.95996701717376709</v>
      </c>
      <c r="AA116">
        <v>-1.46465003490448E-2</v>
      </c>
      <c r="AB116">
        <v>0.98919999599456787</v>
      </c>
      <c r="AC116">
        <v>0.14584100246429443</v>
      </c>
      <c r="AD116">
        <v>0.96971398591995239</v>
      </c>
      <c r="AE116">
        <v>4.9616698175668716E-2</v>
      </c>
      <c r="AF116">
        <v>-0.23915000259876251</v>
      </c>
      <c r="AG116">
        <v>5.9522299766540527</v>
      </c>
      <c r="AH116">
        <v>13.15839958190918</v>
      </c>
      <c r="AI116">
        <v>16.999000549316406</v>
      </c>
      <c r="AJ116">
        <v>0.63446098566055298</v>
      </c>
      <c r="AK116">
        <v>0.21712000668048859</v>
      </c>
      <c r="AL116">
        <v>96.034400939941406</v>
      </c>
      <c r="AM116">
        <v>204.34500122070312</v>
      </c>
      <c r="AN116">
        <v>27.409500122070313</v>
      </c>
      <c r="AO116">
        <v>0.82231599092483521</v>
      </c>
      <c r="AP116">
        <v>5343.419921875</v>
      </c>
      <c r="AQ116" t="s">
        <v>161</v>
      </c>
      <c r="AS116">
        <v>333.49003477051394</v>
      </c>
      <c r="AT116">
        <v>514.76470097357344</v>
      </c>
      <c r="AV116" s="1">
        <v>95.496101379394531</v>
      </c>
      <c r="AW116">
        <v>36.101299285888672</v>
      </c>
      <c r="AX116">
        <v>48.645401000976563</v>
      </c>
      <c r="AY116" s="1">
        <v>41.044898986816406</v>
      </c>
      <c r="AZ116">
        <v>71.493202209472656</v>
      </c>
      <c r="BA116">
        <v>64.815597534179688</v>
      </c>
      <c r="BB116" s="1">
        <v>91.441802978515625</v>
      </c>
      <c r="BC116">
        <v>62.157798767089844</v>
      </c>
      <c r="BD116">
        <v>29.076999664306641</v>
      </c>
      <c r="BE116" s="1">
        <v>114.4010009765625</v>
      </c>
      <c r="BF116">
        <v>30.556499481201172</v>
      </c>
      <c r="BG116">
        <v>34.347801208496094</v>
      </c>
      <c r="BH116" s="1">
        <v>138.06100463867187</v>
      </c>
      <c r="BI116">
        <v>16.065000534057617</v>
      </c>
      <c r="BJ116">
        <v>22.916799545288086</v>
      </c>
      <c r="BK116" s="1">
        <v>145.5050048828125</v>
      </c>
      <c r="BL116">
        <v>12.656599998474121</v>
      </c>
      <c r="BM116">
        <v>28.82080078125</v>
      </c>
      <c r="BN116" s="1">
        <v>85.990898132324219</v>
      </c>
      <c r="BO116">
        <v>36.840999603271484</v>
      </c>
      <c r="BP116">
        <v>58.710700988769531</v>
      </c>
      <c r="BQ116" s="1">
        <v>175.43400573730469</v>
      </c>
      <c r="BR116">
        <v>1.9475200176239014</v>
      </c>
      <c r="BS116">
        <v>3.0154500007629395</v>
      </c>
      <c r="BT116" s="1">
        <v>169.19999694824219</v>
      </c>
      <c r="BU116">
        <v>3.9521999359130859</v>
      </c>
      <c r="BV116">
        <v>1.7911100387573242</v>
      </c>
      <c r="BW116" s="1">
        <v>115.9010009765625</v>
      </c>
      <c r="BX116">
        <v>49.408599853515625</v>
      </c>
      <c r="BY116">
        <v>9.0566396713256836</v>
      </c>
      <c r="BZ116" s="1">
        <v>140.6300048828125</v>
      </c>
      <c r="CA116">
        <v>19.00469970703125</v>
      </c>
      <c r="CB116">
        <v>42.42340087890625</v>
      </c>
      <c r="CC116" s="1">
        <v>95.850700378417969</v>
      </c>
      <c r="CD116">
        <v>47.626201629638672</v>
      </c>
      <c r="CE116">
        <v>39.840499877929688</v>
      </c>
      <c r="CF116" s="1">
        <v>86.810798645019531</v>
      </c>
    </row>
    <row r="117" spans="1:105" x14ac:dyDescent="0.25">
      <c r="A117" s="1">
        <v>6</v>
      </c>
      <c r="B117" s="1">
        <v>2</v>
      </c>
      <c r="C117" s="1">
        <v>3</v>
      </c>
      <c r="D117" s="1">
        <v>2.62</v>
      </c>
      <c r="E117" s="12">
        <v>1</v>
      </c>
      <c r="F117" s="12">
        <v>1</v>
      </c>
      <c r="G117" s="12">
        <f t="shared" si="3"/>
        <v>4</v>
      </c>
      <c r="H117" s="1">
        <v>0</v>
      </c>
      <c r="I117" s="1">
        <v>0</v>
      </c>
      <c r="J117" s="1">
        <f t="shared" si="2"/>
        <v>0</v>
      </c>
      <c r="K117" s="1">
        <v>0</v>
      </c>
      <c r="L117" s="1">
        <v>0</v>
      </c>
      <c r="N117">
        <v>1294.8900146484375</v>
      </c>
      <c r="O117">
        <v>25.634599685668945</v>
      </c>
      <c r="P117">
        <v>21.222600936889648</v>
      </c>
      <c r="Q117">
        <v>14.533100128173828</v>
      </c>
      <c r="R117">
        <v>13.981599807739258</v>
      </c>
      <c r="S117">
        <v>21.222999572753906</v>
      </c>
      <c r="T117">
        <v>27.54319953918457</v>
      </c>
      <c r="U117">
        <v>134.31500244140625</v>
      </c>
      <c r="V117">
        <v>64.61199951171875</v>
      </c>
      <c r="W117">
        <v>52.350700378417969</v>
      </c>
      <c r="X117">
        <v>0.23495300114154816</v>
      </c>
      <c r="Y117">
        <v>-4.1125002317130566E-3</v>
      </c>
      <c r="Z117">
        <v>0.97199797630310059</v>
      </c>
      <c r="AA117">
        <v>0.29934000968933105</v>
      </c>
      <c r="AB117">
        <v>0.95169699192047119</v>
      </c>
      <c r="AC117">
        <v>-6.8330101668834686E-2</v>
      </c>
      <c r="AD117">
        <v>0.92476600408554077</v>
      </c>
      <c r="AE117">
        <v>-0.30701199173927307</v>
      </c>
      <c r="AF117">
        <v>-0.22483499348163605</v>
      </c>
      <c r="AG117">
        <v>6.8060798645019531</v>
      </c>
      <c r="AH117">
        <v>10.373299598693848</v>
      </c>
      <c r="AI117">
        <v>13.321000099182129</v>
      </c>
      <c r="AJ117">
        <v>0.50960499048233032</v>
      </c>
      <c r="AK117">
        <v>0.34082600474357605</v>
      </c>
      <c r="AL117">
        <v>134.31500244140625</v>
      </c>
      <c r="AM117">
        <v>64.61199951171875</v>
      </c>
      <c r="AN117">
        <v>52.350700378417969</v>
      </c>
      <c r="AO117">
        <v>0.91781997680664063</v>
      </c>
      <c r="AP117">
        <v>3852.669921875</v>
      </c>
      <c r="AV117" s="1">
        <v>72.568397521972656</v>
      </c>
      <c r="AW117">
        <v>59.077499389648438</v>
      </c>
      <c r="AX117">
        <v>45.819999694824219</v>
      </c>
      <c r="AY117" s="1">
        <v>102.08599853515625</v>
      </c>
      <c r="AZ117">
        <v>51.155399322509766</v>
      </c>
      <c r="BA117">
        <v>31.4552001953125</v>
      </c>
      <c r="BB117" s="1">
        <v>99.94439697265625</v>
      </c>
      <c r="BC117">
        <v>60.240398406982422</v>
      </c>
      <c r="BD117">
        <v>19.153999328613281</v>
      </c>
      <c r="BE117" s="1">
        <v>118.38700103759766</v>
      </c>
      <c r="BF117">
        <v>43.307300567626953</v>
      </c>
      <c r="BG117">
        <v>18.841699600219727</v>
      </c>
      <c r="BH117" s="1">
        <v>163.23699951171875</v>
      </c>
      <c r="BI117">
        <v>11.326499938964844</v>
      </c>
      <c r="BJ117">
        <v>7.3430500030517578</v>
      </c>
      <c r="BK117" s="1">
        <v>115.76100158691406</v>
      </c>
      <c r="BL117">
        <v>33.771800994873047</v>
      </c>
      <c r="BM117">
        <v>24.555400848388672</v>
      </c>
      <c r="BN117" s="1">
        <v>166.88299560546875</v>
      </c>
      <c r="BO117">
        <v>10.486599922180176</v>
      </c>
      <c r="BP117">
        <v>2.7910599708557129</v>
      </c>
      <c r="BQ117" s="1">
        <v>138.09599304199219</v>
      </c>
      <c r="BR117">
        <v>28.520299911499023</v>
      </c>
      <c r="BS117">
        <v>15.458700180053711</v>
      </c>
      <c r="BT117" s="1">
        <v>158.92799377441406</v>
      </c>
    </row>
    <row r="118" spans="1:105" x14ac:dyDescent="0.25">
      <c r="A118" s="1">
        <v>6</v>
      </c>
      <c r="B118" s="1">
        <v>2</v>
      </c>
      <c r="C118" s="1">
        <v>4</v>
      </c>
      <c r="D118" s="1">
        <v>3.01</v>
      </c>
      <c r="E118" s="12">
        <v>1</v>
      </c>
      <c r="F118" s="12">
        <v>1</v>
      </c>
      <c r="G118" s="12">
        <f t="shared" si="3"/>
        <v>4</v>
      </c>
      <c r="H118" s="1">
        <v>0</v>
      </c>
      <c r="I118" s="1">
        <v>0</v>
      </c>
      <c r="J118" s="1">
        <f t="shared" si="2"/>
        <v>0</v>
      </c>
      <c r="K118" s="1">
        <v>0</v>
      </c>
      <c r="L118" s="1">
        <v>0</v>
      </c>
      <c r="N118">
        <v>958.718994140625</v>
      </c>
      <c r="O118">
        <v>22.513099670410156</v>
      </c>
      <c r="P118">
        <v>20.606199264526367</v>
      </c>
      <c r="Q118">
        <v>10.339099884033203</v>
      </c>
      <c r="R118">
        <v>10.01509952545166</v>
      </c>
      <c r="S118">
        <v>20.154600143432617</v>
      </c>
      <c r="T118">
        <v>23.155099868774414</v>
      </c>
      <c r="U118">
        <v>217.27699279785156</v>
      </c>
      <c r="V118">
        <v>32.158100128173828</v>
      </c>
      <c r="W118">
        <v>11.674400329589844</v>
      </c>
      <c r="X118">
        <v>-8.9023597538471222E-2</v>
      </c>
      <c r="Y118">
        <v>1.6425499692559242E-2</v>
      </c>
      <c r="Z118">
        <v>0.99589401483535767</v>
      </c>
      <c r="AA118">
        <v>0.19035199284553528</v>
      </c>
      <c r="AB118">
        <v>0.98171597719192505</v>
      </c>
      <c r="AC118">
        <v>8.24058020953089E-4</v>
      </c>
      <c r="AD118">
        <v>0.97767102718353271</v>
      </c>
      <c r="AE118">
        <v>-0.18964399397373199</v>
      </c>
      <c r="AF118">
        <v>9.0522497892379761E-2</v>
      </c>
      <c r="AG118">
        <v>4.9148797988891602</v>
      </c>
      <c r="AH118">
        <v>9.9868602752685547</v>
      </c>
      <c r="AI118">
        <v>11.458800315856934</v>
      </c>
      <c r="AJ118">
        <v>0.68283802270889282</v>
      </c>
      <c r="AK118">
        <v>0.20597800612449646</v>
      </c>
      <c r="AL118">
        <v>217.27699279785156</v>
      </c>
      <c r="AM118">
        <v>32.158100128173828</v>
      </c>
      <c r="AN118">
        <v>11.674400329589844</v>
      </c>
      <c r="AO118">
        <v>0.8843650221824646</v>
      </c>
      <c r="AP118">
        <v>2321.43994140625</v>
      </c>
      <c r="AV118" s="1">
        <v>88.214996337890625</v>
      </c>
      <c r="AW118">
        <v>46.411701202392578</v>
      </c>
      <c r="AX118">
        <v>45.143398284912109</v>
      </c>
      <c r="AY118" s="1">
        <v>108.94699859619141</v>
      </c>
      <c r="AZ118">
        <v>33.267101287841797</v>
      </c>
      <c r="BA118">
        <v>37.562801361083984</v>
      </c>
      <c r="BB118" s="1">
        <v>129.74600219726562</v>
      </c>
      <c r="BC118">
        <v>22.25670051574707</v>
      </c>
      <c r="BD118">
        <v>27.962600708007812</v>
      </c>
      <c r="BE118" s="1">
        <v>42.662498474121094</v>
      </c>
      <c r="BF118">
        <v>91.88690185546875</v>
      </c>
      <c r="BG118">
        <v>45.828800201416016</v>
      </c>
      <c r="BH118" s="1">
        <v>127.16799926757812</v>
      </c>
      <c r="BI118">
        <v>24.934200286865234</v>
      </c>
      <c r="BJ118">
        <v>28.083000183105469</v>
      </c>
      <c r="BK118" s="1">
        <v>159.24200439453125</v>
      </c>
      <c r="BL118">
        <v>10.404600143432617</v>
      </c>
      <c r="BM118">
        <v>9.8376703262329102</v>
      </c>
      <c r="BN118" s="1">
        <v>114.03299713134766</v>
      </c>
    </row>
    <row r="119" spans="1:105" x14ac:dyDescent="0.25">
      <c r="A119" s="1">
        <v>6</v>
      </c>
      <c r="B119" s="1">
        <v>3</v>
      </c>
      <c r="C119" s="1">
        <v>1</v>
      </c>
      <c r="D119" s="1">
        <v>6.33</v>
      </c>
      <c r="E119" s="12">
        <v>1</v>
      </c>
      <c r="F119" s="12">
        <v>0</v>
      </c>
      <c r="G119" s="12">
        <f>BIN2DEC(CONCATENATE(E119,F119))+1</f>
        <v>3</v>
      </c>
      <c r="H119" s="1">
        <v>4</v>
      </c>
      <c r="I119" s="1">
        <v>1</v>
      </c>
      <c r="J119" s="1">
        <f t="shared" si="2"/>
        <v>5</v>
      </c>
      <c r="K119" s="1">
        <v>0</v>
      </c>
      <c r="L119" s="1">
        <v>0</v>
      </c>
      <c r="M119" s="1" t="s">
        <v>71</v>
      </c>
      <c r="N119">
        <v>1598.06005859375</v>
      </c>
      <c r="O119">
        <v>30.132699966430664</v>
      </c>
      <c r="P119">
        <v>24.595699310302734</v>
      </c>
      <c r="Q119">
        <v>15.32289981842041</v>
      </c>
      <c r="R119">
        <v>12.719300270080566</v>
      </c>
      <c r="S119">
        <v>24.677600860595703</v>
      </c>
      <c r="T119">
        <v>32.741798400878906</v>
      </c>
      <c r="U119">
        <v>198.84700012207031</v>
      </c>
      <c r="V119">
        <v>300.90798950195313</v>
      </c>
      <c r="W119">
        <v>31.075300216674805</v>
      </c>
      <c r="X119">
        <v>8.8363103568553925E-2</v>
      </c>
      <c r="Y119">
        <v>-0.16824799776077271</v>
      </c>
      <c r="Z119">
        <v>0.98177599906921387</v>
      </c>
      <c r="AA119">
        <v>0.44923499226570129</v>
      </c>
      <c r="AB119">
        <v>0.8864319920539856</v>
      </c>
      <c r="AC119">
        <v>0.11147599667310715</v>
      </c>
      <c r="AD119">
        <v>0.88903301954269409</v>
      </c>
      <c r="AE119">
        <v>-0.43119698762893677</v>
      </c>
      <c r="AF119">
        <v>-0.15391099452972412</v>
      </c>
      <c r="AG119">
        <v>6.4437198638916016</v>
      </c>
      <c r="AH119">
        <v>11.454400062561035</v>
      </c>
      <c r="AI119">
        <v>16.374399185180664</v>
      </c>
      <c r="AJ119">
        <v>0.5204700231552124</v>
      </c>
      <c r="AK119">
        <v>0.32592201232910156</v>
      </c>
      <c r="AL119">
        <v>198.84700012207031</v>
      </c>
      <c r="AM119">
        <v>300.90798950195313</v>
      </c>
      <c r="AN119">
        <v>31.075300216674805</v>
      </c>
      <c r="AO119">
        <v>0.86917698383331299</v>
      </c>
      <c r="AP119">
        <v>4867.7001953125</v>
      </c>
      <c r="AQ119" t="s">
        <v>158</v>
      </c>
      <c r="AS119">
        <v>744.47152990264112</v>
      </c>
      <c r="AT119">
        <v>131.45872739916524</v>
      </c>
      <c r="AV119" s="1">
        <v>97.599296569824219</v>
      </c>
      <c r="AW119">
        <v>42.559398651123047</v>
      </c>
      <c r="AX119">
        <v>38.682300567626953</v>
      </c>
      <c r="AY119" s="1">
        <v>137.25700378417969</v>
      </c>
      <c r="AZ119">
        <v>16.461999893188477</v>
      </c>
      <c r="BA119">
        <v>25.105300903320312</v>
      </c>
      <c r="BB119" s="1">
        <v>149.22300720214844</v>
      </c>
      <c r="BC119">
        <v>14.564000129699707</v>
      </c>
      <c r="BD119">
        <v>15.751999855041504</v>
      </c>
      <c r="BE119" s="1">
        <v>163.5050048828125</v>
      </c>
      <c r="BF119">
        <v>6.8806500434875488</v>
      </c>
      <c r="BG119">
        <v>9.6128196716308594</v>
      </c>
      <c r="BH119" s="1">
        <v>142.3489990234375</v>
      </c>
      <c r="BI119">
        <v>14.398599624633789</v>
      </c>
      <c r="BJ119">
        <v>4.3739399909973145</v>
      </c>
      <c r="BK119" s="1">
        <v>69.673698425292969</v>
      </c>
      <c r="BL119">
        <v>100.72100067138672</v>
      </c>
      <c r="BM119">
        <v>29.733200073242188</v>
      </c>
      <c r="BN119" s="1">
        <v>122.86399841308594</v>
      </c>
      <c r="BO119">
        <v>29.050699234008789</v>
      </c>
      <c r="BP119">
        <v>8.1086397171020508</v>
      </c>
      <c r="BQ119" s="1">
        <v>113.45600128173828</v>
      </c>
      <c r="BR119">
        <v>40.85260009765625</v>
      </c>
      <c r="BS119">
        <v>39.439800262451172</v>
      </c>
      <c r="BT119" s="1">
        <v>102.55400085449219</v>
      </c>
    </row>
    <row r="120" spans="1:105" x14ac:dyDescent="0.25">
      <c r="A120" s="1">
        <v>6</v>
      </c>
      <c r="B120" s="1">
        <v>3</v>
      </c>
      <c r="C120" s="1">
        <v>2</v>
      </c>
      <c r="D120" s="1">
        <v>4.38</v>
      </c>
      <c r="E120" s="12">
        <v>1</v>
      </c>
      <c r="F120" s="12">
        <v>1</v>
      </c>
      <c r="G120" s="12">
        <f>BIN2DEC(CONCATENATE(E120,F120))+1</f>
        <v>4</v>
      </c>
      <c r="H120" s="1">
        <v>1</v>
      </c>
      <c r="I120" s="1">
        <v>2</v>
      </c>
      <c r="J120" s="1">
        <f t="shared" si="2"/>
        <v>3</v>
      </c>
      <c r="K120" s="1">
        <v>0</v>
      </c>
      <c r="L120" s="1">
        <v>0</v>
      </c>
      <c r="N120" s="2">
        <v>1375.8199462890625</v>
      </c>
      <c r="O120" s="2">
        <v>27.869499206542969</v>
      </c>
      <c r="P120" s="2">
        <v>21.811300277709961</v>
      </c>
      <c r="Q120" s="2">
        <v>15.09589958190918</v>
      </c>
      <c r="R120" s="2">
        <v>14.133500099182129</v>
      </c>
      <c r="S120" s="2">
        <v>21.657199859619141</v>
      </c>
      <c r="T120" s="2">
        <v>28.156099319458008</v>
      </c>
      <c r="U120" s="2">
        <v>121.84400177001953</v>
      </c>
      <c r="V120" s="2">
        <v>130.6199951171875</v>
      </c>
      <c r="W120" s="2">
        <v>25.937999725341797</v>
      </c>
      <c r="X120" s="2">
        <v>0.14112399518489838</v>
      </c>
      <c r="Y120" s="2">
        <v>-3.3086299896240234E-2</v>
      </c>
      <c r="Z120" s="2">
        <v>0.98943901062011719</v>
      </c>
      <c r="AA120" s="2">
        <v>-0.19167199730873108</v>
      </c>
      <c r="AB120" s="2">
        <v>0.97961699962615967</v>
      </c>
      <c r="AC120" s="2">
        <v>6.0096200555562973E-2</v>
      </c>
      <c r="AD120" s="2">
        <v>0.97126001119613647</v>
      </c>
      <c r="AE120" s="2">
        <v>0.19812799990177155</v>
      </c>
      <c r="AF120" s="2">
        <v>-0.13190600275993347</v>
      </c>
      <c r="AG120" s="2">
        <v>6.6723699569702148</v>
      </c>
      <c r="AH120" s="2">
        <v>10.755100250244141</v>
      </c>
      <c r="AI120" s="2">
        <v>14.201000213623047</v>
      </c>
      <c r="AJ120" s="2">
        <v>0.52445900440216064</v>
      </c>
      <c r="AK120" s="2">
        <v>0.33507800102233887</v>
      </c>
      <c r="AL120" s="2">
        <v>121.84400177001953</v>
      </c>
      <c r="AM120" s="2">
        <v>130.6199951171875</v>
      </c>
      <c r="AN120" s="2">
        <v>25.937999725341797</v>
      </c>
      <c r="AO120" s="2">
        <v>0.88360297679901123</v>
      </c>
      <c r="AP120" s="2">
        <v>3985.679931640625</v>
      </c>
      <c r="AQ120" t="s">
        <v>160</v>
      </c>
      <c r="AS120">
        <v>334.8738108483999</v>
      </c>
      <c r="AT120">
        <v>528.60246175243287</v>
      </c>
      <c r="AV120" s="7">
        <v>88.033897399902344</v>
      </c>
      <c r="AW120" s="2">
        <v>63.095798492431641</v>
      </c>
      <c r="AX120" s="2">
        <v>28.210800170898438</v>
      </c>
      <c r="AY120" s="7">
        <v>84.401199340820313</v>
      </c>
      <c r="AZ120" s="2">
        <v>64.119102478027344</v>
      </c>
      <c r="BA120" s="2">
        <v>29.533300399780273</v>
      </c>
      <c r="BB120" s="7">
        <v>167.64799499511719</v>
      </c>
      <c r="BC120" s="2">
        <v>8.7380599975585938</v>
      </c>
      <c r="BD120" s="2">
        <v>5.5964298248291016</v>
      </c>
      <c r="BE120" s="7">
        <v>140.75100708007812</v>
      </c>
      <c r="BF120" s="2">
        <v>23.175100326538086</v>
      </c>
      <c r="BG120" s="2">
        <v>8.466400146484375</v>
      </c>
      <c r="BH120" s="7">
        <v>114.10099792480469</v>
      </c>
      <c r="BI120" s="2">
        <v>46.576900482177734</v>
      </c>
      <c r="BJ120" s="2">
        <v>25.245899200439453</v>
      </c>
      <c r="BK120" s="7">
        <v>101.20099639892578</v>
      </c>
      <c r="BL120" s="2">
        <v>41.254398345947266</v>
      </c>
      <c r="BM120" s="2">
        <v>31.738100051879883</v>
      </c>
      <c r="BN120" s="7">
        <v>98.907203674316406</v>
      </c>
      <c r="BO120" s="2">
        <v>63.607799530029297</v>
      </c>
      <c r="BP120" s="2">
        <v>32.658199310302734</v>
      </c>
      <c r="BQ120" s="7">
        <v>87.225700378417969</v>
      </c>
      <c r="BR120" s="2">
        <v>79.321296691894531</v>
      </c>
      <c r="BS120" s="2">
        <v>29.210399627685547</v>
      </c>
      <c r="BT120" s="7">
        <v>83.248199462890625</v>
      </c>
    </row>
    <row r="121" spans="1:105" x14ac:dyDescent="0.25">
      <c r="A121" s="1">
        <v>6</v>
      </c>
      <c r="B121" s="1">
        <v>4</v>
      </c>
      <c r="C121" s="1">
        <v>1</v>
      </c>
      <c r="D121" s="1">
        <v>5.18</v>
      </c>
      <c r="E121" s="12">
        <v>1</v>
      </c>
      <c r="F121" s="12">
        <v>1</v>
      </c>
      <c r="G121" s="12">
        <f>BIN2DEC(CONCATENATE(E121,F121))+1</f>
        <v>4</v>
      </c>
      <c r="H121" s="1">
        <v>1</v>
      </c>
      <c r="I121" s="1">
        <v>1</v>
      </c>
      <c r="J121" s="1">
        <f t="shared" si="2"/>
        <v>2</v>
      </c>
      <c r="K121" s="1">
        <v>0</v>
      </c>
      <c r="L121" s="1">
        <v>0</v>
      </c>
      <c r="N121">
        <v>1025.3699951171875</v>
      </c>
      <c r="O121">
        <v>21.879199981689453</v>
      </c>
      <c r="P121">
        <v>20.972900390625</v>
      </c>
      <c r="Q121">
        <v>12.123600006103516</v>
      </c>
      <c r="R121">
        <v>12.089799880981445</v>
      </c>
      <c r="S121">
        <v>21.750999450683594</v>
      </c>
      <c r="T121">
        <v>21.953899383544922</v>
      </c>
      <c r="U121">
        <v>259.35800170898437</v>
      </c>
      <c r="V121">
        <v>127.67500305175781</v>
      </c>
      <c r="W121">
        <v>53.479198455810547</v>
      </c>
      <c r="X121">
        <v>-1.9711999222636223E-2</v>
      </c>
      <c r="Y121">
        <v>-0.16549299657344818</v>
      </c>
      <c r="Z121">
        <v>0.98601400852203369</v>
      </c>
      <c r="AA121">
        <v>0.82808899879455566</v>
      </c>
      <c r="AB121">
        <v>-0.5553320050239563</v>
      </c>
      <c r="AC121">
        <v>-7.6652199029922485E-2</v>
      </c>
      <c r="AD121">
        <v>-0.56025099754333496</v>
      </c>
      <c r="AE121">
        <v>-0.81499600410461426</v>
      </c>
      <c r="AF121">
        <v>-0.14798900485038757</v>
      </c>
      <c r="AG121">
        <v>6.1462798118591309</v>
      </c>
      <c r="AH121">
        <v>9.8519401550292969</v>
      </c>
      <c r="AI121">
        <v>11.307900428771973</v>
      </c>
      <c r="AJ121">
        <v>0.57314097881317139</v>
      </c>
      <c r="AK121">
        <v>0.26489600539207458</v>
      </c>
      <c r="AL121">
        <v>259.35800170898437</v>
      </c>
      <c r="AM121">
        <v>127.67500305175781</v>
      </c>
      <c r="AN121">
        <v>53.479198455810547</v>
      </c>
      <c r="AO121">
        <v>0.91140300035476685</v>
      </c>
      <c r="AP121">
        <v>2686.35009765625</v>
      </c>
      <c r="AV121" s="1">
        <v>58.536800384521484</v>
      </c>
      <c r="AW121">
        <v>71.658302307128906</v>
      </c>
      <c r="AX121">
        <v>49.048000335693359</v>
      </c>
      <c r="AY121" s="1">
        <v>94.992401123046875</v>
      </c>
      <c r="AZ121">
        <v>49.086200714111328</v>
      </c>
      <c r="BA121">
        <v>29.391399383544922</v>
      </c>
      <c r="BB121" s="1">
        <v>93.259300231933594</v>
      </c>
      <c r="BC121">
        <v>47.611801147460938</v>
      </c>
      <c r="BD121">
        <v>36.382801055908203</v>
      </c>
      <c r="BE121" s="1">
        <v>140.48500061035156</v>
      </c>
      <c r="BF121">
        <v>20.652500152587891</v>
      </c>
      <c r="BG121">
        <v>20.856899261474609</v>
      </c>
      <c r="BH121" s="1">
        <v>111.05300140380859</v>
      </c>
      <c r="BI121">
        <v>39.924400329589844</v>
      </c>
      <c r="BJ121">
        <v>22.577699661254883</v>
      </c>
      <c r="BK121" s="1">
        <v>108.75499725341797</v>
      </c>
      <c r="BL121">
        <v>38.959201812744141</v>
      </c>
      <c r="BM121">
        <v>37.706798553466797</v>
      </c>
      <c r="BN121" s="1">
        <v>115.06700134277344</v>
      </c>
      <c r="BO121">
        <v>41.423500061035156</v>
      </c>
      <c r="BP121">
        <v>26.56719970703125</v>
      </c>
      <c r="BQ121" s="1">
        <v>84.086196899414063</v>
      </c>
      <c r="BR121">
        <v>62.888900756835938</v>
      </c>
      <c r="BS121">
        <v>40.856601715087891</v>
      </c>
      <c r="BT121" s="1">
        <v>102.41000366210937</v>
      </c>
    </row>
    <row r="122" spans="1:105" x14ac:dyDescent="0.25">
      <c r="A122" s="1">
        <v>6</v>
      </c>
      <c r="B122" s="1">
        <v>4</v>
      </c>
      <c r="C122" s="1">
        <v>2</v>
      </c>
      <c r="D122" s="1">
        <v>4.53</v>
      </c>
      <c r="E122" s="12">
        <v>1</v>
      </c>
      <c r="F122" s="12">
        <v>1</v>
      </c>
      <c r="G122" s="12">
        <f t="shared" ref="G122:G149" si="4">BIN2DEC(CONCATENATE(E122,F122))+1</f>
        <v>4</v>
      </c>
      <c r="H122" s="1">
        <v>0</v>
      </c>
      <c r="I122" s="1">
        <v>0</v>
      </c>
      <c r="J122" s="1">
        <f t="shared" si="2"/>
        <v>0</v>
      </c>
      <c r="K122" s="1">
        <v>0</v>
      </c>
      <c r="L122" s="1">
        <v>0</v>
      </c>
      <c r="N122">
        <v>1010.8499755859375</v>
      </c>
      <c r="O122">
        <v>23.003200531005859</v>
      </c>
      <c r="P122">
        <v>17.387199401855469</v>
      </c>
      <c r="Q122">
        <v>13.066100120544434</v>
      </c>
      <c r="R122">
        <v>13.006099700927734</v>
      </c>
      <c r="S122">
        <v>17.909299850463867</v>
      </c>
      <c r="T122">
        <v>23.613700866699219</v>
      </c>
      <c r="U122">
        <v>216.24200439453125</v>
      </c>
      <c r="V122">
        <v>116.62999725341797</v>
      </c>
      <c r="W122">
        <v>14.446100234985352</v>
      </c>
      <c r="X122">
        <v>-1.5960600227117538E-2</v>
      </c>
      <c r="Y122">
        <v>-0.26405900716781616</v>
      </c>
      <c r="Z122">
        <v>0.96437400579452515</v>
      </c>
      <c r="AA122">
        <v>-9.9901199340820313E-2</v>
      </c>
      <c r="AB122">
        <v>-0.95924997329711914</v>
      </c>
      <c r="AC122">
        <v>-0.26430898904800415</v>
      </c>
      <c r="AD122">
        <v>0.99486899375915527</v>
      </c>
      <c r="AE122">
        <v>-0.1005610004067421</v>
      </c>
      <c r="AF122">
        <v>-1.1069700121879578E-2</v>
      </c>
      <c r="AG122">
        <v>6.3996901512145996</v>
      </c>
      <c r="AH122">
        <v>8.9653196334838867</v>
      </c>
      <c r="AI122">
        <v>11.622799873352051</v>
      </c>
      <c r="AJ122">
        <v>0.46244600415229797</v>
      </c>
      <c r="AK122">
        <v>0.3719240128993988</v>
      </c>
      <c r="AL122">
        <v>216.24200439453125</v>
      </c>
      <c r="AM122">
        <v>116.62999725341797</v>
      </c>
      <c r="AN122">
        <v>14.446100234985352</v>
      </c>
      <c r="AO122">
        <v>0.93429702520370483</v>
      </c>
      <c r="AP122">
        <v>2729.159912109375</v>
      </c>
      <c r="AV122" s="1">
        <v>76.946502685546875</v>
      </c>
      <c r="AW122">
        <v>61.030101776123047</v>
      </c>
      <c r="AX122">
        <v>43.972900390625</v>
      </c>
      <c r="AY122" s="1">
        <v>66.932601928710937</v>
      </c>
      <c r="AZ122">
        <v>39.322299957275391</v>
      </c>
      <c r="BA122">
        <v>73.138397216796875</v>
      </c>
      <c r="BB122" s="1">
        <v>70.154800415039063</v>
      </c>
      <c r="BC122">
        <v>41.554401397705078</v>
      </c>
      <c r="BD122">
        <v>68.312400817871094</v>
      </c>
      <c r="BE122" s="1">
        <v>87.213203430175781</v>
      </c>
      <c r="BF122">
        <v>59.757999420166016</v>
      </c>
      <c r="BG122">
        <v>34.074798583984375</v>
      </c>
      <c r="BH122" s="1">
        <v>105.15399932861328</v>
      </c>
      <c r="BI122">
        <v>35.456001281738281</v>
      </c>
      <c r="BJ122">
        <v>39.354900360107422</v>
      </c>
      <c r="BK122" s="1">
        <v>166.60600280761719</v>
      </c>
      <c r="BL122">
        <v>6.3358898162841797</v>
      </c>
      <c r="BM122">
        <v>7.1550798416137695</v>
      </c>
      <c r="BN122" s="1">
        <v>140.91799926757813</v>
      </c>
      <c r="BO122">
        <v>24.183099746704102</v>
      </c>
      <c r="BP122">
        <v>14.882599830627441</v>
      </c>
      <c r="BQ122" s="1">
        <v>146.86700439453125</v>
      </c>
      <c r="BR122">
        <v>20.019699096679687</v>
      </c>
      <c r="BS122">
        <v>6.5951099395751953</v>
      </c>
      <c r="BT122" s="1">
        <v>76.4114990234375</v>
      </c>
    </row>
    <row r="123" spans="1:105" s="10" customFormat="1" x14ac:dyDescent="0.25">
      <c r="A123" s="11">
        <v>6</v>
      </c>
      <c r="B123" s="11">
        <v>4</v>
      </c>
      <c r="C123" s="11">
        <v>3</v>
      </c>
      <c r="D123" s="11">
        <v>5.13</v>
      </c>
      <c r="E123" s="13">
        <v>1</v>
      </c>
      <c r="F123" s="13">
        <v>1</v>
      </c>
      <c r="G123" s="12">
        <f t="shared" si="4"/>
        <v>4</v>
      </c>
      <c r="H123" s="11">
        <v>0</v>
      </c>
      <c r="I123" s="11">
        <v>2</v>
      </c>
      <c r="J123" s="1">
        <f t="shared" si="2"/>
        <v>2</v>
      </c>
      <c r="K123" s="1">
        <v>0</v>
      </c>
      <c r="L123" s="1">
        <v>0</v>
      </c>
      <c r="M123" s="11"/>
      <c r="N123" s="10">
        <v>1256.68994140625</v>
      </c>
      <c r="O123" s="10">
        <v>25.005599975585938</v>
      </c>
      <c r="P123" s="10">
        <v>24.787599563598633</v>
      </c>
      <c r="Q123" s="10">
        <v>12.775500297546387</v>
      </c>
      <c r="R123" s="10">
        <v>12.929900169372559</v>
      </c>
      <c r="S123" s="10">
        <v>20.544300079345703</v>
      </c>
      <c r="T123" s="10">
        <v>28.376199722290039</v>
      </c>
      <c r="U123" s="10">
        <v>187.802001953125</v>
      </c>
      <c r="V123" s="10">
        <v>121.27500152587891</v>
      </c>
      <c r="W123" s="10">
        <v>11.406200408935547</v>
      </c>
      <c r="X123" s="10">
        <v>4.2954899370670319E-2</v>
      </c>
      <c r="Y123" s="10">
        <v>-0.12414900213479996</v>
      </c>
      <c r="Z123" s="10">
        <v>0.9913330078125</v>
      </c>
      <c r="AA123" s="10">
        <v>0.60116302967071533</v>
      </c>
      <c r="AB123" s="10">
        <v>0.79572898149490356</v>
      </c>
      <c r="AC123" s="10">
        <v>7.3604300618171692E-2</v>
      </c>
      <c r="AD123" s="10">
        <v>0.79797101020812988</v>
      </c>
      <c r="AE123" s="10">
        <v>-0.59279102087020874</v>
      </c>
      <c r="AF123" s="10">
        <v>-0.10881499946117401</v>
      </c>
      <c r="AG123" s="10">
        <v>6.391049861907959</v>
      </c>
      <c r="AH123" s="10">
        <v>10.365900039672852</v>
      </c>
      <c r="AI123" s="10">
        <v>13.416399955749512</v>
      </c>
      <c r="AJ123" s="10">
        <v>0.535148024559021</v>
      </c>
      <c r="AK123" s="10">
        <v>0.32394200563430786</v>
      </c>
      <c r="AL123" s="10">
        <v>187.802001953125</v>
      </c>
      <c r="AM123" s="10">
        <v>121.27500152587891</v>
      </c>
      <c r="AN123" s="10">
        <v>11.406200408935547</v>
      </c>
      <c r="AO123" s="10">
        <v>0.90341401100158691</v>
      </c>
      <c r="AP123" s="10">
        <v>3597.0400390625</v>
      </c>
      <c r="AQ123" s="10" t="s">
        <v>162</v>
      </c>
      <c r="AS123" s="10">
        <v>261.53367872044453</v>
      </c>
      <c r="AT123" s="10">
        <v>547.97532684283624</v>
      </c>
      <c r="AV123" s="11">
        <v>122.27999877929687</v>
      </c>
      <c r="AW123" s="10">
        <v>35.322799682617188</v>
      </c>
      <c r="AX123" s="10">
        <v>22.074699401855469</v>
      </c>
      <c r="AY123" s="11">
        <v>136.18800354003906</v>
      </c>
      <c r="AZ123" s="10">
        <v>22.99690055847168</v>
      </c>
      <c r="BA123" s="10">
        <v>20.806900024414063</v>
      </c>
      <c r="BB123" s="11">
        <v>48.255001068115234</v>
      </c>
      <c r="BC123" s="10">
        <v>64.9822998046875</v>
      </c>
      <c r="BD123" s="10">
        <v>66.30059814453125</v>
      </c>
      <c r="BE123" s="11">
        <v>50.905300140380859</v>
      </c>
      <c r="BF123" s="10">
        <v>69.113197326660156</v>
      </c>
      <c r="BG123" s="10">
        <v>58.879798889160156</v>
      </c>
      <c r="BH123" s="11">
        <v>161.34700012207031</v>
      </c>
      <c r="BI123" s="10">
        <v>12.820300102233887</v>
      </c>
      <c r="BJ123" s="10">
        <v>6.2719202041625977</v>
      </c>
      <c r="BK123" s="11">
        <v>114.8489990234375</v>
      </c>
      <c r="BN123" s="11"/>
      <c r="BQ123" s="11"/>
      <c r="BT123" s="11"/>
      <c r="BW123" s="11"/>
      <c r="BZ123" s="11"/>
      <c r="CC123" s="11"/>
      <c r="CF123" s="11"/>
      <c r="CI123" s="11"/>
      <c r="CL123" s="11"/>
      <c r="CO123" s="11"/>
      <c r="CR123" s="11"/>
      <c r="CU123" s="11"/>
      <c r="CX123" s="11"/>
      <c r="DA123" s="11"/>
    </row>
    <row r="124" spans="1:105" s="27" customFormat="1" x14ac:dyDescent="0.25">
      <c r="A124" s="27">
        <v>7</v>
      </c>
      <c r="B124" s="27">
        <v>1</v>
      </c>
      <c r="C124" s="27">
        <v>1</v>
      </c>
      <c r="D124" s="27">
        <v>3.98</v>
      </c>
      <c r="E124" s="12">
        <v>1</v>
      </c>
      <c r="F124" s="12">
        <v>1</v>
      </c>
      <c r="G124" s="12">
        <f t="shared" si="4"/>
        <v>4</v>
      </c>
      <c r="H124" s="27">
        <v>1</v>
      </c>
      <c r="I124" s="27">
        <v>1</v>
      </c>
      <c r="J124" s="1">
        <f t="shared" si="2"/>
        <v>2</v>
      </c>
      <c r="K124" s="1">
        <v>0</v>
      </c>
      <c r="L124" s="1">
        <v>0</v>
      </c>
      <c r="M124" s="27" t="s">
        <v>125</v>
      </c>
      <c r="N124" s="28">
        <v>718.02899169921875</v>
      </c>
      <c r="O124" s="28">
        <v>19.393699645996094</v>
      </c>
      <c r="P124" s="28">
        <v>17.109800338745117</v>
      </c>
      <c r="Q124" s="28">
        <v>8.999150276184082</v>
      </c>
      <c r="R124" s="28">
        <v>9.0229101181030273</v>
      </c>
      <c r="S124" s="28">
        <v>15.627099990844727</v>
      </c>
      <c r="T124" s="28">
        <v>21.20159912109375</v>
      </c>
      <c r="U124" s="28">
        <v>77.283302307128906</v>
      </c>
      <c r="V124" s="28">
        <v>49.836700439453125</v>
      </c>
      <c r="W124" s="28">
        <v>10.960800170898438</v>
      </c>
      <c r="X124" s="28">
        <v>-6.4281001687049866E-2</v>
      </c>
      <c r="Y124" s="28">
        <v>-2.7794400230050087E-2</v>
      </c>
      <c r="Z124" s="28">
        <v>0.99754500389099121</v>
      </c>
      <c r="AA124" s="28">
        <v>-0.55398398637771606</v>
      </c>
      <c r="AB124" s="28">
        <v>-0.83044600486755371</v>
      </c>
      <c r="AC124" s="28">
        <v>-5.8836799114942551E-2</v>
      </c>
      <c r="AD124" s="28">
        <v>-0.83004200458526611</v>
      </c>
      <c r="AE124" s="28">
        <v>0.55640602111816406</v>
      </c>
      <c r="AF124" s="28">
        <v>-3.7984199821949005E-2</v>
      </c>
      <c r="AG124" s="28">
        <v>4.7087898254394531</v>
      </c>
      <c r="AH124" s="28">
        <v>7.8058199882507324</v>
      </c>
      <c r="AI124" s="28">
        <v>10.256799697875977</v>
      </c>
      <c r="AJ124" s="28">
        <v>0.53772401809692383</v>
      </c>
      <c r="AK124" s="28">
        <v>0.32285299897193909</v>
      </c>
      <c r="AL124" s="28">
        <v>77.283302307128906</v>
      </c>
      <c r="AM124" s="28">
        <v>49.836700439453125</v>
      </c>
      <c r="AN124" s="28">
        <v>10.960800170898438</v>
      </c>
      <c r="AO124" s="28">
        <v>0.89791697263717651</v>
      </c>
      <c r="AP124" s="28">
        <v>1539.3599853515625</v>
      </c>
      <c r="AQ124" s="28"/>
      <c r="AR124" s="28"/>
      <c r="AS124" s="28"/>
      <c r="AT124" s="28"/>
      <c r="AV124" s="7">
        <v>39.943801879882812</v>
      </c>
      <c r="AW124" s="28">
        <v>104.08699798583984</v>
      </c>
      <c r="AX124" s="28">
        <v>35.969100952148438</v>
      </c>
      <c r="AY124" s="7">
        <v>133.08200073242187</v>
      </c>
      <c r="AZ124" s="28">
        <v>28.670099258422852</v>
      </c>
      <c r="BA124" s="28">
        <v>18.247900009155273</v>
      </c>
      <c r="BB124" s="7">
        <v>52.902198791503906</v>
      </c>
      <c r="BC124" s="28">
        <v>88.738197326660156</v>
      </c>
      <c r="BD124" s="28">
        <v>38.359600067138672</v>
      </c>
      <c r="BE124" s="7">
        <v>90.124702453613281</v>
      </c>
      <c r="BF124" s="28">
        <v>59.943901062011719</v>
      </c>
      <c r="BG124" s="28">
        <v>29.931299209594727</v>
      </c>
      <c r="BH124" s="7">
        <v>164.58000183105469</v>
      </c>
      <c r="BI124" s="28">
        <v>8.9380197525024414</v>
      </c>
      <c r="BJ124" s="28">
        <v>5.1585597991943359</v>
      </c>
      <c r="BK124" s="7">
        <v>132.70399475097656</v>
      </c>
      <c r="BL124" s="28">
        <v>26.701099395751953</v>
      </c>
      <c r="BM124" s="28">
        <v>20.594400405883789</v>
      </c>
      <c r="BN124" s="7">
        <v>158.26300048828125</v>
      </c>
      <c r="BQ124" s="1"/>
      <c r="BT124" s="1"/>
      <c r="BW124" s="1"/>
      <c r="BZ124" s="1"/>
      <c r="CC124" s="1"/>
      <c r="CF124" s="1"/>
      <c r="CI124" s="1"/>
      <c r="CL124" s="1"/>
      <c r="CO124" s="1"/>
      <c r="CR124" s="1"/>
      <c r="CU124" s="1"/>
      <c r="CX124" s="1"/>
      <c r="DA124" s="1"/>
    </row>
    <row r="125" spans="1:105" x14ac:dyDescent="0.25">
      <c r="A125" s="1">
        <v>7</v>
      </c>
      <c r="B125" s="1">
        <v>2</v>
      </c>
      <c r="C125" s="1">
        <v>1</v>
      </c>
      <c r="D125" s="1">
        <v>4.53</v>
      </c>
      <c r="E125" s="12">
        <v>1</v>
      </c>
      <c r="F125" s="12">
        <v>1</v>
      </c>
      <c r="G125" s="12">
        <f t="shared" si="4"/>
        <v>4</v>
      </c>
      <c r="H125" s="1">
        <v>1</v>
      </c>
      <c r="I125" s="1">
        <v>1</v>
      </c>
      <c r="J125" s="1">
        <f t="shared" si="2"/>
        <v>2</v>
      </c>
      <c r="K125" s="1">
        <v>0</v>
      </c>
      <c r="L125" s="1">
        <v>0</v>
      </c>
      <c r="N125" s="2">
        <v>629.22601318359375</v>
      </c>
      <c r="O125" s="2">
        <v>17.988399505615234</v>
      </c>
      <c r="P125" s="2">
        <v>16.222999572753906</v>
      </c>
      <c r="Q125" s="2">
        <v>9.2374801635742187</v>
      </c>
      <c r="R125" s="2">
        <v>9.1861095428466797</v>
      </c>
      <c r="S125" s="2">
        <v>14.168700218200684</v>
      </c>
      <c r="T125" s="2">
        <v>20.269599914550781</v>
      </c>
      <c r="U125" s="2">
        <v>77.295303344726563</v>
      </c>
      <c r="V125" s="2">
        <v>49.894901275634766</v>
      </c>
      <c r="W125" s="2">
        <v>11.110099792480469</v>
      </c>
      <c r="X125" s="2">
        <v>-8.0519199371337891E-2</v>
      </c>
      <c r="Y125" s="2">
        <v>-2.577579952776432E-2</v>
      </c>
      <c r="Z125" s="2">
        <v>0.99642002582550049</v>
      </c>
      <c r="AA125" s="2">
        <v>0.60121101140975952</v>
      </c>
      <c r="AB125" s="2">
        <v>0.79609000682830811</v>
      </c>
      <c r="AC125" s="2">
        <v>6.9176599383354187E-2</v>
      </c>
      <c r="AD125" s="2">
        <v>0.79502302408218384</v>
      </c>
      <c r="AE125" s="2">
        <v>-0.60462898015975952</v>
      </c>
      <c r="AF125" s="2">
        <v>4.8603799194097519E-2</v>
      </c>
      <c r="AG125" s="2">
        <v>4.4633798599243164</v>
      </c>
      <c r="AH125" s="2">
        <v>7.0892601013183594</v>
      </c>
      <c r="AI125" s="2">
        <v>9.8328399658203125</v>
      </c>
      <c r="AJ125" s="2">
        <v>0.49856600165367126</v>
      </c>
      <c r="AK125" s="2">
        <v>0.36169001460075378</v>
      </c>
      <c r="AL125" s="2">
        <v>77.295303344726563</v>
      </c>
      <c r="AM125" s="2">
        <v>49.894901275634766</v>
      </c>
      <c r="AN125" s="2">
        <v>11.110099792480469</v>
      </c>
      <c r="AO125" s="2">
        <v>0.91138100624084473</v>
      </c>
      <c r="AP125" s="2">
        <v>1291.3199462890625</v>
      </c>
      <c r="AQ125" s="2"/>
      <c r="AR125" s="2"/>
      <c r="AS125" s="2"/>
      <c r="AT125" s="2"/>
      <c r="AV125" s="7">
        <v>42.640998840332031</v>
      </c>
      <c r="AW125" s="2">
        <v>98.14019775390625</v>
      </c>
      <c r="AX125" s="2">
        <v>39.8135986328125</v>
      </c>
      <c r="AY125" s="7">
        <v>134.68800354003906</v>
      </c>
      <c r="AZ125" s="2">
        <v>25.217399597167969</v>
      </c>
      <c r="BA125" s="2">
        <v>20.094600677490234</v>
      </c>
      <c r="BB125" s="7">
        <v>169.93899536132812</v>
      </c>
      <c r="BC125" s="2">
        <v>8.5109596252441406</v>
      </c>
      <c r="BD125" s="2">
        <v>4.6093001365661621</v>
      </c>
      <c r="BE125" s="7">
        <v>133.66400146484375</v>
      </c>
      <c r="BF125" s="2">
        <v>25.683799743652344</v>
      </c>
      <c r="BG125" s="2">
        <v>17.944000244140625</v>
      </c>
      <c r="BH125" s="7">
        <v>91.814598083496094</v>
      </c>
      <c r="BI125" s="2">
        <v>50.341300964355469</v>
      </c>
      <c r="BJ125" s="2">
        <v>37.844100952148438</v>
      </c>
      <c r="BK125" s="7">
        <v>54.486900329589844</v>
      </c>
      <c r="BL125" s="2">
        <v>74.673301696777344</v>
      </c>
      <c r="BM125" s="2">
        <v>50.839801788330078</v>
      </c>
      <c r="BN125" s="7">
        <v>68.411399841308594</v>
      </c>
    </row>
    <row r="126" spans="1:105" x14ac:dyDescent="0.25">
      <c r="A126" s="1">
        <v>7</v>
      </c>
      <c r="B126" s="1">
        <v>2</v>
      </c>
      <c r="C126" s="1">
        <v>2</v>
      </c>
      <c r="D126" s="1">
        <v>5.56</v>
      </c>
      <c r="E126" s="12">
        <v>1</v>
      </c>
      <c r="F126" s="12">
        <v>1</v>
      </c>
      <c r="G126" s="12">
        <f t="shared" si="4"/>
        <v>4</v>
      </c>
      <c r="H126" s="1">
        <v>1</v>
      </c>
      <c r="I126" s="1">
        <v>1</v>
      </c>
      <c r="J126" s="1">
        <f t="shared" si="2"/>
        <v>2</v>
      </c>
      <c r="K126" s="1">
        <v>1</v>
      </c>
      <c r="L126" s="1">
        <v>0</v>
      </c>
      <c r="M126" s="1" t="s">
        <v>55</v>
      </c>
      <c r="N126" s="2">
        <v>677.06201171875</v>
      </c>
      <c r="O126" s="2">
        <v>20.722400665283203</v>
      </c>
      <c r="P126" s="2">
        <v>15.147899627685547</v>
      </c>
      <c r="Q126" s="2">
        <v>8.4646596908569336</v>
      </c>
      <c r="R126" s="2">
        <v>8.4362697601318359</v>
      </c>
      <c r="S126" s="2">
        <v>15.277600288391113</v>
      </c>
      <c r="T126" s="2">
        <v>21.295999526977539</v>
      </c>
      <c r="U126" s="2">
        <v>115.06800079345703</v>
      </c>
      <c r="V126" s="2">
        <v>46.307098388671875</v>
      </c>
      <c r="W126" s="2">
        <v>22.731300354003906</v>
      </c>
      <c r="X126" s="2">
        <v>-2.8122600167989731E-2</v>
      </c>
      <c r="Y126" s="2">
        <v>1.0718000121414661E-2</v>
      </c>
      <c r="Z126" s="2">
        <v>0.99954700469970703</v>
      </c>
      <c r="AA126" s="2">
        <v>0.19176700711250305</v>
      </c>
      <c r="AB126" s="2">
        <v>0.98142701387405396</v>
      </c>
      <c r="AC126" s="2">
        <v>-5.1283198408782482E-3</v>
      </c>
      <c r="AD126" s="2">
        <v>0.98103797435760498</v>
      </c>
      <c r="AE126" s="2">
        <v>-0.19153599441051483</v>
      </c>
      <c r="AF126" s="2">
        <v>2.9655700549483299E-2</v>
      </c>
      <c r="AG126" s="2">
        <v>4.3828601837158203</v>
      </c>
      <c r="AH126" s="2">
        <v>7.3990998268127441</v>
      </c>
      <c r="AI126" s="2">
        <v>10.559200286865234</v>
      </c>
      <c r="AJ126" s="2">
        <v>0.50642299652099609</v>
      </c>
      <c r="AK126" s="2">
        <v>0.34719499945640564</v>
      </c>
      <c r="AL126" s="2">
        <v>115.06800079345703</v>
      </c>
      <c r="AM126" s="2">
        <v>46.307098388671875</v>
      </c>
      <c r="AN126" s="2">
        <v>22.731300354003906</v>
      </c>
      <c r="AO126" s="2">
        <v>0.88405799865722656</v>
      </c>
      <c r="AP126" s="2">
        <v>1377.010009765625</v>
      </c>
      <c r="AQ126" s="2"/>
      <c r="AR126" s="2"/>
      <c r="AS126" s="2"/>
      <c r="AT126" s="2"/>
      <c r="AV126" s="7">
        <v>124.9219970703125</v>
      </c>
      <c r="AW126" s="2">
        <v>30.297300338745117</v>
      </c>
      <c r="AX126" s="2">
        <v>25.031499862670898</v>
      </c>
      <c r="AY126" s="7">
        <v>170.5679931640625</v>
      </c>
      <c r="AZ126" s="2">
        <v>4.832859992980957</v>
      </c>
      <c r="BA126" s="2">
        <v>5.7863202095031738</v>
      </c>
      <c r="BB126" s="7">
        <v>167.62800598144531</v>
      </c>
      <c r="BC126" s="2">
        <v>4.412909984588623</v>
      </c>
      <c r="BD126" s="2">
        <v>5.1839900016784668</v>
      </c>
      <c r="BE126" s="7">
        <v>76.65460205078125</v>
      </c>
      <c r="BF126" s="2">
        <v>68.555198669433594</v>
      </c>
      <c r="BG126" s="2">
        <v>38.386199951171875</v>
      </c>
      <c r="BH126" s="7">
        <v>133.8179931640625</v>
      </c>
      <c r="BI126" s="2">
        <v>28.416200637817383</v>
      </c>
      <c r="BJ126" s="2">
        <v>18.664699554443359</v>
      </c>
      <c r="BK126" s="7">
        <v>102.65799713134766</v>
      </c>
      <c r="BL126" s="2">
        <v>51.801300048828125</v>
      </c>
      <c r="BM126" s="2">
        <v>25.265399932861328</v>
      </c>
      <c r="BN126" s="7">
        <v>97.049301147460938</v>
      </c>
      <c r="BO126" s="2">
        <v>56.135799407958984</v>
      </c>
      <c r="BP126" s="2">
        <v>26.832700729370117</v>
      </c>
      <c r="BQ126" s="7">
        <v>144.32699584960937</v>
      </c>
      <c r="BR126" s="2">
        <v>21.773899078369141</v>
      </c>
      <c r="BS126" s="2">
        <v>5.8904900550842285</v>
      </c>
      <c r="BT126" s="7">
        <v>103.55899810791016</v>
      </c>
    </row>
    <row r="127" spans="1:105" x14ac:dyDescent="0.25">
      <c r="A127" s="1">
        <v>7</v>
      </c>
      <c r="B127" s="1">
        <v>2</v>
      </c>
      <c r="C127" s="1">
        <v>3</v>
      </c>
      <c r="D127" s="1">
        <v>4.4400000000000004</v>
      </c>
      <c r="E127" s="12">
        <v>1</v>
      </c>
      <c r="F127" s="12">
        <v>1</v>
      </c>
      <c r="G127" s="12">
        <f t="shared" si="4"/>
        <v>4</v>
      </c>
      <c r="H127" s="1">
        <v>1</v>
      </c>
      <c r="I127" s="1">
        <v>0</v>
      </c>
      <c r="J127" s="1">
        <f t="shared" si="2"/>
        <v>1</v>
      </c>
      <c r="K127" s="1">
        <v>1</v>
      </c>
      <c r="L127" s="1">
        <v>0</v>
      </c>
      <c r="M127" s="1" t="s">
        <v>55</v>
      </c>
      <c r="N127" s="2">
        <v>839.6729736328125</v>
      </c>
      <c r="O127" s="2">
        <v>18.610000610351563</v>
      </c>
      <c r="P127" s="2">
        <v>21.583700180053711</v>
      </c>
      <c r="Q127" s="2">
        <v>9.5059299468994141</v>
      </c>
      <c r="R127" s="2">
        <v>9.4556903839111328</v>
      </c>
      <c r="S127" s="2">
        <v>17.826900482177734</v>
      </c>
      <c r="T127" s="2">
        <v>24.410299301147461</v>
      </c>
      <c r="U127" s="2">
        <v>156.31300354003906</v>
      </c>
      <c r="V127" s="2">
        <v>121.81999969482422</v>
      </c>
      <c r="W127" s="2">
        <v>18.238899230957031</v>
      </c>
      <c r="X127" s="2">
        <v>2.1352600306272507E-2</v>
      </c>
      <c r="Y127" s="2">
        <v>2.6302700862288475E-3</v>
      </c>
      <c r="Z127" s="2">
        <v>0.99976897239685059</v>
      </c>
      <c r="AA127" s="2">
        <v>0.80647701025009155</v>
      </c>
      <c r="AB127" s="2">
        <v>0.59096801280975342</v>
      </c>
      <c r="AC127" s="2">
        <v>-1.8779100850224495E-2</v>
      </c>
      <c r="AD127" s="2">
        <v>0.59087997674942017</v>
      </c>
      <c r="AE127" s="2">
        <v>-0.80669099092483521</v>
      </c>
      <c r="AF127" s="2">
        <v>-1.0497500188648701E-2</v>
      </c>
      <c r="AG127" s="2">
        <v>4.4492602348327637</v>
      </c>
      <c r="AH127" s="2">
        <v>8.7758302688598633</v>
      </c>
      <c r="AI127" s="2">
        <v>11.593799591064453</v>
      </c>
      <c r="AJ127" s="2">
        <v>0.59209299087524414</v>
      </c>
      <c r="AK127" s="2">
        <v>0.2616870105266571</v>
      </c>
      <c r="AL127" s="2">
        <v>156.31300354003906</v>
      </c>
      <c r="AM127" s="2">
        <v>121.81999969482422</v>
      </c>
      <c r="AN127" s="2">
        <v>18.238899230957031</v>
      </c>
      <c r="AO127" s="2">
        <v>0.88055098056793213</v>
      </c>
      <c r="AP127" s="2">
        <v>1890.469970703125</v>
      </c>
      <c r="AQ127" s="2" t="s">
        <v>160</v>
      </c>
      <c r="AR127" s="2"/>
      <c r="AS127" s="2">
        <v>350</v>
      </c>
      <c r="AT127" s="2">
        <v>458</v>
      </c>
      <c r="AV127" s="7">
        <v>148.80799865722656</v>
      </c>
      <c r="AW127" s="2">
        <v>15.827899932861328</v>
      </c>
      <c r="AX127" s="2">
        <v>18.312200546264648</v>
      </c>
      <c r="AY127" s="7">
        <v>153.875</v>
      </c>
      <c r="AZ127" s="2">
        <v>16.128900527954102</v>
      </c>
      <c r="BA127" s="2">
        <v>14.020099639892578</v>
      </c>
      <c r="BB127" s="7">
        <v>133.29499816894531</v>
      </c>
      <c r="BC127" s="2">
        <v>19.503299713134766</v>
      </c>
      <c r="BD127" s="2">
        <v>22.922599792480469</v>
      </c>
      <c r="BE127" s="7">
        <v>91.241600036621094</v>
      </c>
      <c r="BF127" s="2">
        <v>50.773998260498047</v>
      </c>
      <c r="BG127" s="2">
        <v>38.800201416015625</v>
      </c>
      <c r="BH127" s="7">
        <v>71.147102355957031</v>
      </c>
      <c r="BI127" s="2">
        <v>72.888702392578125</v>
      </c>
      <c r="BJ127" s="2">
        <v>30.832700729370117</v>
      </c>
      <c r="BK127" s="7">
        <v>101.09799957275391</v>
      </c>
      <c r="BL127" s="2">
        <v>40.106399536132812</v>
      </c>
      <c r="BM127" s="2">
        <v>32.449199676513672</v>
      </c>
      <c r="BN127" s="7">
        <v>154.51800537109375</v>
      </c>
      <c r="BO127" s="2">
        <v>21.273399353027344</v>
      </c>
      <c r="BP127" s="2">
        <v>3.7574999332427979</v>
      </c>
      <c r="BQ127" s="7">
        <v>115.42400360107422</v>
      </c>
      <c r="BR127" s="2">
        <v>38.609100341796875</v>
      </c>
      <c r="BS127" s="2">
        <v>44.865200042724609</v>
      </c>
      <c r="BT127" s="7">
        <v>125.78700256347656</v>
      </c>
    </row>
    <row r="128" spans="1:105" x14ac:dyDescent="0.25">
      <c r="A128" s="1">
        <v>7</v>
      </c>
      <c r="B128" s="1">
        <v>2</v>
      </c>
      <c r="C128" s="1">
        <v>4</v>
      </c>
      <c r="D128" s="1">
        <v>4.01</v>
      </c>
      <c r="E128" s="12">
        <v>1</v>
      </c>
      <c r="F128" s="12">
        <v>1</v>
      </c>
      <c r="G128" s="12">
        <f t="shared" si="4"/>
        <v>4</v>
      </c>
      <c r="H128" s="1">
        <v>1</v>
      </c>
      <c r="I128" s="1">
        <v>1</v>
      </c>
      <c r="J128" s="1">
        <f t="shared" si="2"/>
        <v>2</v>
      </c>
      <c r="K128" s="1">
        <v>0</v>
      </c>
      <c r="L128" s="1">
        <v>1</v>
      </c>
      <c r="M128" s="1" t="s">
        <v>70</v>
      </c>
      <c r="N128" s="2">
        <v>703.9320068359375</v>
      </c>
      <c r="O128" s="2">
        <v>22.588399887084961</v>
      </c>
      <c r="P128" s="2">
        <v>16.145200729370117</v>
      </c>
      <c r="Q128" s="2">
        <v>7.7670497894287109</v>
      </c>
      <c r="R128" s="2">
        <v>7.7310900688171387</v>
      </c>
      <c r="S128" s="2">
        <v>16.272899627685547</v>
      </c>
      <c r="T128" s="2">
        <v>22.982000350952148</v>
      </c>
      <c r="U128" s="2">
        <v>274.7650146484375</v>
      </c>
      <c r="V128" s="2">
        <v>222.802001953125</v>
      </c>
      <c r="W128" s="2">
        <v>4.1789097785949707</v>
      </c>
      <c r="X128" s="2">
        <v>9.4751100987195969E-3</v>
      </c>
      <c r="Y128" s="2">
        <v>-8.053789846599102E-3</v>
      </c>
      <c r="Z128" s="2">
        <v>0.9999229907989502</v>
      </c>
      <c r="AA128" s="2">
        <v>0.11831799894571304</v>
      </c>
      <c r="AB128" s="2">
        <v>0.99295198917388916</v>
      </c>
      <c r="AC128" s="2">
        <v>6.8764900788664818E-3</v>
      </c>
      <c r="AD128" s="2">
        <v>0.99293100833892822</v>
      </c>
      <c r="AE128" s="2">
        <v>-0.11824300140142441</v>
      </c>
      <c r="AF128" s="2">
        <v>-1.0361200198531151E-2</v>
      </c>
      <c r="AG128" s="2">
        <v>4.1933798789978027</v>
      </c>
      <c r="AH128" s="2">
        <v>7.6493301391601562</v>
      </c>
      <c r="AI128" s="2">
        <v>10.937800407409668</v>
      </c>
      <c r="AJ128" s="2">
        <v>0.52721297740936279</v>
      </c>
      <c r="AK128" s="2">
        <v>0.31517800688743591</v>
      </c>
      <c r="AL128" s="2">
        <v>274.7650146484375</v>
      </c>
      <c r="AM128" s="2">
        <v>222.802001953125</v>
      </c>
      <c r="AN128" s="2">
        <v>4.1789097785949707</v>
      </c>
      <c r="AO128" s="2">
        <v>0.84931397438049316</v>
      </c>
      <c r="AP128" s="2">
        <v>1374.5899658203125</v>
      </c>
      <c r="AQ128" s="2" t="s">
        <v>156</v>
      </c>
      <c r="AR128" s="2"/>
      <c r="AS128" s="2">
        <v>593</v>
      </c>
      <c r="AT128" s="2">
        <v>156</v>
      </c>
      <c r="AV128" s="7">
        <v>48.239799499511719</v>
      </c>
      <c r="AW128" s="2">
        <v>84.531898498535156</v>
      </c>
      <c r="AX128" s="2">
        <v>46.266101837158203</v>
      </c>
      <c r="AY128" s="7">
        <v>107.03399658203125</v>
      </c>
      <c r="AZ128" s="2">
        <v>42.542900085449219</v>
      </c>
      <c r="BA128" s="2">
        <v>30.375699996948242</v>
      </c>
      <c r="BB128" s="7">
        <v>120.76899719238281</v>
      </c>
      <c r="BC128" s="2">
        <v>25.343999862670898</v>
      </c>
      <c r="BD128" s="2">
        <v>34.072700500488281</v>
      </c>
      <c r="BE128" s="7">
        <v>169.07400512695312</v>
      </c>
      <c r="BF128" s="2">
        <v>7.2116198539733887</v>
      </c>
      <c r="BG128" s="2">
        <v>12.266799926757813</v>
      </c>
      <c r="BH128" s="7">
        <v>169.12800598144531</v>
      </c>
      <c r="BI128" s="2">
        <v>7.1095900535583496</v>
      </c>
      <c r="BJ128" s="2">
        <v>8.2391395568847656</v>
      </c>
      <c r="BK128" s="7">
        <v>131.66099548339844</v>
      </c>
    </row>
    <row r="129" spans="1:105" x14ac:dyDescent="0.25">
      <c r="A129" s="1">
        <v>7</v>
      </c>
      <c r="B129" s="1">
        <v>2</v>
      </c>
      <c r="C129" s="1">
        <v>5</v>
      </c>
      <c r="D129" s="1">
        <v>3.97</v>
      </c>
      <c r="E129" s="12">
        <v>1</v>
      </c>
      <c r="F129" s="12">
        <v>1</v>
      </c>
      <c r="G129" s="12">
        <f t="shared" si="4"/>
        <v>4</v>
      </c>
      <c r="H129" s="1">
        <v>2</v>
      </c>
      <c r="I129" s="1">
        <v>1</v>
      </c>
      <c r="J129" s="1">
        <f t="shared" si="2"/>
        <v>3</v>
      </c>
      <c r="K129" s="1">
        <v>0</v>
      </c>
      <c r="L129" s="1">
        <v>1</v>
      </c>
      <c r="M129" s="1" t="s">
        <v>70</v>
      </c>
      <c r="N129" s="2">
        <v>636.78399658203125</v>
      </c>
      <c r="O129" s="2">
        <v>21.75629997253418</v>
      </c>
      <c r="P129" s="2">
        <v>16.38330078125</v>
      </c>
      <c r="Q129" s="2">
        <v>7.6777000427246094</v>
      </c>
      <c r="R129" s="2">
        <v>7.307459831237793</v>
      </c>
      <c r="S129" s="2">
        <v>15.366999626159668</v>
      </c>
      <c r="T129" s="2">
        <v>22.480800628662109</v>
      </c>
      <c r="U129" s="2">
        <v>203.35600280761719</v>
      </c>
      <c r="V129" s="2">
        <v>291.99301147460937</v>
      </c>
      <c r="W129" s="2">
        <v>22.768499374389648</v>
      </c>
      <c r="X129" s="2">
        <v>7.2698399424552917E-2</v>
      </c>
      <c r="Y129" s="2">
        <v>-0.12005399912595749</v>
      </c>
      <c r="Z129" s="2">
        <v>0.99010199308395386</v>
      </c>
      <c r="AA129" s="2">
        <v>0.34333100914955139</v>
      </c>
      <c r="AB129" s="2">
        <v>-0.92904198169708252</v>
      </c>
      <c r="AC129" s="2">
        <v>-0.13785900175571442</v>
      </c>
      <c r="AD129" s="2">
        <v>0.9363970160484314</v>
      </c>
      <c r="AE129" s="2">
        <v>0.34995400905609131</v>
      </c>
      <c r="AF129" s="2">
        <v>-2.6321599259972572E-2</v>
      </c>
      <c r="AG129" s="2">
        <v>3.871150016784668</v>
      </c>
      <c r="AH129" s="2">
        <v>7.637509822845459</v>
      </c>
      <c r="AI129" s="2">
        <v>10.181400299072266</v>
      </c>
      <c r="AJ129" s="2">
        <v>0.58692699670791626</v>
      </c>
      <c r="AK129" s="2">
        <v>0.26422899961471558</v>
      </c>
      <c r="AL129" s="2">
        <v>203.35600280761719</v>
      </c>
      <c r="AM129" s="2">
        <v>291.99301147460937</v>
      </c>
      <c r="AN129" s="2">
        <v>22.768499374389648</v>
      </c>
      <c r="AO129" s="2">
        <v>0.8325120210647583</v>
      </c>
      <c r="AP129" s="2">
        <v>1147.75</v>
      </c>
      <c r="AQ129" s="2"/>
      <c r="AR129" s="2"/>
      <c r="AS129" s="2"/>
      <c r="AT129" s="2"/>
      <c r="AV129" s="7">
        <v>92.717399597167969</v>
      </c>
      <c r="AW129" s="2">
        <v>37.326400756835938</v>
      </c>
      <c r="AX129" s="2">
        <v>50.827400207519531</v>
      </c>
      <c r="AY129" s="7">
        <v>108.95099639892578</v>
      </c>
      <c r="AZ129" s="2">
        <v>41.710899353027344</v>
      </c>
      <c r="BA129" s="2">
        <v>26.430299758911133</v>
      </c>
      <c r="BB129" s="7">
        <v>154.29800415039062</v>
      </c>
      <c r="BC129" s="2">
        <v>13.947099685668945</v>
      </c>
      <c r="BD129" s="2">
        <v>12.997300148010254</v>
      </c>
      <c r="BE129" s="7">
        <v>161.57600402832031</v>
      </c>
      <c r="BF129" s="2">
        <v>9.3338499069213867</v>
      </c>
      <c r="BG129" s="2">
        <v>8.5679302215576172</v>
      </c>
      <c r="BH129" s="7">
        <v>115.04399871826172</v>
      </c>
      <c r="BI129" s="2">
        <v>38.70880126953125</v>
      </c>
      <c r="BJ129" s="2">
        <v>26.300199508666992</v>
      </c>
      <c r="BK129" s="7">
        <v>99.658401489257813</v>
      </c>
    </row>
    <row r="130" spans="1:105" x14ac:dyDescent="0.25">
      <c r="A130" s="1">
        <v>7</v>
      </c>
      <c r="B130" s="1">
        <v>2</v>
      </c>
      <c r="C130" s="1">
        <v>6</v>
      </c>
      <c r="D130" s="1">
        <v>4.12</v>
      </c>
      <c r="E130" s="12">
        <v>1</v>
      </c>
      <c r="F130" s="12">
        <v>1</v>
      </c>
      <c r="G130" s="12">
        <f t="shared" si="4"/>
        <v>4</v>
      </c>
      <c r="H130" s="1">
        <v>1</v>
      </c>
      <c r="I130" s="1">
        <v>0</v>
      </c>
      <c r="J130" s="1">
        <f t="shared" si="2"/>
        <v>1</v>
      </c>
      <c r="K130" s="1">
        <v>0</v>
      </c>
      <c r="L130" s="1">
        <v>0</v>
      </c>
      <c r="M130" s="1" t="s">
        <v>105</v>
      </c>
      <c r="N130" s="2">
        <v>606.8070068359375</v>
      </c>
      <c r="O130" s="2">
        <v>20.847400665283203</v>
      </c>
      <c r="P130" s="2">
        <v>15.595999717712402</v>
      </c>
      <c r="Q130" s="2">
        <v>8.6871500015258789</v>
      </c>
      <c r="R130" s="2">
        <v>8.2676897048950195</v>
      </c>
      <c r="S130" s="2">
        <v>13.831899642944336</v>
      </c>
      <c r="T130" s="2">
        <v>21.935699462890625</v>
      </c>
      <c r="U130" s="2">
        <v>255.75399780273438</v>
      </c>
      <c r="V130" s="2">
        <v>329.82400512695312</v>
      </c>
      <c r="W130" s="2">
        <v>29.875799179077148</v>
      </c>
      <c r="X130" s="2">
        <v>4.9339700490236282E-2</v>
      </c>
      <c r="Y130" s="2">
        <v>-0.15025299787521362</v>
      </c>
      <c r="Z130" s="2">
        <v>0.98741602897644043</v>
      </c>
      <c r="AA130" s="2">
        <v>0.55656200647354126</v>
      </c>
      <c r="AB130" s="2">
        <v>-0.81676501035690308</v>
      </c>
      <c r="AC130" s="2">
        <v>-0.15209600329399109</v>
      </c>
      <c r="AD130" s="2">
        <v>0.82933998107910156</v>
      </c>
      <c r="AE130" s="2">
        <v>0.55706298351287842</v>
      </c>
      <c r="AF130" s="2">
        <v>4.3326199054718018E-2</v>
      </c>
      <c r="AG130" s="2">
        <v>3.7399799823760986</v>
      </c>
      <c r="AH130" s="2">
        <v>6.7666401863098145</v>
      </c>
      <c r="AI130" s="2">
        <v>10.707400321960449</v>
      </c>
      <c r="AJ130" s="2">
        <v>0.47125899791717529</v>
      </c>
      <c r="AK130" s="2">
        <v>0.3460020124912262</v>
      </c>
      <c r="AL130" s="2">
        <v>255.75399780273438</v>
      </c>
      <c r="AM130" s="2">
        <v>329.82400512695312</v>
      </c>
      <c r="AN130" s="2">
        <v>29.875799179077148</v>
      </c>
      <c r="AO130" s="2">
        <v>0.87937599420547485</v>
      </c>
      <c r="AP130" s="2">
        <v>1159.0799560546875</v>
      </c>
      <c r="AQ130" s="2"/>
      <c r="AR130" s="2"/>
      <c r="AS130" s="2"/>
      <c r="AT130" s="2"/>
      <c r="AV130" s="35">
        <v>120.88230133056641</v>
      </c>
      <c r="AW130" s="15">
        <v>112.45190048217773</v>
      </c>
      <c r="AX130" s="15">
        <v>94.636699676513672</v>
      </c>
      <c r="AY130" s="35">
        <v>150.37999725341797</v>
      </c>
      <c r="AZ130" s="15">
        <v>92.969398498535156</v>
      </c>
      <c r="BA130" s="15">
        <v>86.4822998046875</v>
      </c>
      <c r="BB130" s="35">
        <v>149.91919708251953</v>
      </c>
      <c r="BC130" s="15">
        <v>87.784400939941406</v>
      </c>
      <c r="BD130" s="15">
        <v>91.412399291992188</v>
      </c>
      <c r="BE130" s="35">
        <v>141.17399597167969</v>
      </c>
      <c r="BF130" s="15">
        <v>55.508049964904785</v>
      </c>
      <c r="BG130" s="15">
        <v>58.691089630126953</v>
      </c>
      <c r="BH130" s="35">
        <v>164.49400329589844</v>
      </c>
      <c r="BI130" s="15">
        <v>68.403900146484375</v>
      </c>
      <c r="BJ130" s="15">
        <v>57.713019847869873</v>
      </c>
      <c r="BK130" s="35">
        <v>174.26899719238281</v>
      </c>
    </row>
    <row r="131" spans="1:105" s="10" customFormat="1" x14ac:dyDescent="0.25">
      <c r="A131" s="11">
        <v>7</v>
      </c>
      <c r="B131" s="11">
        <v>2</v>
      </c>
      <c r="C131" s="11">
        <v>7</v>
      </c>
      <c r="D131" s="11">
        <v>5.76</v>
      </c>
      <c r="E131" s="13">
        <v>1</v>
      </c>
      <c r="F131" s="13">
        <v>1</v>
      </c>
      <c r="G131" s="12">
        <f t="shared" si="4"/>
        <v>4</v>
      </c>
      <c r="H131" s="11">
        <v>1</v>
      </c>
      <c r="I131" s="11">
        <v>0</v>
      </c>
      <c r="J131" s="1">
        <f t="shared" si="2"/>
        <v>1</v>
      </c>
      <c r="K131" s="1">
        <v>1</v>
      </c>
      <c r="L131" s="1">
        <v>0</v>
      </c>
      <c r="M131" s="11" t="s">
        <v>106</v>
      </c>
      <c r="N131" s="20">
        <v>768.9580078125</v>
      </c>
      <c r="O131" s="20">
        <v>24.055400848388672</v>
      </c>
      <c r="P131" s="20">
        <v>16.574699401855469</v>
      </c>
      <c r="Q131" s="20">
        <v>9.0707101821899414</v>
      </c>
      <c r="R131" s="20">
        <v>9.0694103240966797</v>
      </c>
      <c r="S131" s="20">
        <v>16.092599868774414</v>
      </c>
      <c r="T131" s="20">
        <v>24.701099395751953</v>
      </c>
      <c r="U131" s="20">
        <v>329.06201171875</v>
      </c>
      <c r="V131" s="20">
        <v>318.8389892578125</v>
      </c>
      <c r="W131" s="20">
        <v>12.832400321960449</v>
      </c>
      <c r="X131" s="20">
        <v>-1.3143099844455719E-2</v>
      </c>
      <c r="Y131" s="20">
        <v>-8.243030309677124E-2</v>
      </c>
      <c r="Z131" s="20">
        <v>0.99651002883911133</v>
      </c>
      <c r="AA131" s="20">
        <v>-0.28959599137306213</v>
      </c>
      <c r="AB131" s="20">
        <v>-0.95357000827789307</v>
      </c>
      <c r="AC131" s="20">
        <v>-8.2697801291942596E-2</v>
      </c>
      <c r="AD131" s="20">
        <v>0.95705902576446533</v>
      </c>
      <c r="AE131" s="20">
        <v>-0.28967198729515076</v>
      </c>
      <c r="AF131" s="20">
        <v>-1.133859995752573E-2</v>
      </c>
      <c r="AG131" s="20">
        <v>4.2673501968383789</v>
      </c>
      <c r="AH131" s="20">
        <v>7.7800397872924805</v>
      </c>
      <c r="AI131" s="20">
        <v>11.925100326538086</v>
      </c>
      <c r="AJ131" s="20">
        <v>0.48984900116920471</v>
      </c>
      <c r="AK131" s="20">
        <v>0.3344930112361908</v>
      </c>
      <c r="AL131" s="20">
        <v>329.06201171875</v>
      </c>
      <c r="AM131" s="20">
        <v>318.8389892578125</v>
      </c>
      <c r="AN131" s="20">
        <v>12.832400321960449</v>
      </c>
      <c r="AO131" s="20">
        <v>0.86840999126434326</v>
      </c>
      <c r="AP131" s="20">
        <v>1622.6099853515625</v>
      </c>
      <c r="AQ131" s="20"/>
      <c r="AR131" s="20"/>
      <c r="AS131" s="20"/>
      <c r="AT131" s="20"/>
      <c r="AV131" s="36">
        <v>90.23480224609375</v>
      </c>
      <c r="AW131" s="20">
        <v>44.802700042724609</v>
      </c>
      <c r="AX131" s="20">
        <v>43.694999694824219</v>
      </c>
      <c r="AY131" s="36">
        <v>80.336402893066406</v>
      </c>
      <c r="AZ131" s="20">
        <v>43.983200073242188</v>
      </c>
      <c r="BA131" s="20">
        <v>56.624599456787109</v>
      </c>
      <c r="BB131" s="36">
        <v>131.85600280761719</v>
      </c>
      <c r="BC131" s="20">
        <v>26.184099197387695</v>
      </c>
      <c r="BD131" s="20">
        <v>20.687400817871094</v>
      </c>
      <c r="BE131" s="36">
        <v>155.96800231933594</v>
      </c>
      <c r="BF131" s="20">
        <v>13.61460018157959</v>
      </c>
      <c r="BG131" s="20">
        <v>11.918899536132813</v>
      </c>
      <c r="BH131" s="36">
        <v>173.39999389648437</v>
      </c>
      <c r="BI131" s="20">
        <v>1.3833800554275513</v>
      </c>
      <c r="BJ131" s="20">
        <v>1.3527699708938599</v>
      </c>
      <c r="BK131" s="36">
        <v>134.75399780273437</v>
      </c>
      <c r="BL131" s="20">
        <v>24.775999069213867</v>
      </c>
      <c r="BM131" s="20">
        <v>16.175399780273438</v>
      </c>
      <c r="BN131" s="36">
        <v>113.18499755859375</v>
      </c>
      <c r="BQ131" s="11"/>
      <c r="BT131" s="11"/>
      <c r="BW131" s="11"/>
      <c r="BZ131" s="11"/>
      <c r="CC131" s="11"/>
      <c r="CF131" s="11"/>
      <c r="CI131" s="11"/>
      <c r="CL131" s="11"/>
      <c r="CO131" s="11"/>
      <c r="CR131" s="11"/>
      <c r="CU131" s="11"/>
      <c r="CX131" s="11"/>
      <c r="DA131" s="11"/>
    </row>
    <row r="132" spans="1:105" x14ac:dyDescent="0.25">
      <c r="A132" s="1">
        <v>8</v>
      </c>
      <c r="B132" s="1">
        <v>1</v>
      </c>
      <c r="C132" s="1">
        <v>1</v>
      </c>
      <c r="D132" s="1">
        <v>2.29</v>
      </c>
      <c r="E132" s="12">
        <v>0</v>
      </c>
      <c r="F132" s="12">
        <v>0</v>
      </c>
      <c r="G132" s="12">
        <f t="shared" si="4"/>
        <v>1</v>
      </c>
      <c r="H132" s="1">
        <v>1</v>
      </c>
      <c r="I132" s="1">
        <v>0</v>
      </c>
      <c r="J132" s="1">
        <f t="shared" ref="J132:J149" si="5">H132+I132</f>
        <v>1</v>
      </c>
      <c r="K132" s="1">
        <v>1</v>
      </c>
      <c r="L132" s="1">
        <v>1</v>
      </c>
      <c r="M132" s="1" t="s">
        <v>124</v>
      </c>
      <c r="N132" s="2">
        <v>687.60302734375</v>
      </c>
      <c r="O132" s="2">
        <v>16.4552001953125</v>
      </c>
      <c r="P132" s="2">
        <v>19.196300506591797</v>
      </c>
      <c r="Q132" s="2">
        <v>11.783499717712402</v>
      </c>
      <c r="R132" s="2">
        <v>11.828700065612793</v>
      </c>
      <c r="S132" s="2">
        <v>13.939200401306152</v>
      </c>
      <c r="T132" s="2">
        <v>20.271099090576172</v>
      </c>
      <c r="U132" s="2">
        <v>210.24400329589844</v>
      </c>
      <c r="V132" s="2">
        <v>253.5260009765625</v>
      </c>
      <c r="W132" s="2">
        <v>50.602901458740234</v>
      </c>
      <c r="X132" s="2">
        <v>2.2547300904989243E-2</v>
      </c>
      <c r="Y132" s="2">
        <v>-0.11410699784755707</v>
      </c>
      <c r="Z132" s="2">
        <v>-0.9932129979133606</v>
      </c>
      <c r="AA132" s="2">
        <v>0.7650030255317688</v>
      </c>
      <c r="AB132" s="2">
        <v>0.64155799150466919</v>
      </c>
      <c r="AC132" s="2">
        <v>-5.6340198963880539E-2</v>
      </c>
      <c r="AD132" s="2">
        <v>0.64363199472427368</v>
      </c>
      <c r="AE132" s="2">
        <v>-0.75853997468948364</v>
      </c>
      <c r="AF132" s="2">
        <v>0.10175800323486328</v>
      </c>
      <c r="AG132" s="2">
        <v>5.6008501052856445</v>
      </c>
      <c r="AH132" s="2">
        <v>6.6539797782897949</v>
      </c>
      <c r="AI132" s="2">
        <v>10.141400337219238</v>
      </c>
      <c r="AJ132" s="2">
        <v>0.34521600604057312</v>
      </c>
      <c r="AK132" s="2">
        <v>0.52438002824783325</v>
      </c>
      <c r="AL132" s="2">
        <v>210.24400329589844</v>
      </c>
      <c r="AM132" s="2">
        <v>253.5260009765625</v>
      </c>
      <c r="AN132" s="2">
        <v>50.602901458740234</v>
      </c>
      <c r="AO132" s="2">
        <v>0.92743700742721558</v>
      </c>
      <c r="AP132" s="2">
        <v>1514.280029296875</v>
      </c>
      <c r="AQ132" s="2"/>
      <c r="AR132" s="2"/>
      <c r="AS132" s="2"/>
      <c r="AT132" s="2"/>
      <c r="AV132" s="7">
        <v>161.88299560546875</v>
      </c>
      <c r="AW132" s="2">
        <v>12.180500030517578</v>
      </c>
      <c r="AX132" s="2">
        <v>15.551400184631348</v>
      </c>
      <c r="AY132" s="7">
        <v>121.37000274658203</v>
      </c>
      <c r="AZ132" s="2">
        <v>20.010499954223633</v>
      </c>
      <c r="BA132" s="2">
        <v>50.113899230957031</v>
      </c>
      <c r="BB132" s="7">
        <v>104.67900085449219</v>
      </c>
      <c r="BC132" s="2">
        <v>50.228298187255859</v>
      </c>
      <c r="BD132" s="2">
        <v>27.194900512695313</v>
      </c>
      <c r="BE132" s="7">
        <v>108.447998046875</v>
      </c>
      <c r="BF132" s="2">
        <v>39.651199340820313</v>
      </c>
      <c r="BG132" s="2">
        <v>30.149700164794922</v>
      </c>
      <c r="BH132" s="7">
        <v>133.44599914550781</v>
      </c>
      <c r="BI132" s="2">
        <v>32.614498138427734</v>
      </c>
      <c r="BJ132" s="2">
        <v>12.254899978637695</v>
      </c>
      <c r="BK132" s="7">
        <v>95.069099426269531</v>
      </c>
      <c r="BL132" s="2">
        <v>63.011501312255859</v>
      </c>
      <c r="BM132" s="2">
        <v>19.651800155639648</v>
      </c>
      <c r="BN132" s="7">
        <v>132.8800048828125</v>
      </c>
      <c r="BO132" s="2">
        <v>32.347499847412109</v>
      </c>
      <c r="BP132" s="2">
        <v>3.7615599632263184</v>
      </c>
      <c r="BQ132" s="7">
        <v>113.26699829101562</v>
      </c>
      <c r="BR132" s="2">
        <v>44.932300567626953</v>
      </c>
      <c r="BS132" s="2">
        <v>19.350000381469727</v>
      </c>
      <c r="BT132" s="7">
        <v>82.22760009765625</v>
      </c>
    </row>
    <row r="133" spans="1:105" x14ac:dyDescent="0.25">
      <c r="A133" s="1">
        <v>8</v>
      </c>
      <c r="B133" s="1">
        <v>1</v>
      </c>
      <c r="C133" s="1">
        <v>2</v>
      </c>
      <c r="D133" s="1">
        <v>3.23</v>
      </c>
      <c r="E133" s="12">
        <v>1</v>
      </c>
      <c r="F133" s="12">
        <v>1</v>
      </c>
      <c r="G133" s="12">
        <f t="shared" si="4"/>
        <v>4</v>
      </c>
      <c r="H133" s="1">
        <v>3</v>
      </c>
      <c r="I133" s="1">
        <v>1</v>
      </c>
      <c r="J133" s="1">
        <f t="shared" si="5"/>
        <v>4</v>
      </c>
      <c r="K133" s="1">
        <v>1</v>
      </c>
      <c r="L133" s="1">
        <v>0</v>
      </c>
      <c r="M133" s="1" t="s">
        <v>106</v>
      </c>
      <c r="N133" s="2">
        <v>763.55499267578125</v>
      </c>
      <c r="O133" s="2">
        <v>18.38909912109375</v>
      </c>
      <c r="P133" s="2">
        <v>23.675300598144531</v>
      </c>
      <c r="Q133" s="2">
        <v>10.170900344848633</v>
      </c>
      <c r="R133" s="2">
        <v>9.9895801544189453</v>
      </c>
      <c r="S133" s="2">
        <v>15.70259952545166</v>
      </c>
      <c r="T133" s="2">
        <v>26.574699401855469</v>
      </c>
      <c r="U133" s="2">
        <v>177.06900024414062</v>
      </c>
      <c r="V133" s="2">
        <v>184.73899841308594</v>
      </c>
      <c r="W133" s="2">
        <v>27.151699066162109</v>
      </c>
      <c r="X133" s="2">
        <v>-5.853509996086359E-3</v>
      </c>
      <c r="Y133" s="2">
        <v>-0.12940700352191925</v>
      </c>
      <c r="Z133" s="2">
        <v>0.9915739893913269</v>
      </c>
      <c r="AA133" s="2">
        <v>0.70895302295684814</v>
      </c>
      <c r="AB133" s="2">
        <v>0.6987760066986084</v>
      </c>
      <c r="AC133" s="2">
        <v>9.538000077009201E-2</v>
      </c>
      <c r="AD133" s="2">
        <v>0.70523202419281006</v>
      </c>
      <c r="AE133" s="2">
        <v>-0.70353800058364868</v>
      </c>
      <c r="AF133" s="2">
        <v>-8.7653003633022308E-2</v>
      </c>
      <c r="AG133" s="2">
        <v>5.042640209197998</v>
      </c>
      <c r="AH133" s="2">
        <v>7.5020499229431152</v>
      </c>
      <c r="AI133" s="2">
        <v>11.18120002746582</v>
      </c>
      <c r="AJ133" s="2">
        <v>0.44670200347900391</v>
      </c>
      <c r="AK133" s="2">
        <v>0.41901400685310364</v>
      </c>
      <c r="AL133" s="2">
        <v>177.06900024414062</v>
      </c>
      <c r="AM133" s="2">
        <v>184.73899841308594</v>
      </c>
      <c r="AN133" s="2">
        <v>27.151699066162109</v>
      </c>
      <c r="AO133" s="2">
        <v>0.88157099485397339</v>
      </c>
      <c r="AP133" s="2">
        <v>1642.1800537109375</v>
      </c>
      <c r="AQ133" s="2"/>
      <c r="AR133" s="2"/>
      <c r="AS133" s="2"/>
      <c r="AT133" s="2"/>
      <c r="AV133" s="7">
        <v>99.031501770019531</v>
      </c>
      <c r="AW133" s="2">
        <v>51.194099426269531</v>
      </c>
      <c r="AX133" s="2">
        <v>29.781099319458008</v>
      </c>
      <c r="AY133" s="7">
        <v>92.811302185058594</v>
      </c>
      <c r="AZ133" s="2">
        <v>54.250301361083984</v>
      </c>
      <c r="BA133" s="2">
        <v>31.69219970703125</v>
      </c>
      <c r="BB133" s="7">
        <v>114.66699981689453</v>
      </c>
      <c r="BC133" s="2">
        <v>45.319198608398438</v>
      </c>
      <c r="BD133" s="2">
        <v>20.220100402832031</v>
      </c>
      <c r="BE133" s="7">
        <v>176.84100341796875</v>
      </c>
      <c r="BF133" s="2">
        <v>0.87670302391052246</v>
      </c>
      <c r="BG133" s="2">
        <v>0.88403797149658203</v>
      </c>
      <c r="BH133" s="7">
        <v>145.63999938964844</v>
      </c>
      <c r="BI133" s="2">
        <v>16.717100143432617</v>
      </c>
      <c r="BJ133" s="2">
        <v>14.780500411987305</v>
      </c>
      <c r="BK133" s="7">
        <v>145.37199401855469</v>
      </c>
    </row>
    <row r="134" spans="1:105" x14ac:dyDescent="0.25">
      <c r="A134" s="1">
        <v>8</v>
      </c>
      <c r="B134" s="1">
        <v>1</v>
      </c>
      <c r="C134" s="1">
        <v>3</v>
      </c>
      <c r="D134" s="1">
        <v>2.7</v>
      </c>
      <c r="E134" s="12">
        <v>0</v>
      </c>
      <c r="F134" s="12">
        <v>0</v>
      </c>
      <c r="G134" s="12">
        <f t="shared" si="4"/>
        <v>1</v>
      </c>
      <c r="H134" s="1">
        <v>3</v>
      </c>
      <c r="I134" s="1">
        <v>0</v>
      </c>
      <c r="J134" s="1">
        <f t="shared" si="5"/>
        <v>3</v>
      </c>
      <c r="K134" s="1">
        <v>1</v>
      </c>
      <c r="L134" s="1">
        <v>0</v>
      </c>
      <c r="M134" s="1" t="s">
        <v>123</v>
      </c>
      <c r="N134" s="2">
        <v>529.72998046875</v>
      </c>
      <c r="O134" s="2">
        <v>13.629500389099121</v>
      </c>
      <c r="P134" s="2">
        <v>21.468900680541992</v>
      </c>
      <c r="Q134" s="2">
        <v>9.126429557800293</v>
      </c>
      <c r="R134" s="2">
        <v>9.0058403015136719</v>
      </c>
      <c r="S134" s="2">
        <v>10.383299827575684</v>
      </c>
      <c r="T134" s="2">
        <v>23.693599700927734</v>
      </c>
      <c r="U134" s="2">
        <v>260.74899291992187</v>
      </c>
      <c r="V134" s="2">
        <v>116.20999908447266</v>
      </c>
      <c r="W134" s="2">
        <v>9.0433797836303711</v>
      </c>
      <c r="X134" s="2">
        <v>0.14358900487422943</v>
      </c>
      <c r="Y134" s="2">
        <v>8.529769629240036E-2</v>
      </c>
      <c r="Z134" s="2">
        <v>-0.98595499992370605</v>
      </c>
      <c r="AA134" s="2">
        <v>0.8907170295715332</v>
      </c>
      <c r="AB134" s="2">
        <v>0.42303898930549622</v>
      </c>
      <c r="AC134" s="2">
        <v>0.16631700098514557</v>
      </c>
      <c r="AD134" s="2">
        <v>0.43128401041030884</v>
      </c>
      <c r="AE134" s="2">
        <v>-0.9020879864692688</v>
      </c>
      <c r="AF134" s="2">
        <v>-1.523240003734827E-2</v>
      </c>
      <c r="AG134" s="2">
        <v>4.3191499710083008</v>
      </c>
      <c r="AH134" s="2">
        <v>4.9608497619628906</v>
      </c>
      <c r="AI134" s="2">
        <v>10.82859992980957</v>
      </c>
      <c r="AJ134" s="2">
        <v>0.25569799542427063</v>
      </c>
      <c r="AK134" s="2">
        <v>0.70326799154281616</v>
      </c>
      <c r="AL134" s="2">
        <v>260.74899291992187</v>
      </c>
      <c r="AM134" s="2">
        <v>116.20999908447266</v>
      </c>
      <c r="AN134" s="2">
        <v>9.0433797836303711</v>
      </c>
      <c r="AO134" s="2">
        <v>0.87643998861312866</v>
      </c>
      <c r="AP134" s="2">
        <v>940.6719970703125</v>
      </c>
      <c r="AQ134" s="2"/>
      <c r="AR134" s="2"/>
      <c r="AS134" s="2"/>
      <c r="AT134" s="2"/>
      <c r="AV134" s="7">
        <v>81.905197143554687</v>
      </c>
      <c r="AW134" s="2">
        <v>61.236000061035156</v>
      </c>
      <c r="AX134" s="2">
        <v>45.813201904296875</v>
      </c>
      <c r="AY134" s="7">
        <v>30.239999771118164</v>
      </c>
      <c r="AZ134" s="2">
        <v>123.49099731445312</v>
      </c>
      <c r="BA134" s="2">
        <v>26.279399871826172</v>
      </c>
      <c r="BB134" s="7">
        <v>84.664802551269531</v>
      </c>
      <c r="BC134" s="2">
        <v>62.320301055908203</v>
      </c>
      <c r="BD134" s="2">
        <v>32.913501739501953</v>
      </c>
      <c r="BE134" s="7">
        <v>141.08200073242187</v>
      </c>
      <c r="BF134" s="2">
        <v>24.022800445556641</v>
      </c>
      <c r="BG134" s="2">
        <v>14.587599754333496</v>
      </c>
      <c r="BH134" s="7">
        <v>158.97000122070312</v>
      </c>
      <c r="BI134" s="2">
        <v>13.598699569702148</v>
      </c>
      <c r="BJ134" s="2">
        <v>7.4091000556945801</v>
      </c>
      <c r="BK134" s="7">
        <v>175.11599731445312</v>
      </c>
      <c r="BL134" s="2">
        <v>2.7299299240112305</v>
      </c>
      <c r="BM134" s="2">
        <v>2.0766000747680664</v>
      </c>
      <c r="BN134" s="7">
        <v>168.69099426269531</v>
      </c>
      <c r="BO134" s="2">
        <v>6.1101598739624023</v>
      </c>
      <c r="BP134" s="2">
        <v>4.9177699089050293</v>
      </c>
      <c r="BQ134" s="7">
        <v>152.92999267578125</v>
      </c>
      <c r="BR134" s="2">
        <v>15.756099700927734</v>
      </c>
      <c r="BS134" s="2">
        <v>11.31350040435791</v>
      </c>
      <c r="BT134" s="7">
        <v>144.19200134277344</v>
      </c>
      <c r="BU134" s="2">
        <v>20.568599700927734</v>
      </c>
      <c r="BV134" s="2">
        <v>15.243399620056152</v>
      </c>
      <c r="BW134" s="7">
        <v>137.39399719238281</v>
      </c>
    </row>
    <row r="135" spans="1:105" x14ac:dyDescent="0.25">
      <c r="A135" s="1">
        <v>8</v>
      </c>
      <c r="B135" s="1">
        <v>1</v>
      </c>
      <c r="C135" s="1">
        <v>4</v>
      </c>
      <c r="D135" s="1">
        <v>2.83</v>
      </c>
      <c r="E135" s="12">
        <v>1</v>
      </c>
      <c r="F135" s="12">
        <v>1</v>
      </c>
      <c r="G135" s="12">
        <f t="shared" si="4"/>
        <v>4</v>
      </c>
      <c r="H135" s="1">
        <v>0</v>
      </c>
      <c r="I135" s="1">
        <v>0</v>
      </c>
      <c r="J135" s="1">
        <f t="shared" si="5"/>
        <v>0</v>
      </c>
      <c r="K135" s="1">
        <v>0</v>
      </c>
      <c r="L135" s="1">
        <v>0</v>
      </c>
      <c r="M135" s="1" t="s">
        <v>50</v>
      </c>
      <c r="N135" s="2">
        <v>827.11297607421875</v>
      </c>
      <c r="O135" s="2">
        <v>19.554000854492187</v>
      </c>
      <c r="P135" s="2">
        <v>19.079799652099609</v>
      </c>
      <c r="Q135" s="2">
        <v>13.099200248718262</v>
      </c>
      <c r="R135" s="2">
        <v>12.734199523925781</v>
      </c>
      <c r="S135" s="2">
        <v>16.221599578857422</v>
      </c>
      <c r="T135" s="2">
        <v>22.810699462890625</v>
      </c>
      <c r="U135" s="2">
        <v>162.30799865722656</v>
      </c>
      <c r="V135" s="2">
        <v>122.85399627685547</v>
      </c>
      <c r="W135" s="2">
        <v>38.063999176025391</v>
      </c>
      <c r="X135" s="2">
        <v>0.23341000080108643</v>
      </c>
      <c r="Y135" s="2">
        <v>0.19231800734996796</v>
      </c>
      <c r="Z135" s="2">
        <v>-0.95317000150680542</v>
      </c>
      <c r="AA135" s="2">
        <v>-0.33335199952125549</v>
      </c>
      <c r="AB135" s="2">
        <v>-0.90501797199249268</v>
      </c>
      <c r="AC135" s="2">
        <v>-0.26423299312591553</v>
      </c>
      <c r="AD135" s="2">
        <v>0.91345298290252686</v>
      </c>
      <c r="AE135" s="2">
        <v>-0.37941598892211914</v>
      </c>
      <c r="AF135" s="2">
        <v>0.14712999761104584</v>
      </c>
      <c r="AG135" s="2">
        <v>6.1612701416015625</v>
      </c>
      <c r="AH135" s="2">
        <v>8.0698099136352539</v>
      </c>
      <c r="AI135" s="2">
        <v>10.099599838256836</v>
      </c>
      <c r="AJ135" s="2">
        <v>0.42528599500656128</v>
      </c>
      <c r="AK135" s="2">
        <v>0.36435800790786743</v>
      </c>
      <c r="AL135" s="2">
        <v>162.30799865722656</v>
      </c>
      <c r="AM135" s="2">
        <v>122.85399627685547</v>
      </c>
      <c r="AN135" s="2">
        <v>38.063999176025391</v>
      </c>
      <c r="AO135" s="2">
        <v>0.93655598163604736</v>
      </c>
      <c r="AP135" s="2">
        <v>2027.3199462890625</v>
      </c>
      <c r="AQ135" s="2"/>
      <c r="AR135" s="2"/>
      <c r="AS135" s="2"/>
      <c r="AT135" s="2"/>
      <c r="AV135" s="7">
        <v>101.44400024414062</v>
      </c>
      <c r="AW135" s="2">
        <v>55.344799041748047</v>
      </c>
      <c r="AX135" s="2">
        <v>23.432600021362305</v>
      </c>
      <c r="AY135" s="7">
        <v>95.084098815917969</v>
      </c>
      <c r="AZ135" s="2">
        <v>57.791900634765625</v>
      </c>
      <c r="BA135" s="2">
        <v>28.423900604248047</v>
      </c>
      <c r="BB135" s="7">
        <v>136.93400573730469</v>
      </c>
      <c r="BC135" s="2">
        <v>29.99329948425293</v>
      </c>
      <c r="BD135" s="2">
        <v>9.7634601593017578</v>
      </c>
      <c r="BE135" s="7">
        <v>110.68599700927734</v>
      </c>
      <c r="BF135" s="2">
        <v>51.805198669433594</v>
      </c>
      <c r="BG135" s="2">
        <v>12.539400100708008</v>
      </c>
      <c r="BH135" s="7">
        <v>70.556503295898438</v>
      </c>
      <c r="BI135" s="2">
        <v>83.842498779296875</v>
      </c>
      <c r="BJ135" s="2">
        <v>35.463798522949219</v>
      </c>
      <c r="BK135" s="7">
        <v>108.98100280761719</v>
      </c>
      <c r="BL135" s="2">
        <v>57.994400024414063</v>
      </c>
      <c r="BM135" s="2">
        <v>12.92549991607666</v>
      </c>
      <c r="BN135" s="7">
        <v>159.38800048828125</v>
      </c>
      <c r="BO135" s="2">
        <v>14.731900215148926</v>
      </c>
      <c r="BP135" s="2">
        <v>5.222020149230957</v>
      </c>
      <c r="BQ135" s="7">
        <v>155.80499267578125</v>
      </c>
    </row>
    <row r="136" spans="1:105" x14ac:dyDescent="0.25">
      <c r="A136" s="1">
        <v>8</v>
      </c>
      <c r="B136" s="1">
        <v>1</v>
      </c>
      <c r="C136" s="1">
        <v>5</v>
      </c>
      <c r="D136" s="1">
        <v>2.99</v>
      </c>
      <c r="E136" s="12">
        <v>1</v>
      </c>
      <c r="F136" s="12">
        <v>1</v>
      </c>
      <c r="G136" s="12">
        <f t="shared" si="4"/>
        <v>4</v>
      </c>
      <c r="H136" s="1">
        <v>1</v>
      </c>
      <c r="I136" s="1">
        <v>0</v>
      </c>
      <c r="J136" s="1">
        <f t="shared" si="5"/>
        <v>1</v>
      </c>
      <c r="K136" s="1">
        <v>0</v>
      </c>
      <c r="L136" s="1">
        <v>0</v>
      </c>
      <c r="M136" s="1" t="s">
        <v>50</v>
      </c>
      <c r="N136" s="2">
        <v>767.905029296875</v>
      </c>
      <c r="O136" s="2">
        <v>16.684000015258789</v>
      </c>
      <c r="P136" s="2">
        <v>19.5802001953125</v>
      </c>
      <c r="Q136" s="2">
        <v>11.537799835205078</v>
      </c>
      <c r="R136" s="2">
        <v>11.329099655151367</v>
      </c>
      <c r="S136" s="2">
        <v>15.850500106811523</v>
      </c>
      <c r="T136" s="2">
        <v>21.179300308227539</v>
      </c>
      <c r="U136" s="2">
        <v>115.14099884033203</v>
      </c>
      <c r="V136" s="2">
        <v>100.28199768066406</v>
      </c>
      <c r="W136" s="2">
        <v>36.574298858642578</v>
      </c>
      <c r="X136" s="2">
        <v>-0.14185899496078491</v>
      </c>
      <c r="Y136" s="2">
        <v>-8.3586499094963074E-2</v>
      </c>
      <c r="Z136" s="2">
        <v>0.98635202646255493</v>
      </c>
      <c r="AA136" s="2">
        <v>-0.86818200349807739</v>
      </c>
      <c r="AB136" s="2">
        <v>-0.46817499399185181</v>
      </c>
      <c r="AC136" s="2">
        <v>-0.16453799605369568</v>
      </c>
      <c r="AD136" s="2">
        <v>0.47553899884223938</v>
      </c>
      <c r="AE136" s="2">
        <v>-0.87967300415039063</v>
      </c>
      <c r="AF136" s="2">
        <v>-6.1535299755632877E-3</v>
      </c>
      <c r="AG136" s="2">
        <v>5.6187100410461426</v>
      </c>
      <c r="AH136" s="2">
        <v>7.8840699195861816</v>
      </c>
      <c r="AI136" s="2">
        <v>10.051899909973145</v>
      </c>
      <c r="AJ136" s="2">
        <v>0.46703898906707764</v>
      </c>
      <c r="AK136" s="2">
        <v>0.36119601130485535</v>
      </c>
      <c r="AL136" s="2">
        <v>115.14099884033203</v>
      </c>
      <c r="AM136" s="2">
        <v>100.28199768066406</v>
      </c>
      <c r="AN136" s="2">
        <v>36.574298858642578</v>
      </c>
      <c r="AO136" s="2">
        <v>0.94021499156951904</v>
      </c>
      <c r="AP136" s="2">
        <v>1824.2099609375</v>
      </c>
      <c r="AQ136" s="2"/>
      <c r="AR136" s="2"/>
      <c r="AS136" s="2"/>
      <c r="AT136" s="2"/>
      <c r="AV136" s="7">
        <v>128.34800720214844</v>
      </c>
      <c r="AW136" s="2">
        <v>30.159900665283203</v>
      </c>
      <c r="AX136" s="2">
        <v>21.183000564575195</v>
      </c>
      <c r="AY136" s="7">
        <v>144.57699584960937</v>
      </c>
      <c r="AZ136" s="2">
        <v>22.713899612426758</v>
      </c>
      <c r="BA136" s="2">
        <v>12.424200057983398</v>
      </c>
      <c r="BB136" s="7">
        <v>50.941398620605469</v>
      </c>
      <c r="BC136" s="2">
        <v>87.998397827148437</v>
      </c>
      <c r="BD136" s="2">
        <v>40.827999114990234</v>
      </c>
      <c r="BE136" s="7">
        <v>123.07199859619141</v>
      </c>
      <c r="BF136" s="2">
        <v>33.683101654052734</v>
      </c>
      <c r="BG136" s="2">
        <v>26.204299926757813</v>
      </c>
      <c r="BH136" s="7">
        <v>92.339103698730469</v>
      </c>
      <c r="BI136" s="2">
        <v>59.479499816894531</v>
      </c>
      <c r="BJ136" s="2">
        <v>22.622699737548828</v>
      </c>
      <c r="BK136" s="7">
        <v>159.60899353027344</v>
      </c>
      <c r="BL136" s="2">
        <v>10.797900199890137</v>
      </c>
      <c r="BM136" s="2">
        <v>13.449399948120117</v>
      </c>
      <c r="BN136" s="7">
        <v>65.548301696777344</v>
      </c>
    </row>
    <row r="137" spans="1:105" x14ac:dyDescent="0.25">
      <c r="A137" s="1">
        <v>8</v>
      </c>
      <c r="B137" s="1">
        <v>1</v>
      </c>
      <c r="C137" s="1">
        <v>6</v>
      </c>
      <c r="D137" s="1">
        <v>3.67</v>
      </c>
      <c r="E137" s="12">
        <v>1</v>
      </c>
      <c r="F137" s="12">
        <v>1</v>
      </c>
      <c r="G137" s="12">
        <f t="shared" si="4"/>
        <v>4</v>
      </c>
      <c r="H137" s="1">
        <v>1</v>
      </c>
      <c r="I137" s="1">
        <v>0</v>
      </c>
      <c r="J137" s="1">
        <f t="shared" si="5"/>
        <v>1</v>
      </c>
      <c r="K137" s="1">
        <v>0</v>
      </c>
      <c r="L137" s="1">
        <v>0</v>
      </c>
      <c r="N137" s="2">
        <v>625.09197998046875</v>
      </c>
      <c r="O137" s="2">
        <v>16.085599899291992</v>
      </c>
      <c r="P137" s="2">
        <v>18.586000442504883</v>
      </c>
      <c r="Q137" s="2">
        <v>9.081089973449707</v>
      </c>
      <c r="R137" s="2">
        <v>8.6887598037719727</v>
      </c>
      <c r="S137" s="2">
        <v>15.364500045776367</v>
      </c>
      <c r="T137" s="2">
        <v>19.045700073242188</v>
      </c>
      <c r="U137" s="2">
        <v>104.38999938964844</v>
      </c>
      <c r="V137" s="2">
        <v>64.126998901367188</v>
      </c>
      <c r="W137" s="2">
        <v>15.422699928283691</v>
      </c>
      <c r="X137" s="2">
        <v>0.13456399738788605</v>
      </c>
      <c r="Y137" s="2">
        <v>-5.4652499966323376E-3</v>
      </c>
      <c r="Z137" s="2">
        <v>0.9908900260925293</v>
      </c>
      <c r="AA137" s="2">
        <v>0.8429030179977417</v>
      </c>
      <c r="AB137" s="2">
        <v>0.52637201547622681</v>
      </c>
      <c r="AC137" s="2">
        <v>-0.11156400293111801</v>
      </c>
      <c r="AD137" s="2">
        <v>0.52096700668334961</v>
      </c>
      <c r="AE137" s="2">
        <v>-0.85023701190948486</v>
      </c>
      <c r="AF137" s="2">
        <v>-7.5437299907207489E-2</v>
      </c>
      <c r="AG137" s="2">
        <v>4.2515401840209961</v>
      </c>
      <c r="AH137" s="2">
        <v>7.7247400283813477</v>
      </c>
      <c r="AI137" s="2">
        <v>9.3977603912353516</v>
      </c>
      <c r="AJ137" s="2">
        <v>0.60943299531936646</v>
      </c>
      <c r="AK137" s="2">
        <v>0.26031899452209473</v>
      </c>
      <c r="AL137" s="2">
        <v>104.38999938964844</v>
      </c>
      <c r="AM137" s="2">
        <v>64.126998901367188</v>
      </c>
      <c r="AN137" s="2">
        <v>15.422699928283691</v>
      </c>
      <c r="AO137" s="2">
        <v>0.9057459831237793</v>
      </c>
      <c r="AP137" s="2">
        <v>1266.780029296875</v>
      </c>
      <c r="AQ137" s="2"/>
      <c r="AR137" s="2"/>
      <c r="AS137" s="2"/>
      <c r="AT137" s="2"/>
      <c r="AV137" s="7">
        <v>50.174598693847656</v>
      </c>
      <c r="AW137" s="2">
        <v>77.349098205566406</v>
      </c>
      <c r="AX137" s="2">
        <v>52.150001525878906</v>
      </c>
      <c r="AY137" s="7">
        <v>75.259803771972656</v>
      </c>
      <c r="AZ137" s="2">
        <v>56.142101287841797</v>
      </c>
      <c r="BA137" s="2">
        <v>47.786098480224609</v>
      </c>
      <c r="BB137" s="7">
        <v>48.719898223876953</v>
      </c>
      <c r="BC137" s="2">
        <v>80.039802551269531</v>
      </c>
      <c r="BD137" s="2">
        <v>52.405998229980469</v>
      </c>
      <c r="BE137" s="7">
        <v>60.722099304199219</v>
      </c>
      <c r="BF137" s="2">
        <v>79.379997253417969</v>
      </c>
      <c r="BG137" s="2">
        <v>37.235500335693359</v>
      </c>
      <c r="BH137" s="7">
        <v>130.843994140625</v>
      </c>
      <c r="BI137" s="2">
        <v>23.226400375366211</v>
      </c>
      <c r="BJ137" s="2">
        <v>23.072099685668945</v>
      </c>
      <c r="BK137" s="7">
        <v>116.00099945068359</v>
      </c>
      <c r="BL137" s="2">
        <v>33.615200042724609</v>
      </c>
      <c r="BM137" s="2">
        <v>30.384000778198242</v>
      </c>
      <c r="BN137" s="7">
        <v>155.29400634765625</v>
      </c>
      <c r="BO137" s="2">
        <v>12.57349967956543</v>
      </c>
      <c r="BP137" s="2">
        <v>12.072099685668945</v>
      </c>
      <c r="BQ137" s="7">
        <v>146.15499877929687</v>
      </c>
      <c r="BR137" s="2">
        <v>19.188499450683594</v>
      </c>
      <c r="BS137" s="2">
        <v>15.718999862670898</v>
      </c>
      <c r="BT137" s="7">
        <v>146.35699462890625</v>
      </c>
      <c r="BU137" s="2">
        <v>14.84589958190918</v>
      </c>
      <c r="BV137" s="2">
        <v>18.796899795532227</v>
      </c>
      <c r="BW137" s="7">
        <v>115.88899993896484</v>
      </c>
      <c r="BX137" s="2">
        <v>33.974998474121094</v>
      </c>
      <c r="BY137" s="2">
        <v>30.13640022277832</v>
      </c>
      <c r="BZ137" s="7">
        <v>128.31599426269531</v>
      </c>
      <c r="CA137" s="2">
        <v>23.072599411010742</v>
      </c>
      <c r="CB137" s="2">
        <v>28.444400787353516</v>
      </c>
      <c r="CC137" s="7">
        <v>128.7969970703125</v>
      </c>
      <c r="CD137" s="2">
        <v>27.101900100708008</v>
      </c>
      <c r="CE137" s="2">
        <v>20.644399642944336</v>
      </c>
      <c r="CF137" s="7">
        <v>115.55799865722656</v>
      </c>
    </row>
    <row r="138" spans="1:105" x14ac:dyDescent="0.25">
      <c r="A138" s="1">
        <v>8</v>
      </c>
      <c r="B138" s="1">
        <v>1</v>
      </c>
      <c r="C138" s="1">
        <v>7</v>
      </c>
      <c r="D138" s="1">
        <v>3.46</v>
      </c>
      <c r="E138" s="12">
        <v>1</v>
      </c>
      <c r="F138" s="12">
        <v>1</v>
      </c>
      <c r="G138" s="12">
        <f t="shared" si="4"/>
        <v>4</v>
      </c>
      <c r="H138" s="1">
        <v>0</v>
      </c>
      <c r="I138" s="1">
        <v>0</v>
      </c>
      <c r="J138" s="1">
        <f t="shared" si="5"/>
        <v>0</v>
      </c>
      <c r="K138" s="1">
        <v>0</v>
      </c>
      <c r="L138" s="1">
        <v>0</v>
      </c>
      <c r="N138" s="2">
        <v>604.3709716796875</v>
      </c>
      <c r="O138" s="2">
        <v>13.255000114440918</v>
      </c>
      <c r="P138" s="2">
        <v>18.45989990234375</v>
      </c>
      <c r="Q138" s="2">
        <v>9.6410598754882812</v>
      </c>
      <c r="R138" s="2">
        <v>9.5825901031494141</v>
      </c>
      <c r="S138" s="2">
        <v>13.259900093078613</v>
      </c>
      <c r="T138" s="2">
        <v>19.120100021362305</v>
      </c>
      <c r="U138" s="2">
        <v>32.857200622558594</v>
      </c>
      <c r="V138" s="2">
        <v>55.146400451660156</v>
      </c>
      <c r="W138" s="2">
        <v>26.144800186157227</v>
      </c>
      <c r="X138" s="2">
        <v>-5.1836699247360229E-2</v>
      </c>
      <c r="Y138" s="2">
        <v>-6.3289101235568523E-3</v>
      </c>
      <c r="Z138" s="2">
        <v>0.99863600730895996</v>
      </c>
      <c r="AA138" s="2">
        <v>0.97627198696136475</v>
      </c>
      <c r="AB138" s="2">
        <v>0.21020999550819397</v>
      </c>
      <c r="AC138" s="2">
        <v>5.2008099853992462E-2</v>
      </c>
      <c r="AD138" s="2">
        <v>-0.21025200188159943</v>
      </c>
      <c r="AE138" s="2">
        <v>0.97763597965240479</v>
      </c>
      <c r="AF138" s="2">
        <v>-4.7178701497614384E-3</v>
      </c>
      <c r="AG138" s="2">
        <v>4.6781201362609863</v>
      </c>
      <c r="AH138" s="2">
        <v>6.6299200057983398</v>
      </c>
      <c r="AI138" s="2">
        <v>9.6616201400756836</v>
      </c>
      <c r="AJ138" s="2">
        <v>0.43616798520088196</v>
      </c>
      <c r="AK138" s="2">
        <v>0.43033498525619507</v>
      </c>
      <c r="AL138" s="2">
        <v>32.857200622558594</v>
      </c>
      <c r="AM138" s="2">
        <v>55.146400451660156</v>
      </c>
      <c r="AN138" s="2">
        <v>26.144800186157227</v>
      </c>
      <c r="AO138" s="2">
        <v>0.93653601408004761</v>
      </c>
      <c r="AP138" s="2">
        <v>1266.239990234375</v>
      </c>
      <c r="AQ138" s="2"/>
      <c r="AR138" s="2"/>
      <c r="AS138" s="2"/>
      <c r="AT138" s="2"/>
      <c r="AV138" s="7">
        <v>110.38999938964844</v>
      </c>
      <c r="AW138" s="2">
        <v>34.566699981689453</v>
      </c>
      <c r="AX138" s="2">
        <v>35.377399444580078</v>
      </c>
      <c r="AY138" s="7">
        <v>93.770698547363281</v>
      </c>
      <c r="AZ138" s="2">
        <v>45.129299163818359</v>
      </c>
      <c r="BA138" s="2">
        <v>41.339199066162109</v>
      </c>
      <c r="BB138" s="7">
        <v>159.22799682617187</v>
      </c>
      <c r="BC138" s="2">
        <v>8.8811702728271484</v>
      </c>
      <c r="BD138" s="2">
        <v>11.423800468444824</v>
      </c>
      <c r="BE138" s="7">
        <v>177.41000366210937</v>
      </c>
      <c r="BF138" s="2">
        <v>1.4127800464630127</v>
      </c>
      <c r="BG138" s="2">
        <v>1.651729941368103</v>
      </c>
      <c r="BH138" s="7">
        <v>159.98800659179687</v>
      </c>
      <c r="BI138" s="2">
        <v>11.677599906921387</v>
      </c>
      <c r="BJ138" s="2">
        <v>8.9700803756713867</v>
      </c>
      <c r="BK138" s="7">
        <v>110.69999694824219</v>
      </c>
      <c r="BL138" s="2">
        <v>43.154201507568359</v>
      </c>
      <c r="BM138" s="2">
        <v>39.920600891113281</v>
      </c>
      <c r="BN138" s="7">
        <v>97.382896423339844</v>
      </c>
      <c r="BO138" s="2">
        <v>60.611301422119141</v>
      </c>
      <c r="BP138" s="2">
        <v>36.347900390625</v>
      </c>
      <c r="BQ138" s="7">
        <v>43.911800384521484</v>
      </c>
      <c r="BR138" s="2">
        <v>72.787101745605469</v>
      </c>
      <c r="BS138" s="2">
        <v>45.792598724365234</v>
      </c>
      <c r="BT138" s="7">
        <v>107.33100128173828</v>
      </c>
      <c r="BU138" s="2">
        <v>51.151699066162109</v>
      </c>
      <c r="BV138" s="2">
        <v>25.480499267578125</v>
      </c>
      <c r="BW138" s="7">
        <v>116.30899810791016</v>
      </c>
      <c r="BX138" s="2">
        <v>50.609401702880859</v>
      </c>
      <c r="BY138" s="2">
        <v>25.28019905090332</v>
      </c>
      <c r="BZ138" s="7">
        <v>101.56400299072266</v>
      </c>
    </row>
    <row r="139" spans="1:105" s="10" customFormat="1" x14ac:dyDescent="0.25">
      <c r="A139" s="11">
        <v>8</v>
      </c>
      <c r="B139" s="11">
        <v>1</v>
      </c>
      <c r="C139" s="11">
        <v>8</v>
      </c>
      <c r="D139" s="11">
        <v>3.88</v>
      </c>
      <c r="E139" s="13">
        <v>1</v>
      </c>
      <c r="F139" s="13">
        <v>1</v>
      </c>
      <c r="G139" s="12">
        <f t="shared" si="4"/>
        <v>4</v>
      </c>
      <c r="H139" s="11">
        <v>1</v>
      </c>
      <c r="I139" s="11">
        <v>0</v>
      </c>
      <c r="J139" s="1">
        <f t="shared" si="5"/>
        <v>1</v>
      </c>
      <c r="K139" s="1">
        <v>0</v>
      </c>
      <c r="L139" s="1">
        <v>0</v>
      </c>
      <c r="M139" s="11"/>
      <c r="N139" s="20">
        <v>546.68402099609375</v>
      </c>
      <c r="O139" s="20">
        <v>15.033100128173828</v>
      </c>
      <c r="P139" s="20">
        <v>15.583900451660156</v>
      </c>
      <c r="Q139" s="20">
        <v>9.7021598815917969</v>
      </c>
      <c r="R139" s="20">
        <v>9.2690095901489258</v>
      </c>
      <c r="S139" s="20">
        <v>12.988300323486328</v>
      </c>
      <c r="T139" s="20">
        <v>17.339099884033203</v>
      </c>
      <c r="U139" s="20">
        <v>67.033897399902344</v>
      </c>
      <c r="V139" s="20">
        <v>133.28799438476562</v>
      </c>
      <c r="W139" s="20">
        <v>43.004798889160156</v>
      </c>
      <c r="X139" s="20">
        <v>8.4609203040599823E-2</v>
      </c>
      <c r="Y139" s="20">
        <v>-7.1510002017021179E-2</v>
      </c>
      <c r="Z139" s="20">
        <v>0.99384498596191406</v>
      </c>
      <c r="AA139" s="20">
        <v>0.75037497282028198</v>
      </c>
      <c r="AB139" s="20">
        <v>0.66081100702285767</v>
      </c>
      <c r="AC139" s="20">
        <v>-1.6334600746631622E-2</v>
      </c>
      <c r="AD139" s="20">
        <v>0.6555749773979187</v>
      </c>
      <c r="AE139" s="20">
        <v>-0.74713802337646484</v>
      </c>
      <c r="AF139" s="20">
        <v>-0.10956999659538269</v>
      </c>
      <c r="AG139" s="20">
        <v>4.5556201934814453</v>
      </c>
      <c r="AH139" s="20">
        <v>6.5648298263549805</v>
      </c>
      <c r="AI139" s="20">
        <v>8.7841300964355469</v>
      </c>
      <c r="AJ139" s="20">
        <v>0.46935799717903137</v>
      </c>
      <c r="AK139" s="20">
        <v>0.38110199570655823</v>
      </c>
      <c r="AL139" s="20">
        <v>67.033897399902344</v>
      </c>
      <c r="AM139" s="20">
        <v>133.28799438476562</v>
      </c>
      <c r="AN139" s="20">
        <v>43.004798889160156</v>
      </c>
      <c r="AO139" s="20">
        <v>0.94368499517440796</v>
      </c>
      <c r="AP139" s="20">
        <v>1101.8399658203125</v>
      </c>
      <c r="AQ139" s="20"/>
      <c r="AR139" s="20"/>
      <c r="AS139" s="20"/>
      <c r="AT139" s="20"/>
      <c r="AV139" s="36">
        <v>154.15199279785156</v>
      </c>
      <c r="AW139" s="20">
        <v>11.547800064086914</v>
      </c>
      <c r="AX139" s="20">
        <v>14.97029972076416</v>
      </c>
      <c r="AY139" s="36">
        <v>113.56199645996094</v>
      </c>
      <c r="AZ139" s="20">
        <v>30.382099151611328</v>
      </c>
      <c r="BA139" s="20">
        <v>36.360401153564453</v>
      </c>
      <c r="BB139" s="36">
        <v>70.186897277832031</v>
      </c>
      <c r="BC139" s="20">
        <v>54.395801544189453</v>
      </c>
      <c r="BD139" s="20">
        <v>54.632301330566406</v>
      </c>
      <c r="BE139" s="36">
        <v>116.58699798583984</v>
      </c>
      <c r="BF139" s="20">
        <v>34.817501068115234</v>
      </c>
      <c r="BG139" s="20">
        <v>28.910699844360352</v>
      </c>
      <c r="BH139" s="36">
        <v>170.55900573730469</v>
      </c>
      <c r="BI139" s="20">
        <v>6.7795100212097168</v>
      </c>
      <c r="BJ139" s="20">
        <v>16.535600662231445</v>
      </c>
      <c r="BK139" s="36">
        <v>93.67230224609375</v>
      </c>
      <c r="BL139" s="20">
        <v>80.096099853515625</v>
      </c>
      <c r="BM139" s="20">
        <v>24.265600204467773</v>
      </c>
      <c r="BN139" s="36">
        <v>110.06999969482422</v>
      </c>
      <c r="BQ139" s="11"/>
      <c r="BT139" s="11"/>
      <c r="BW139" s="11"/>
      <c r="BZ139" s="11"/>
      <c r="CC139" s="11"/>
      <c r="CF139" s="11"/>
      <c r="CI139" s="11"/>
      <c r="CL139" s="11"/>
      <c r="CO139" s="11"/>
      <c r="CR139" s="11"/>
      <c r="CU139" s="11"/>
      <c r="CX139" s="11"/>
      <c r="DA139" s="11"/>
    </row>
    <row r="140" spans="1:105" x14ac:dyDescent="0.25">
      <c r="A140" s="1">
        <v>8</v>
      </c>
      <c r="B140" s="1">
        <v>2</v>
      </c>
      <c r="C140" s="1">
        <v>1</v>
      </c>
      <c r="D140" s="1">
        <v>3.84</v>
      </c>
      <c r="E140" s="12">
        <v>1</v>
      </c>
      <c r="F140" s="12">
        <v>1</v>
      </c>
      <c r="G140" s="12">
        <f t="shared" si="4"/>
        <v>4</v>
      </c>
      <c r="H140" s="1">
        <v>0</v>
      </c>
      <c r="I140" s="1">
        <v>0</v>
      </c>
      <c r="J140" s="1">
        <f t="shared" si="5"/>
        <v>0</v>
      </c>
      <c r="K140" s="1">
        <v>0</v>
      </c>
      <c r="L140" s="1">
        <v>0</v>
      </c>
      <c r="M140" s="1" t="s">
        <v>128</v>
      </c>
      <c r="N140" s="2">
        <v>622.72802734375</v>
      </c>
      <c r="O140" s="2">
        <v>14.615599632263184</v>
      </c>
      <c r="P140" s="2">
        <v>19.88909912109375</v>
      </c>
      <c r="Q140" s="2">
        <v>8.4854097366333008</v>
      </c>
      <c r="R140" s="2">
        <v>8.5070600509643555</v>
      </c>
      <c r="S140" s="2">
        <v>14.468299865722656</v>
      </c>
      <c r="T140" s="2">
        <v>20.556900024414063</v>
      </c>
      <c r="U140" s="2">
        <v>55.116600036621094</v>
      </c>
      <c r="V140" s="2">
        <v>242.72000122070312</v>
      </c>
      <c r="W140" s="2">
        <v>11.305800437927246</v>
      </c>
      <c r="X140" s="2">
        <v>-5.9009399265050888E-2</v>
      </c>
      <c r="Y140" s="2">
        <v>-2.2796900011599064E-3</v>
      </c>
      <c r="Z140" s="2">
        <v>0.99825501441955566</v>
      </c>
      <c r="AA140" s="2">
        <v>-0.96058297157287598</v>
      </c>
      <c r="AB140" s="2">
        <v>0.27226099371910095</v>
      </c>
      <c r="AC140" s="2">
        <v>-5.6160800158977509E-2</v>
      </c>
      <c r="AD140" s="2">
        <v>-0.27165800333023071</v>
      </c>
      <c r="AE140" s="2">
        <v>-0.96222102642059326</v>
      </c>
      <c r="AF140" s="2">
        <v>-1.8255800008773804E-2</v>
      </c>
      <c r="AG140" s="2">
        <v>4.0379199981689453</v>
      </c>
      <c r="AH140" s="2">
        <v>7.1767401695251465</v>
      </c>
      <c r="AI140" s="2">
        <v>10.080100059509277</v>
      </c>
      <c r="AJ140" s="2">
        <v>0.52948898077011108</v>
      </c>
      <c r="AK140" s="2">
        <v>0.32042700052261353</v>
      </c>
      <c r="AL140" s="2">
        <v>55.116600036621094</v>
      </c>
      <c r="AM140" s="2">
        <v>242.72000122070312</v>
      </c>
      <c r="AN140" s="2">
        <v>11.305800437927246</v>
      </c>
      <c r="AO140" s="2">
        <v>0.89591199159622192</v>
      </c>
      <c r="AP140" s="2">
        <v>1239.1400146484375</v>
      </c>
      <c r="AQ140" s="2"/>
      <c r="AR140" s="2"/>
      <c r="AS140" s="2"/>
      <c r="AT140" s="2"/>
      <c r="AV140" s="7">
        <v>80.62969970703125</v>
      </c>
      <c r="AW140" s="2">
        <v>60.065898895263672</v>
      </c>
      <c r="AX140" s="2">
        <v>38.888500213623047</v>
      </c>
      <c r="AY140" s="7">
        <v>144.406005859375</v>
      </c>
      <c r="AZ140" s="2">
        <v>21.496400833129883</v>
      </c>
      <c r="BA140" s="2">
        <v>15.700300216674805</v>
      </c>
      <c r="BB140" s="7">
        <v>154.25399780273437</v>
      </c>
      <c r="BC140" s="2">
        <v>12.094200134277344</v>
      </c>
      <c r="BD140" s="2">
        <v>11.321599960327148</v>
      </c>
      <c r="BE140" s="7">
        <v>166.13900756835937</v>
      </c>
      <c r="BF140" s="2">
        <v>9.4348201751708984</v>
      </c>
      <c r="BG140" s="2">
        <v>7.3586602210998535</v>
      </c>
      <c r="BH140" s="7">
        <v>176.56199645996094</v>
      </c>
      <c r="BI140" s="2">
        <v>3.0189599990844727</v>
      </c>
      <c r="BJ140" s="2">
        <v>4.8183698654174805</v>
      </c>
      <c r="BK140" s="7">
        <v>110.70200347900391</v>
      </c>
    </row>
    <row r="141" spans="1:105" x14ac:dyDescent="0.25">
      <c r="A141" s="1">
        <v>8</v>
      </c>
      <c r="B141" s="1">
        <v>2</v>
      </c>
      <c r="C141" s="1">
        <v>2</v>
      </c>
      <c r="D141" s="1">
        <v>3.57</v>
      </c>
      <c r="E141" s="12">
        <v>1</v>
      </c>
      <c r="F141" s="12">
        <v>1</v>
      </c>
      <c r="G141" s="12">
        <f t="shared" si="4"/>
        <v>4</v>
      </c>
      <c r="H141" s="1">
        <v>0</v>
      </c>
      <c r="I141" s="1">
        <v>1</v>
      </c>
      <c r="J141" s="1">
        <f t="shared" si="5"/>
        <v>1</v>
      </c>
      <c r="K141" s="1">
        <v>0</v>
      </c>
      <c r="L141" s="1">
        <v>0</v>
      </c>
      <c r="M141" s="1" t="s">
        <v>50</v>
      </c>
      <c r="N141" s="2">
        <v>810.28997802734375</v>
      </c>
      <c r="O141" s="2">
        <v>15.145000457763672</v>
      </c>
      <c r="P141" s="2">
        <v>25.064300537109375</v>
      </c>
      <c r="Q141" s="2">
        <v>9.7630596160888672</v>
      </c>
      <c r="R141" s="2">
        <v>9.7381601333618164</v>
      </c>
      <c r="S141" s="2">
        <v>14.356100082397461</v>
      </c>
      <c r="T141" s="2">
        <v>26.652200698852539</v>
      </c>
      <c r="U141" s="2">
        <v>69.02960205078125</v>
      </c>
      <c r="V141" s="2">
        <v>254.61900329589844</v>
      </c>
      <c r="W141" s="2">
        <v>26.255199432373047</v>
      </c>
      <c r="X141" s="2">
        <v>9.4650499522686005E-3</v>
      </c>
      <c r="Y141" s="2">
        <v>2.4894200265407562E-2</v>
      </c>
      <c r="Z141" s="2">
        <v>0.99964499473571777</v>
      </c>
      <c r="AA141" s="2">
        <v>0.95598298311233521</v>
      </c>
      <c r="AB141" s="2">
        <v>-0.29341799020767212</v>
      </c>
      <c r="AC141" s="2">
        <v>-1.7446300480514765E-3</v>
      </c>
      <c r="AD141" s="2">
        <v>-0.29326999187469482</v>
      </c>
      <c r="AE141" s="2">
        <v>-0.95565998554229736</v>
      </c>
      <c r="AF141" s="2">
        <v>2.657569944858551E-2</v>
      </c>
      <c r="AG141" s="2">
        <v>4.6491098403930664</v>
      </c>
      <c r="AH141" s="2">
        <v>7.0454001426696777</v>
      </c>
      <c r="AI141" s="2">
        <v>13.050100326538086</v>
      </c>
      <c r="AJ141" s="2">
        <v>0.36265599727630615</v>
      </c>
      <c r="AK141" s="2">
        <v>0.47978401184082031</v>
      </c>
      <c r="AL141" s="2">
        <v>69.02960205078125</v>
      </c>
      <c r="AM141" s="2">
        <v>254.61900329589844</v>
      </c>
      <c r="AN141" s="2">
        <v>26.255199432373047</v>
      </c>
      <c r="AO141" s="2">
        <v>0.87371200323104858</v>
      </c>
      <c r="AP141" s="2">
        <v>1771.280029296875</v>
      </c>
      <c r="AQ141" s="2"/>
      <c r="AR141" s="2"/>
      <c r="AS141" s="2"/>
      <c r="AT141" s="2"/>
      <c r="AV141" s="7">
        <v>94.430801391601563</v>
      </c>
      <c r="AW141" s="2">
        <v>43.485298156738281</v>
      </c>
      <c r="AX141" s="2">
        <v>43.261299133300781</v>
      </c>
      <c r="AY141" s="7">
        <v>111.01100158691406</v>
      </c>
      <c r="AZ141" s="2">
        <v>38.429401397705078</v>
      </c>
      <c r="BA141" s="2">
        <v>28.969100952148437</v>
      </c>
      <c r="BB141" s="7">
        <v>149.91299438476562</v>
      </c>
      <c r="BC141" s="2">
        <v>17.863300323486328</v>
      </c>
      <c r="BD141" s="2">
        <v>14.184300422668457</v>
      </c>
      <c r="BE141" s="7">
        <v>168.96099853515625</v>
      </c>
      <c r="BF141" s="2">
        <v>7.8402500152587891</v>
      </c>
      <c r="BG141" s="2">
        <v>5.3031902313232422</v>
      </c>
      <c r="BH141" s="7">
        <v>150.48199462890625</v>
      </c>
      <c r="BI141" s="2">
        <v>16.275800704956055</v>
      </c>
      <c r="BJ141" s="2">
        <v>13.599800109863281</v>
      </c>
      <c r="BK141" s="7">
        <v>146.81700134277344</v>
      </c>
      <c r="BL141" s="2">
        <v>20.087600708007812</v>
      </c>
      <c r="BM141" s="2">
        <v>1.5521700382232666</v>
      </c>
      <c r="BN141" s="7">
        <v>97.110603332519531</v>
      </c>
      <c r="BO141" s="2">
        <v>74.674201965332031</v>
      </c>
      <c r="BP141" s="2">
        <v>21.57029914855957</v>
      </c>
      <c r="BQ141" s="7">
        <v>73.765998840332031</v>
      </c>
    </row>
    <row r="142" spans="1:105" x14ac:dyDescent="0.25">
      <c r="A142" s="1">
        <v>8</v>
      </c>
      <c r="B142" s="1">
        <v>2</v>
      </c>
      <c r="C142" s="1">
        <v>3</v>
      </c>
      <c r="D142" s="1">
        <v>3.8</v>
      </c>
      <c r="E142" s="12">
        <v>1</v>
      </c>
      <c r="F142" s="12">
        <v>1</v>
      </c>
      <c r="G142" s="12">
        <f t="shared" si="4"/>
        <v>4</v>
      </c>
      <c r="H142" s="1">
        <v>1</v>
      </c>
      <c r="I142" s="1">
        <v>1</v>
      </c>
      <c r="J142" s="1">
        <f t="shared" si="5"/>
        <v>2</v>
      </c>
      <c r="K142" s="1">
        <v>0</v>
      </c>
      <c r="L142" s="1">
        <v>0</v>
      </c>
      <c r="N142" s="2">
        <v>874.18701171875</v>
      </c>
      <c r="O142" s="2">
        <v>17.209299087524414</v>
      </c>
      <c r="P142" s="2">
        <v>24.147199630737305</v>
      </c>
      <c r="Q142" s="2">
        <v>9.8716497421264648</v>
      </c>
      <c r="R142" s="2">
        <v>9.919219970703125</v>
      </c>
      <c r="S142" s="2">
        <v>16.878599166870117</v>
      </c>
      <c r="T142" s="2">
        <v>26.025199890136719</v>
      </c>
      <c r="U142" s="2">
        <v>73.445602416992188</v>
      </c>
      <c r="V142" s="2">
        <v>227.22999572753906</v>
      </c>
      <c r="W142" s="2">
        <v>12.899700164794922</v>
      </c>
      <c r="X142" s="2">
        <v>9.1355796903371811E-3</v>
      </c>
      <c r="Y142" s="2">
        <v>-2.447189949452877E-2</v>
      </c>
      <c r="Z142" s="2">
        <v>0.99965900182723999</v>
      </c>
      <c r="AA142" s="2">
        <v>0.9088280200958252</v>
      </c>
      <c r="AB142" s="2">
        <v>-0.41675901412963867</v>
      </c>
      <c r="AC142" s="2">
        <v>-1.8507899716496468E-2</v>
      </c>
      <c r="AD142" s="2">
        <v>-0.41707000136375427</v>
      </c>
      <c r="AE142" s="2">
        <v>-0.90868699550628662</v>
      </c>
      <c r="AF142" s="2">
        <v>-1.8433399498462677E-2</v>
      </c>
      <c r="AG142" s="2">
        <v>4.8086700439453125</v>
      </c>
      <c r="AH142" s="2">
        <v>7.9898900985717773</v>
      </c>
      <c r="AI142" s="2">
        <v>12.528499603271484</v>
      </c>
      <c r="AJ142" s="2">
        <v>0.45712900161743164</v>
      </c>
      <c r="AK142" s="2">
        <v>0.38448798656463623</v>
      </c>
      <c r="AL142" s="2">
        <v>73.445602416992188</v>
      </c>
      <c r="AM142" s="2">
        <v>227.22999572753906</v>
      </c>
      <c r="AN142" s="2">
        <v>12.899700164794922</v>
      </c>
      <c r="AO142" s="2">
        <v>0.86580801010131836</v>
      </c>
      <c r="AP142" s="2">
        <v>1958</v>
      </c>
      <c r="AQ142" s="2"/>
      <c r="AR142" s="2"/>
      <c r="AS142" s="2"/>
      <c r="AT142" s="2"/>
      <c r="AV142" s="7">
        <v>51.782699584960938</v>
      </c>
      <c r="AW142" s="2">
        <v>87.86669921875</v>
      </c>
      <c r="AX142" s="2">
        <v>39.466800689697266</v>
      </c>
      <c r="AY142" s="7">
        <v>149.41000366210937</v>
      </c>
      <c r="AZ142" s="2">
        <v>19.595300674438477</v>
      </c>
      <c r="BA142" s="2">
        <v>10.994600296020508</v>
      </c>
      <c r="BB142" s="7">
        <v>120.70400238037109</v>
      </c>
      <c r="BC142" s="2">
        <v>38.9989013671875</v>
      </c>
      <c r="BD142" s="2">
        <v>21.302999496459961</v>
      </c>
      <c r="BE142" s="7">
        <v>150.17999267578125</v>
      </c>
      <c r="BF142" s="2">
        <v>19.305099487304688</v>
      </c>
      <c r="BG142" s="2">
        <v>10.514900207519531</v>
      </c>
      <c r="BH142" s="7">
        <v>162.02299499511719</v>
      </c>
      <c r="BI142" s="2">
        <v>11.40779972076416</v>
      </c>
      <c r="BJ142" s="2">
        <v>9.0753698348999023</v>
      </c>
      <c r="BK142" s="7">
        <v>72.231002807617188</v>
      </c>
      <c r="BL142" s="2">
        <v>89.108802795410156</v>
      </c>
      <c r="BM142" s="2">
        <v>21.545900344848633</v>
      </c>
      <c r="BN142" s="7">
        <v>98.333900451660156</v>
      </c>
    </row>
    <row r="143" spans="1:105" x14ac:dyDescent="0.25">
      <c r="A143" s="1">
        <v>8</v>
      </c>
      <c r="B143" s="1">
        <v>2</v>
      </c>
      <c r="C143" s="1">
        <v>4</v>
      </c>
      <c r="D143" s="1">
        <v>3.88</v>
      </c>
      <c r="E143" s="12">
        <v>1</v>
      </c>
      <c r="F143" s="12">
        <v>1</v>
      </c>
      <c r="G143" s="12">
        <f t="shared" si="4"/>
        <v>4</v>
      </c>
      <c r="H143" s="1">
        <v>1</v>
      </c>
      <c r="I143" s="1">
        <v>2</v>
      </c>
      <c r="J143" s="1">
        <f t="shared" si="5"/>
        <v>3</v>
      </c>
      <c r="K143" s="1">
        <v>0</v>
      </c>
      <c r="L143" s="1">
        <v>1</v>
      </c>
      <c r="M143" s="1" t="s">
        <v>70</v>
      </c>
      <c r="N143" s="2">
        <v>998.93798828125</v>
      </c>
      <c r="O143" s="2">
        <v>20.588600158691406</v>
      </c>
      <c r="P143" s="2">
        <v>27.062599182128906</v>
      </c>
      <c r="Q143" s="2">
        <v>10.840700149536133</v>
      </c>
      <c r="R143" s="2">
        <v>10.68280029296875</v>
      </c>
      <c r="S143" s="2">
        <v>16.170400619506836</v>
      </c>
      <c r="T143" s="2">
        <v>30.674699783325195</v>
      </c>
      <c r="U143" s="2">
        <v>67.097801208496094</v>
      </c>
      <c r="V143" s="2">
        <v>200.24299621582031</v>
      </c>
      <c r="W143" s="2">
        <v>30.762500762939453</v>
      </c>
      <c r="X143" s="2">
        <v>7.3848001658916473E-2</v>
      </c>
      <c r="Y143" s="2">
        <v>-2.4786999449133873E-2</v>
      </c>
      <c r="Z143" s="2">
        <v>0.99696099758148193</v>
      </c>
      <c r="AA143" s="2">
        <v>-0.89335298538208008</v>
      </c>
      <c r="AB143" s="2">
        <v>0.44267699122428894</v>
      </c>
      <c r="AC143" s="2">
        <v>7.7179498970508575E-2</v>
      </c>
      <c r="AD143" s="2">
        <v>-0.44324499368667603</v>
      </c>
      <c r="AE143" s="2">
        <v>-0.89633798599243164</v>
      </c>
      <c r="AF143" s="2">
        <v>1.054729986935854E-2</v>
      </c>
      <c r="AG143" s="2">
        <v>5.0142898559570312</v>
      </c>
      <c r="AH143" s="2">
        <v>8.1025199890136719</v>
      </c>
      <c r="AI143" s="2">
        <v>14.395400047302246</v>
      </c>
      <c r="AJ143" s="2">
        <v>0.39250099658966064</v>
      </c>
      <c r="AK143" s="2">
        <v>0.43251898884773254</v>
      </c>
      <c r="AL143" s="2">
        <v>67.097801208496094</v>
      </c>
      <c r="AM143" s="2">
        <v>200.24299621582031</v>
      </c>
      <c r="AN143" s="2">
        <v>30.762500762939453</v>
      </c>
      <c r="AO143" s="2">
        <v>0.87226498126983643</v>
      </c>
      <c r="AP143" s="2">
        <v>2418.550048828125</v>
      </c>
      <c r="AQ143" s="2"/>
      <c r="AR143" s="2"/>
      <c r="AS143" s="2"/>
      <c r="AT143" s="2"/>
      <c r="AV143" s="7">
        <v>80.383697509765625</v>
      </c>
      <c r="AW143" s="2">
        <v>68.026496887207031</v>
      </c>
      <c r="AX143" s="2">
        <v>33.351898193359375</v>
      </c>
      <c r="AY143" s="7">
        <v>102.73500061035156</v>
      </c>
      <c r="AZ143" s="2">
        <v>48.409000396728516</v>
      </c>
      <c r="BA143" s="2">
        <v>31.972400665283203</v>
      </c>
      <c r="BB143" s="7">
        <v>127.94499969482422</v>
      </c>
      <c r="BC143" s="2">
        <v>30.56450080871582</v>
      </c>
      <c r="BD143" s="2">
        <v>25.202999114990234</v>
      </c>
      <c r="BE143" s="7">
        <v>157.92999267578125</v>
      </c>
      <c r="BF143" s="2">
        <v>10.45580005645752</v>
      </c>
      <c r="BG143" s="2">
        <v>9.7049198150634766</v>
      </c>
      <c r="BH143" s="7">
        <v>167.97999572753906</v>
      </c>
      <c r="BI143" s="2">
        <v>6.5210099220275879</v>
      </c>
      <c r="BJ143" s="2">
        <v>6.0521697998046875</v>
      </c>
      <c r="BK143" s="7">
        <v>170.44000244140625</v>
      </c>
      <c r="BL143" s="2">
        <v>5.2806401252746582</v>
      </c>
      <c r="BM143" s="2">
        <v>7.0668301582336426</v>
      </c>
      <c r="BN143" s="7">
        <v>140.39799499511719</v>
      </c>
    </row>
    <row r="144" spans="1:105" x14ac:dyDescent="0.25">
      <c r="A144" s="1">
        <v>8</v>
      </c>
      <c r="B144" s="1">
        <v>2</v>
      </c>
      <c r="C144" s="1">
        <v>5</v>
      </c>
      <c r="D144" s="1">
        <v>4.1500000000000004</v>
      </c>
      <c r="E144" s="12">
        <v>1</v>
      </c>
      <c r="F144" s="12">
        <v>1</v>
      </c>
      <c r="G144" s="12">
        <f t="shared" si="4"/>
        <v>4</v>
      </c>
      <c r="H144" s="1">
        <v>1</v>
      </c>
      <c r="I144" s="1">
        <v>1</v>
      </c>
      <c r="J144" s="1">
        <f t="shared" si="5"/>
        <v>2</v>
      </c>
      <c r="K144" s="1">
        <v>0</v>
      </c>
      <c r="L144" s="1">
        <v>0</v>
      </c>
      <c r="N144" s="2">
        <v>889.801025390625</v>
      </c>
      <c r="O144" s="2">
        <v>17.478300094604492</v>
      </c>
      <c r="P144" s="2">
        <v>22.051599502563477</v>
      </c>
      <c r="Q144" s="2">
        <v>11.766500473022461</v>
      </c>
      <c r="R144" s="2">
        <v>11.700099945068359</v>
      </c>
      <c r="S144" s="2">
        <v>16.850299835205078</v>
      </c>
      <c r="T144" s="2">
        <v>23.473400115966797</v>
      </c>
      <c r="U144" s="2">
        <v>120.45800018310547</v>
      </c>
      <c r="V144" s="2">
        <v>223.125</v>
      </c>
      <c r="W144" s="2">
        <v>41.148300170898437</v>
      </c>
      <c r="X144" s="2">
        <v>-4.4895298779010773E-2</v>
      </c>
      <c r="Y144" s="2">
        <v>1.040630042552948E-2</v>
      </c>
      <c r="Z144" s="2">
        <v>0.99893701076507568</v>
      </c>
      <c r="AA144" s="2">
        <v>-0.881367027759552</v>
      </c>
      <c r="AB144" s="2">
        <v>0.47033101320266724</v>
      </c>
      <c r="AC144" s="2">
        <v>-4.4510900974273682E-2</v>
      </c>
      <c r="AD144" s="2">
        <v>-0.47029399871826172</v>
      </c>
      <c r="AE144" s="2">
        <v>-0.88242900371551514</v>
      </c>
      <c r="AF144" s="2">
        <v>-1.1943800374865532E-2</v>
      </c>
      <c r="AG144" s="2">
        <v>5.632390022277832</v>
      </c>
      <c r="AH144" s="2">
        <v>8.0308704376220703</v>
      </c>
      <c r="AI144" s="2">
        <v>11.80210018157959</v>
      </c>
      <c r="AJ144" s="2">
        <v>0.43589699268341064</v>
      </c>
      <c r="AK144" s="2">
        <v>0.43165799975395203</v>
      </c>
      <c r="AL144" s="2">
        <v>120.45800018310547</v>
      </c>
      <c r="AM144" s="2">
        <v>223.125</v>
      </c>
      <c r="AN144" s="2">
        <v>41.148300170898437</v>
      </c>
      <c r="AO144" s="2">
        <v>0.91678798198699951</v>
      </c>
      <c r="AP144" s="2">
        <v>2190.8701171875</v>
      </c>
      <c r="AQ144" s="2"/>
      <c r="AR144" s="2"/>
      <c r="AS144" s="2"/>
      <c r="AT144" s="2"/>
      <c r="AV144" s="7">
        <v>74.003700256347656</v>
      </c>
      <c r="AW144" s="2">
        <v>71.39739990234375</v>
      </c>
      <c r="AX144" s="2">
        <v>33.788200378417969</v>
      </c>
      <c r="AY144" s="7">
        <v>130.81100463867187</v>
      </c>
      <c r="AZ144" s="2">
        <v>29.218500137329102</v>
      </c>
      <c r="BA144" s="2">
        <v>19.385499954223633</v>
      </c>
      <c r="BB144" s="7">
        <v>159.88299560546875</v>
      </c>
      <c r="BC144" s="2">
        <v>13.958600044250488</v>
      </c>
      <c r="BD144" s="2">
        <v>6.8629798889160156</v>
      </c>
      <c r="BE144" s="7">
        <v>174.46000671386719</v>
      </c>
      <c r="BF144" s="2">
        <v>2.9098000526428223</v>
      </c>
      <c r="BG144" s="2">
        <v>2.0510900020599365</v>
      </c>
      <c r="BH144" s="7">
        <v>137.30799865722656</v>
      </c>
      <c r="BI144" s="2">
        <v>27.404800415039063</v>
      </c>
      <c r="BJ144" s="2">
        <v>15.510600090026855</v>
      </c>
      <c r="BK144" s="7">
        <v>108.35099792480469</v>
      </c>
      <c r="BL144" s="2">
        <v>43.755401611328125</v>
      </c>
      <c r="BM144" s="2">
        <v>27.971799850463867</v>
      </c>
      <c r="BN144" s="7">
        <v>121.87799835205078</v>
      </c>
      <c r="BO144" s="2">
        <v>45.820098876953125</v>
      </c>
      <c r="BP144" s="2">
        <v>12.30210018157959</v>
      </c>
      <c r="BQ144" s="7">
        <v>63.557399749755859</v>
      </c>
      <c r="BR144" s="2">
        <v>101.46099853515625</v>
      </c>
      <c r="BS144" s="2">
        <v>15.110199928283691</v>
      </c>
      <c r="BT144" s="7">
        <v>75.797203063964844</v>
      </c>
      <c r="BU144" s="2">
        <v>77.122001647949219</v>
      </c>
      <c r="BV144" s="2">
        <v>21.475900650024414</v>
      </c>
      <c r="BW144" s="7">
        <v>84.704002380371094</v>
      </c>
      <c r="BX144" s="2">
        <v>70.082603454589844</v>
      </c>
      <c r="BY144" s="2">
        <v>26.512899398803711</v>
      </c>
      <c r="BZ144" s="7">
        <v>52.904499053955078</v>
      </c>
      <c r="CA144" s="2">
        <v>104.94599914550781</v>
      </c>
      <c r="CB144" s="2">
        <v>36.142501831054687</v>
      </c>
      <c r="CC144" s="7">
        <v>57.296298980712891</v>
      </c>
    </row>
    <row r="145" spans="1:105" x14ac:dyDescent="0.25">
      <c r="A145" s="1">
        <v>8</v>
      </c>
      <c r="B145" s="1">
        <v>2</v>
      </c>
      <c r="C145" s="1">
        <v>6</v>
      </c>
      <c r="D145" s="1">
        <v>2.46</v>
      </c>
      <c r="E145" s="12">
        <v>1</v>
      </c>
      <c r="F145" s="12">
        <v>1</v>
      </c>
      <c r="G145" s="12">
        <f t="shared" si="4"/>
        <v>4</v>
      </c>
      <c r="H145" s="1">
        <v>1</v>
      </c>
      <c r="I145" s="1">
        <v>0</v>
      </c>
      <c r="J145" s="1">
        <f t="shared" si="5"/>
        <v>1</v>
      </c>
      <c r="K145" s="1">
        <v>0</v>
      </c>
      <c r="L145" s="1">
        <v>0</v>
      </c>
      <c r="N145" s="2">
        <v>624.01898193359375</v>
      </c>
      <c r="O145" s="2">
        <v>14.605099678039551</v>
      </c>
      <c r="P145" s="2">
        <v>18.684799194335937</v>
      </c>
      <c r="Q145" s="2">
        <v>9.5354995727539062</v>
      </c>
      <c r="R145" s="2">
        <v>9.4553098678588867</v>
      </c>
      <c r="S145" s="2">
        <v>14.721599578857422</v>
      </c>
      <c r="T145" s="2">
        <v>19.094400405883789</v>
      </c>
      <c r="U145" s="2">
        <v>206.29600524902344</v>
      </c>
      <c r="V145" s="2">
        <v>220.28999328613281</v>
      </c>
      <c r="W145" s="2">
        <v>15.58180046081543</v>
      </c>
      <c r="X145" s="2">
        <v>-9.3865297734737396E-2</v>
      </c>
      <c r="Y145" s="2">
        <v>3.6668699234724045E-2</v>
      </c>
      <c r="Z145" s="2">
        <v>0.99490898847579956</v>
      </c>
      <c r="AA145" s="2">
        <v>0.97124701738357544</v>
      </c>
      <c r="AB145" s="2">
        <v>-0.21623900532722473</v>
      </c>
      <c r="AC145" s="2">
        <v>9.9602602422237396E-2</v>
      </c>
      <c r="AD145" s="2">
        <v>0.21879099309444427</v>
      </c>
      <c r="AE145" s="2">
        <v>0.97565197944641113</v>
      </c>
      <c r="AF145" s="2">
        <v>-1.5316899865865707E-2</v>
      </c>
      <c r="AG145" s="2">
        <v>4.3123798370361328</v>
      </c>
      <c r="AH145" s="2">
        <v>7.1690897941589355</v>
      </c>
      <c r="AI145" s="2">
        <v>9.7761802673339844</v>
      </c>
      <c r="AJ145" s="2">
        <v>0.52241098880767822</v>
      </c>
      <c r="AK145" s="2">
        <v>0.33680999279022217</v>
      </c>
      <c r="AL145" s="2">
        <v>206.29600524902344</v>
      </c>
      <c r="AM145" s="2">
        <v>220.28999328613281</v>
      </c>
      <c r="AN145" s="2">
        <v>15.58180046081543</v>
      </c>
      <c r="AO145" s="2">
        <v>0.92612898349761963</v>
      </c>
      <c r="AP145" s="2">
        <v>1306.4100341796875</v>
      </c>
      <c r="AQ145" s="2"/>
      <c r="AR145" s="2"/>
      <c r="AS145" s="2"/>
      <c r="AT145" s="2"/>
      <c r="AV145" s="7">
        <v>44.325298309326172</v>
      </c>
      <c r="AW145" s="2">
        <v>102.62999725341797</v>
      </c>
      <c r="AX145" s="2">
        <v>33.045200347900391</v>
      </c>
      <c r="AY145" s="7">
        <v>89.1239013671875</v>
      </c>
      <c r="AZ145" s="2">
        <v>48.759101867675781</v>
      </c>
      <c r="BA145" s="2">
        <v>41.106601715087891</v>
      </c>
      <c r="BB145" s="7">
        <v>124.12400054931641</v>
      </c>
      <c r="BC145" s="2">
        <v>36.294300079345703</v>
      </c>
      <c r="BD145" s="2">
        <v>19.327999114990234</v>
      </c>
      <c r="BE145" s="7">
        <v>135.0570068359375</v>
      </c>
      <c r="BF145" s="2">
        <v>25.315999984741211</v>
      </c>
      <c r="BG145" s="2">
        <v>19.09429931640625</v>
      </c>
      <c r="BH145" s="7">
        <v>134.47200012207031</v>
      </c>
      <c r="BI145" s="2">
        <v>25.566799163818359</v>
      </c>
      <c r="BJ145" s="2">
        <v>19.960800170898438</v>
      </c>
      <c r="BK145" s="7">
        <v>163.81599426269531</v>
      </c>
      <c r="BL145" s="2">
        <v>7.6569099426269531</v>
      </c>
      <c r="BM145" s="2">
        <v>7.4112200736999512</v>
      </c>
      <c r="BN145" s="7">
        <v>162.697998046875</v>
      </c>
      <c r="BO145" s="2">
        <v>11.485899925231934</v>
      </c>
      <c r="BP145" s="2">
        <v>14.32450008392334</v>
      </c>
      <c r="BQ145" s="7">
        <v>162.24800109863281</v>
      </c>
    </row>
    <row r="146" spans="1:105" x14ac:dyDescent="0.25">
      <c r="A146" s="1">
        <v>8</v>
      </c>
      <c r="B146" s="1">
        <v>2</v>
      </c>
      <c r="C146" s="1">
        <v>7</v>
      </c>
      <c r="D146" s="1">
        <v>5.05</v>
      </c>
      <c r="E146" s="12">
        <v>1</v>
      </c>
      <c r="F146" s="12">
        <v>1</v>
      </c>
      <c r="G146" s="12">
        <f t="shared" si="4"/>
        <v>4</v>
      </c>
      <c r="H146" s="1">
        <v>2</v>
      </c>
      <c r="I146" s="1">
        <v>1</v>
      </c>
      <c r="J146" s="1">
        <f t="shared" si="5"/>
        <v>3</v>
      </c>
      <c r="K146" s="1">
        <v>0</v>
      </c>
      <c r="L146" s="1">
        <v>1</v>
      </c>
      <c r="M146" s="1" t="s">
        <v>70</v>
      </c>
      <c r="N146" s="2">
        <v>964.52801513671875</v>
      </c>
      <c r="O146" s="2">
        <v>18.845100402832031</v>
      </c>
      <c r="P146" s="2">
        <v>25.651699066162109</v>
      </c>
      <c r="Q146" s="2">
        <v>8.938690185546875</v>
      </c>
      <c r="R146" s="2">
        <v>8.9504299163818359</v>
      </c>
      <c r="S146" s="2">
        <v>19.02910041809082</v>
      </c>
      <c r="T146" s="2">
        <v>25.887399673461914</v>
      </c>
      <c r="U146" s="2">
        <v>174.71000671386719</v>
      </c>
      <c r="V146" s="2">
        <v>113.42900085449219</v>
      </c>
      <c r="W146" s="2">
        <v>6.2685599327087402</v>
      </c>
      <c r="X146" s="2">
        <v>-1.0482399724423885E-2</v>
      </c>
      <c r="Y146" s="2">
        <v>-2.4774499237537384E-2</v>
      </c>
      <c r="Z146" s="2">
        <v>0.99963802099227905</v>
      </c>
      <c r="AA146" s="2">
        <v>0.99799001216888428</v>
      </c>
      <c r="AB146" s="2">
        <v>-6.2737800180912018E-2</v>
      </c>
      <c r="AC146" s="2">
        <v>8.9102499186992645E-3</v>
      </c>
      <c r="AD146" s="2">
        <v>-6.2494300305843353E-2</v>
      </c>
      <c r="AE146" s="2">
        <v>-0.99772298336029053</v>
      </c>
      <c r="AF146" s="2">
        <v>-2.5382300838828087E-2</v>
      </c>
      <c r="AG146" s="2">
        <v>4.3943600654602051</v>
      </c>
      <c r="AH146" s="2">
        <v>8.9133501052856445</v>
      </c>
      <c r="AI146" s="2">
        <v>13.344599723815918</v>
      </c>
      <c r="AJ146" s="2">
        <v>0.52447700500488281</v>
      </c>
      <c r="AK146" s="2">
        <v>0.28262600302696228</v>
      </c>
      <c r="AL146" s="2">
        <v>174.71000671386719</v>
      </c>
      <c r="AM146" s="2">
        <v>113.42900085449219</v>
      </c>
      <c r="AN146" s="2">
        <v>6.2685599327087402</v>
      </c>
      <c r="AO146" s="2">
        <v>0.84276098012924194</v>
      </c>
      <c r="AP146" s="2">
        <v>2179.22998046875</v>
      </c>
      <c r="AQ146" s="2"/>
      <c r="AR146" s="2"/>
      <c r="AS146" s="2"/>
      <c r="AT146" s="2"/>
      <c r="AV146" s="7">
        <v>48.807598114013672</v>
      </c>
      <c r="AW146" s="2">
        <v>87.388801574707031</v>
      </c>
      <c r="AX146" s="2">
        <v>43.538600921630859</v>
      </c>
      <c r="AY146" s="7">
        <v>70.997802734375</v>
      </c>
      <c r="AZ146" s="2">
        <v>57.067699432373047</v>
      </c>
      <c r="BA146" s="2">
        <v>51.672100067138672</v>
      </c>
      <c r="BB146" s="7">
        <v>97.884803771972656</v>
      </c>
      <c r="BC146" s="2">
        <v>55.663501739501953</v>
      </c>
      <c r="BD146" s="2">
        <v>26.166799545288086</v>
      </c>
      <c r="BE146" s="7">
        <v>169.38600158691406</v>
      </c>
      <c r="BF146" s="2">
        <v>7.4387497901916504</v>
      </c>
      <c r="BG146" s="2">
        <v>3.6922099590301514</v>
      </c>
      <c r="BH146" s="7">
        <v>172.02400207519531</v>
      </c>
      <c r="BI146" s="2">
        <v>4.3108901977539062</v>
      </c>
      <c r="BJ146" s="2">
        <v>5.6912999153137207</v>
      </c>
      <c r="BK146" s="7">
        <v>164.43899536132812</v>
      </c>
      <c r="BL146" s="2">
        <v>7.4278202056884766</v>
      </c>
      <c r="BM146" s="2">
        <v>1.8430299758911133</v>
      </c>
      <c r="BN146" s="7">
        <v>158.19999694824219</v>
      </c>
      <c r="BO146" s="2">
        <v>16.240900039672852</v>
      </c>
      <c r="BP146" s="2">
        <v>9.6081399917602539</v>
      </c>
      <c r="BQ146" s="7">
        <v>127.63600158691406</v>
      </c>
      <c r="BR146" s="2">
        <v>40.301898956298828</v>
      </c>
      <c r="BS146" s="2">
        <v>13.642000198364258</v>
      </c>
      <c r="BT146" s="7">
        <v>101.46700286865234</v>
      </c>
    </row>
    <row r="147" spans="1:105" x14ac:dyDescent="0.25">
      <c r="A147" s="1">
        <v>8</v>
      </c>
      <c r="B147" s="1">
        <v>2</v>
      </c>
      <c r="C147" s="1">
        <v>8</v>
      </c>
      <c r="D147" s="1">
        <v>2.69</v>
      </c>
      <c r="E147" s="12">
        <v>1</v>
      </c>
      <c r="F147" s="12">
        <v>1</v>
      </c>
      <c r="G147" s="12">
        <f t="shared" si="4"/>
        <v>4</v>
      </c>
      <c r="H147" s="1">
        <v>2</v>
      </c>
      <c r="I147" s="1">
        <v>1</v>
      </c>
      <c r="J147" s="1">
        <f t="shared" si="5"/>
        <v>3</v>
      </c>
      <c r="K147" s="1">
        <v>0</v>
      </c>
      <c r="L147" s="1">
        <v>0</v>
      </c>
      <c r="N147" s="2">
        <v>584.0250244140625</v>
      </c>
      <c r="O147" s="2">
        <v>14.607999801635742</v>
      </c>
      <c r="P147" s="2">
        <v>21.103900909423828</v>
      </c>
      <c r="Q147" s="2">
        <v>8.3521003723144531</v>
      </c>
      <c r="R147" s="2">
        <v>8.296870231628418</v>
      </c>
      <c r="S147" s="2">
        <v>14.54640007019043</v>
      </c>
      <c r="T147" s="2">
        <v>21.709600448608398</v>
      </c>
      <c r="U147" s="2">
        <v>265.71099853515625</v>
      </c>
      <c r="V147" s="2">
        <v>130.57499694824219</v>
      </c>
      <c r="W147" s="2">
        <v>6.8338398933410645</v>
      </c>
      <c r="X147" s="2">
        <v>-2.2641699761152267E-2</v>
      </c>
      <c r="Y147" s="2">
        <v>-2.8327599167823792E-2</v>
      </c>
      <c r="Z147" s="2">
        <v>0.99934202432632446</v>
      </c>
      <c r="AA147" s="2">
        <v>0.9474179744720459</v>
      </c>
      <c r="AB147" s="2">
        <v>-0.31975799798965454</v>
      </c>
      <c r="AC147" s="2">
        <v>1.2401299551129341E-2</v>
      </c>
      <c r="AD147" s="2">
        <v>-0.31919699907302856</v>
      </c>
      <c r="AE147" s="2">
        <v>-0.94707602262496948</v>
      </c>
      <c r="AF147" s="2">
        <v>-3.4077901393175125E-2</v>
      </c>
      <c r="AG147" s="2">
        <v>4.0592198371887207</v>
      </c>
      <c r="AH147" s="2">
        <v>6.677340030670166</v>
      </c>
      <c r="AI147" s="2">
        <v>10.239800453186035</v>
      </c>
      <c r="AJ147" s="2">
        <v>0.46512800455093384</v>
      </c>
      <c r="AK147" s="2">
        <v>0.38252601027488708</v>
      </c>
      <c r="AL147" s="2">
        <v>265.71099853515625</v>
      </c>
      <c r="AM147" s="2">
        <v>130.57499694824219</v>
      </c>
      <c r="AN147" s="2">
        <v>6.8338398933410645</v>
      </c>
      <c r="AO147" s="2">
        <v>0.85826098918914795</v>
      </c>
      <c r="AP147" s="2">
        <v>1055.239990234375</v>
      </c>
      <c r="AQ147" s="2"/>
      <c r="AR147" s="2"/>
      <c r="AS147" s="2"/>
      <c r="AT147" s="2"/>
      <c r="AV147" s="7">
        <v>96.436996459960937</v>
      </c>
      <c r="AW147" s="2">
        <v>52.854499816894531</v>
      </c>
      <c r="AX147" s="2">
        <v>31.120100021362305</v>
      </c>
      <c r="AY147" s="7">
        <v>109.19999694824219</v>
      </c>
      <c r="AZ147" s="2">
        <v>46.083198547363281</v>
      </c>
      <c r="BA147" s="2">
        <v>24.263200759887695</v>
      </c>
      <c r="BB147" s="7">
        <v>153.43499755859375</v>
      </c>
      <c r="BC147" s="2">
        <v>19.305700302124023</v>
      </c>
      <c r="BD147" s="2">
        <v>15.028900146484375</v>
      </c>
      <c r="BE147" s="7">
        <v>146.53599548339844</v>
      </c>
    </row>
    <row r="148" spans="1:105" x14ac:dyDescent="0.25">
      <c r="A148" s="1">
        <v>8</v>
      </c>
      <c r="B148" s="1">
        <v>2</v>
      </c>
      <c r="C148" s="1">
        <v>9</v>
      </c>
      <c r="D148" s="1">
        <v>4.33</v>
      </c>
      <c r="E148" s="12">
        <v>1</v>
      </c>
      <c r="F148" s="12">
        <v>1</v>
      </c>
      <c r="G148" s="12">
        <f t="shared" si="4"/>
        <v>4</v>
      </c>
      <c r="H148" s="1">
        <v>1</v>
      </c>
      <c r="I148" s="1">
        <v>0</v>
      </c>
      <c r="J148" s="1">
        <f t="shared" si="5"/>
        <v>1</v>
      </c>
      <c r="K148" s="1">
        <v>0</v>
      </c>
      <c r="L148" s="1">
        <v>0</v>
      </c>
      <c r="N148" s="2">
        <v>771.38397216796875</v>
      </c>
      <c r="O148" s="2">
        <v>16.554300308227539</v>
      </c>
      <c r="P148" s="2">
        <v>22.942600250244141</v>
      </c>
      <c r="Q148" s="2">
        <v>9.9968996047973633</v>
      </c>
      <c r="R148" s="2">
        <v>9.9139604568481445</v>
      </c>
      <c r="S148" s="2">
        <v>16.567899703979492</v>
      </c>
      <c r="T148" s="2">
        <v>23.007900238037109</v>
      </c>
      <c r="U148" s="2">
        <v>306.61700439453125</v>
      </c>
      <c r="V148" s="2">
        <v>150.45500183105469</v>
      </c>
      <c r="W148" s="2">
        <v>30.625200271606445</v>
      </c>
      <c r="X148" s="2">
        <v>-1.2231599539518356E-3</v>
      </c>
      <c r="Y148" s="2">
        <v>-2.231219969689846E-2</v>
      </c>
      <c r="Z148" s="2">
        <v>0.99975001811981201</v>
      </c>
      <c r="AA148" s="2">
        <v>0.99957597255706787</v>
      </c>
      <c r="AB148" s="2">
        <v>-2.912599965929985E-2</v>
      </c>
      <c r="AC148" s="2">
        <v>5.729160038754344E-4</v>
      </c>
      <c r="AD148" s="2">
        <v>-2.9105899855494499E-2</v>
      </c>
      <c r="AE148" s="2">
        <v>-0.99932700395584106</v>
      </c>
      <c r="AF148" s="2">
        <v>-2.2338399663567543E-2</v>
      </c>
      <c r="AG148" s="2">
        <v>4.4959301948547363</v>
      </c>
      <c r="AH148" s="2">
        <v>8.134119987487793</v>
      </c>
      <c r="AI148" s="2">
        <v>11.076399803161621</v>
      </c>
      <c r="AJ148" s="2">
        <v>0.55070400238037109</v>
      </c>
      <c r="AK148" s="2">
        <v>0.30326899886131287</v>
      </c>
      <c r="AL148" s="2">
        <v>306.61700439453125</v>
      </c>
      <c r="AM148" s="2">
        <v>150.45500183105469</v>
      </c>
      <c r="AN148" s="2">
        <v>30.625200271606445</v>
      </c>
      <c r="AO148" s="2">
        <v>0.90510797500610352</v>
      </c>
      <c r="AP148" s="2">
        <v>1734.719970703125</v>
      </c>
      <c r="AQ148" s="2"/>
      <c r="AR148" s="2"/>
      <c r="AS148" s="2"/>
      <c r="AT148" s="2"/>
      <c r="AV148" s="7">
        <v>84.9989013671875</v>
      </c>
      <c r="AW148" s="2">
        <v>57.083698272705078</v>
      </c>
      <c r="AX148" s="2">
        <v>37.917499542236328</v>
      </c>
      <c r="AY148" s="7">
        <v>113.64299774169922</v>
      </c>
      <c r="AZ148" s="2">
        <v>36.62139892578125</v>
      </c>
      <c r="BA148" s="2">
        <v>29.735599517822266</v>
      </c>
      <c r="BB148" s="7">
        <v>149.97700500488281</v>
      </c>
      <c r="BC148" s="2">
        <v>17.163299560546875</v>
      </c>
      <c r="BD148" s="2">
        <v>14.540399551391602</v>
      </c>
      <c r="BE148" s="7">
        <v>170.91999816894531</v>
      </c>
      <c r="BF148" s="2">
        <v>4.9067201614379883</v>
      </c>
      <c r="BG148" s="2">
        <v>4.1729297637939453</v>
      </c>
      <c r="BH148" s="7">
        <v>116.02400207519531</v>
      </c>
      <c r="BI148" s="2">
        <v>37.816600799560547</v>
      </c>
      <c r="BJ148" s="2">
        <v>22.4906005859375</v>
      </c>
      <c r="BK148" s="7">
        <v>109.43000030517578</v>
      </c>
      <c r="BL148" s="2">
        <v>43.219398498535156</v>
      </c>
      <c r="BM148" s="2">
        <v>29.405500411987305</v>
      </c>
      <c r="BN148" s="7">
        <v>74.782997131347656</v>
      </c>
    </row>
    <row r="149" spans="1:105" s="10" customFormat="1" x14ac:dyDescent="0.25">
      <c r="A149" s="11">
        <v>8</v>
      </c>
      <c r="B149" s="11">
        <v>2</v>
      </c>
      <c r="C149" s="11">
        <v>10</v>
      </c>
      <c r="D149" s="11">
        <v>3.5</v>
      </c>
      <c r="E149" s="13">
        <v>1</v>
      </c>
      <c r="F149" s="13">
        <v>0</v>
      </c>
      <c r="G149" s="12">
        <f t="shared" si="4"/>
        <v>3</v>
      </c>
      <c r="H149" s="11">
        <v>0</v>
      </c>
      <c r="I149" s="11">
        <v>1</v>
      </c>
      <c r="J149" s="1">
        <f t="shared" si="5"/>
        <v>1</v>
      </c>
      <c r="K149" s="1">
        <v>0</v>
      </c>
      <c r="L149" s="1">
        <v>0</v>
      </c>
      <c r="M149" s="11"/>
      <c r="N149" s="20">
        <v>904.6090087890625</v>
      </c>
      <c r="O149" s="20">
        <v>17.549600601196289</v>
      </c>
      <c r="P149" s="20">
        <v>24.721200942993164</v>
      </c>
      <c r="Q149" s="20">
        <v>11.19950008392334</v>
      </c>
      <c r="R149" s="20">
        <v>11.004400253295898</v>
      </c>
      <c r="S149" s="20">
        <v>16.145500183105469</v>
      </c>
      <c r="T149" s="20">
        <v>26.632900238037109</v>
      </c>
      <c r="U149" s="20">
        <v>114.96600341796875</v>
      </c>
      <c r="V149" s="20">
        <v>266.83200073242187</v>
      </c>
      <c r="W149" s="20">
        <v>37.191299438476562</v>
      </c>
      <c r="X149" s="20">
        <v>-2.3548901081085205E-3</v>
      </c>
      <c r="Y149" s="20">
        <v>6.3875302672386169E-2</v>
      </c>
      <c r="Z149" s="20">
        <v>-0.99795502424240112</v>
      </c>
      <c r="AA149" s="20">
        <v>0.91293001174926758</v>
      </c>
      <c r="AB149" s="20">
        <v>-0.40713900327682495</v>
      </c>
      <c r="AC149" s="20">
        <v>-2.8213599696755409E-2</v>
      </c>
      <c r="AD149" s="20">
        <v>-0.40810799598693848</v>
      </c>
      <c r="AE149" s="20">
        <v>-0.91113001108169556</v>
      </c>
      <c r="AF149" s="20">
        <v>-5.7354900985956192E-2</v>
      </c>
      <c r="AG149" s="20">
        <v>5.1935100555419922</v>
      </c>
      <c r="AH149" s="20">
        <v>7.8584499359130859</v>
      </c>
      <c r="AI149" s="20">
        <v>12.80840015411377</v>
      </c>
      <c r="AJ149" s="20">
        <v>0.41629698872566223</v>
      </c>
      <c r="AK149" s="20">
        <v>0.443572998046875</v>
      </c>
      <c r="AL149" s="20">
        <v>114.96600341796875</v>
      </c>
      <c r="AM149" s="20">
        <v>266.83200073242187</v>
      </c>
      <c r="AN149" s="20">
        <v>37.191299438476562</v>
      </c>
      <c r="AO149" s="20">
        <v>0.88852500915527344</v>
      </c>
      <c r="AP149" s="20">
        <v>2142.739990234375</v>
      </c>
      <c r="AQ149" s="20"/>
      <c r="AR149" s="20"/>
      <c r="AS149" s="20"/>
      <c r="AT149" s="20"/>
      <c r="AV149" s="36">
        <v>110.53700256347656</v>
      </c>
      <c r="AW149" s="20">
        <v>50.685100555419922</v>
      </c>
      <c r="AX149" s="20">
        <v>19.038299560546875</v>
      </c>
      <c r="AY149" s="36">
        <v>134.20399475097656</v>
      </c>
      <c r="AZ149" s="20">
        <v>23.815299987792969</v>
      </c>
      <c r="BA149" s="20">
        <v>22.217599868774414</v>
      </c>
      <c r="BB149" s="36">
        <v>172.60499572753906</v>
      </c>
      <c r="BC149" s="20">
        <v>4.0542497634887695</v>
      </c>
      <c r="BD149" s="20">
        <v>4.6188101768493652</v>
      </c>
      <c r="BE149" s="36">
        <v>113.46700286865234</v>
      </c>
      <c r="BF149" s="20">
        <v>0</v>
      </c>
      <c r="BG149" s="20">
        <v>0</v>
      </c>
      <c r="BH149" s="11">
        <v>88.02</v>
      </c>
      <c r="BK149" s="11"/>
      <c r="BN149" s="11"/>
      <c r="BQ149" s="11"/>
      <c r="BT149" s="11"/>
      <c r="BW149" s="11"/>
      <c r="BZ149" s="11"/>
      <c r="CC149" s="11"/>
      <c r="CF149" s="11"/>
      <c r="CI149" s="11"/>
      <c r="CL149" s="11"/>
      <c r="CO149" s="11"/>
      <c r="CR149" s="11"/>
      <c r="CU149" s="11"/>
      <c r="CX149" s="11"/>
      <c r="DA149" s="11"/>
    </row>
    <row r="150" spans="1:105" x14ac:dyDescent="0.25"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34">
        <f>COUNTA(AQ2:AQ149)</f>
        <v>52</v>
      </c>
      <c r="AR150" s="34"/>
      <c r="AS150" s="34"/>
      <c r="AT150" s="34"/>
    </row>
    <row r="151" spans="1:105" x14ac:dyDescent="0.25"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1:105" x14ac:dyDescent="0.25"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CBBP_clustered_regression</vt:lpstr>
      <vt:lpstr>CBBP_clustered_training</vt:lpstr>
      <vt:lpstr>DATA new</vt:lpstr>
      <vt:lpstr>DATA</vt:lpstr>
      <vt:lpstr>FEATURES PIVOT</vt:lpstr>
      <vt:lpstr>RAW transformation old</vt:lpstr>
      <vt:lpstr>RAW transformation new</vt:lpstr>
      <vt:lpstr>Systematic error 7-8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2015-01-28T00:03:13Z</dcterms:modified>
</cp:coreProperties>
</file>