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4650" yWindow="0" windowWidth="28800" windowHeight="12435" tabRatio="471"/>
  </bookViews>
  <sheets>
    <sheet name="DATA" sheetId="13" r:id="rId1"/>
    <sheet name="RAW" sheetId="1" r:id="rId2"/>
    <sheet name="RAW transformation" sheetId="12" r:id="rId3"/>
  </sheets>
  <calcPr calcId="152511" calcOnSave="0"/>
</workbook>
</file>

<file path=xl/calcChain.xml><?xml version="1.0" encoding="utf-8"?>
<calcChain xmlns="http://schemas.openxmlformats.org/spreadsheetml/2006/main">
  <c r="AI29" i="13" l="1"/>
  <c r="AJ29" i="13"/>
  <c r="AK29" i="13"/>
  <c r="AL29" i="13"/>
  <c r="AI30" i="13"/>
  <c r="AJ30" i="13"/>
  <c r="AK30" i="13"/>
  <c r="AL30" i="13"/>
  <c r="AI31" i="13"/>
  <c r="AJ31" i="13"/>
  <c r="AK31" i="13"/>
  <c r="AL31" i="13"/>
  <c r="AI32" i="13"/>
  <c r="AJ32" i="13"/>
  <c r="AK32" i="13"/>
  <c r="AL32" i="13"/>
  <c r="AD32" i="13" s="1"/>
  <c r="AI33" i="13"/>
  <c r="AJ33" i="13"/>
  <c r="AK33" i="13"/>
  <c r="AL33" i="13"/>
  <c r="AI34" i="13"/>
  <c r="AJ34" i="13"/>
  <c r="AK34" i="13"/>
  <c r="AL34" i="13"/>
  <c r="AI35" i="13"/>
  <c r="AJ35" i="13"/>
  <c r="AK35" i="13"/>
  <c r="AL35" i="13"/>
  <c r="AI36" i="13"/>
  <c r="AJ36" i="13"/>
  <c r="AK36" i="13"/>
  <c r="AL36" i="13"/>
  <c r="AF29" i="13" l="1"/>
  <c r="AH30" i="13"/>
  <c r="AG30" i="13"/>
  <c r="AD34" i="13"/>
  <c r="AH34" i="13" s="1"/>
  <c r="AD33" i="13"/>
  <c r="AH33" i="13" s="1"/>
  <c r="AD30" i="13"/>
  <c r="AF30" i="13" s="1"/>
  <c r="AD29" i="13"/>
  <c r="AE29" i="13" s="1"/>
  <c r="AG32" i="13"/>
  <c r="AF32" i="13"/>
  <c r="AE36" i="13"/>
  <c r="AE32" i="13"/>
  <c r="AD36" i="13"/>
  <c r="AH36" i="13" s="1"/>
  <c r="AH32" i="13"/>
  <c r="AD35" i="13"/>
  <c r="AE35" i="13" s="1"/>
  <c r="AE34" i="13"/>
  <c r="AD31" i="13"/>
  <c r="AG31" i="13" s="1"/>
  <c r="AE30" i="13"/>
  <c r="AE33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AL28" i="13"/>
  <c r="AK28" i="13"/>
  <c r="AJ28" i="13"/>
  <c r="AI28" i="13"/>
  <c r="G28" i="13"/>
  <c r="AL27" i="13"/>
  <c r="AK27" i="13"/>
  <c r="AJ27" i="13"/>
  <c r="AI27" i="13"/>
  <c r="G27" i="13"/>
  <c r="AL26" i="13"/>
  <c r="AK26" i="13"/>
  <c r="AJ26" i="13"/>
  <c r="AI26" i="13"/>
  <c r="G26" i="13"/>
  <c r="AL25" i="13"/>
  <c r="AK25" i="13"/>
  <c r="AJ25" i="13"/>
  <c r="AI25" i="13"/>
  <c r="G25" i="13"/>
  <c r="AL24" i="13"/>
  <c r="AK24" i="13"/>
  <c r="AJ24" i="13"/>
  <c r="AI24" i="13"/>
  <c r="G24" i="13"/>
  <c r="AL23" i="13"/>
  <c r="AK23" i="13"/>
  <c r="AJ23" i="13"/>
  <c r="AI23" i="13"/>
  <c r="G23" i="13"/>
  <c r="AL22" i="13"/>
  <c r="AK22" i="13"/>
  <c r="AJ22" i="13"/>
  <c r="AI22" i="13"/>
  <c r="G22" i="13"/>
  <c r="AL21" i="13"/>
  <c r="AK21" i="13"/>
  <c r="AJ21" i="13"/>
  <c r="AI21" i="13"/>
  <c r="G21" i="13"/>
  <c r="AL20" i="13"/>
  <c r="AK20" i="13"/>
  <c r="AJ20" i="13"/>
  <c r="AI20" i="13"/>
  <c r="G20" i="13"/>
  <c r="AL19" i="13"/>
  <c r="AK19" i="13"/>
  <c r="AJ19" i="13"/>
  <c r="AI19" i="13"/>
  <c r="G19" i="13"/>
  <c r="AL18" i="13"/>
  <c r="AK18" i="13"/>
  <c r="AJ18" i="13"/>
  <c r="AI18" i="13"/>
  <c r="G18" i="13"/>
  <c r="AL17" i="13"/>
  <c r="AK17" i="13"/>
  <c r="AJ17" i="13"/>
  <c r="AI17" i="13"/>
  <c r="G17" i="13"/>
  <c r="AL16" i="13"/>
  <c r="AK16" i="13"/>
  <c r="AJ16" i="13"/>
  <c r="AI16" i="13"/>
  <c r="G16" i="13"/>
  <c r="AL15" i="13"/>
  <c r="AK15" i="13"/>
  <c r="AJ15" i="13"/>
  <c r="AI15" i="13"/>
  <c r="G15" i="13"/>
  <c r="AL14" i="13"/>
  <c r="AK14" i="13"/>
  <c r="AJ14" i="13"/>
  <c r="AI14" i="13"/>
  <c r="G14" i="13"/>
  <c r="AL13" i="13"/>
  <c r="AK13" i="13"/>
  <c r="AJ13" i="13"/>
  <c r="AI13" i="13"/>
  <c r="G13" i="13"/>
  <c r="AL12" i="13"/>
  <c r="AK12" i="13"/>
  <c r="AJ12" i="13"/>
  <c r="AI12" i="13"/>
  <c r="G12" i="13"/>
  <c r="AL11" i="13"/>
  <c r="AK11" i="13"/>
  <c r="AJ11" i="13"/>
  <c r="AI11" i="13"/>
  <c r="G11" i="13"/>
  <c r="AL10" i="13"/>
  <c r="AK10" i="13"/>
  <c r="AJ10" i="13"/>
  <c r="AI10" i="13"/>
  <c r="G10" i="13"/>
  <c r="AL9" i="13"/>
  <c r="AK9" i="13"/>
  <c r="AJ9" i="13"/>
  <c r="AI9" i="13"/>
  <c r="G9" i="13"/>
  <c r="AL8" i="13"/>
  <c r="AK8" i="13"/>
  <c r="AJ8" i="13"/>
  <c r="AI8" i="13"/>
  <c r="G8" i="13"/>
  <c r="AL7" i="13"/>
  <c r="AK7" i="13"/>
  <c r="AJ7" i="13"/>
  <c r="AI7" i="13"/>
  <c r="G7" i="13"/>
  <c r="AL6" i="13"/>
  <c r="AK6" i="13"/>
  <c r="AJ6" i="13"/>
  <c r="AI6" i="13"/>
  <c r="G6" i="13"/>
  <c r="AL5" i="13"/>
  <c r="AK5" i="13"/>
  <c r="AJ5" i="13"/>
  <c r="AI5" i="13"/>
  <c r="G5" i="13"/>
  <c r="AL4" i="13"/>
  <c r="AK4" i="13"/>
  <c r="AJ4" i="13"/>
  <c r="AI4" i="13"/>
  <c r="G4" i="13"/>
  <c r="AL3" i="13"/>
  <c r="AK3" i="13"/>
  <c r="AJ3" i="13"/>
  <c r="AI3" i="13"/>
  <c r="G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G29" i="13" l="1"/>
  <c r="AG34" i="13"/>
  <c r="AG33" i="13"/>
  <c r="AF35" i="13"/>
  <c r="AF33" i="13"/>
  <c r="AH29" i="13"/>
  <c r="AF34" i="13"/>
  <c r="AE31" i="13"/>
  <c r="AH35" i="13"/>
  <c r="AF36" i="13"/>
  <c r="AG35" i="13"/>
  <c r="AF31" i="13"/>
  <c r="AH31" i="13"/>
  <c r="AG36" i="13"/>
  <c r="AD4" i="13"/>
  <c r="AH4" i="13" s="1"/>
  <c r="AD6" i="13"/>
  <c r="AG6" i="13" s="1"/>
  <c r="AD9" i="13"/>
  <c r="AG9" i="13" s="1"/>
  <c r="AD10" i="13"/>
  <c r="AF10" i="13" s="1"/>
  <c r="AD13" i="13"/>
  <c r="AD14" i="13"/>
  <c r="AE14" i="13" s="1"/>
  <c r="AD18" i="13"/>
  <c r="AF18" i="13" s="1"/>
  <c r="AD22" i="13"/>
  <c r="AF22" i="13" s="1"/>
  <c r="AD26" i="13"/>
  <c r="AD5" i="13"/>
  <c r="AF5" i="13" s="1"/>
  <c r="AD17" i="13"/>
  <c r="AF17" i="13" s="1"/>
  <c r="AD21" i="13"/>
  <c r="AF21" i="13" s="1"/>
  <c r="AD25" i="13"/>
  <c r="AF25" i="13" s="1"/>
  <c r="AD3" i="13"/>
  <c r="AE3" i="13" s="1"/>
  <c r="AD8" i="13"/>
  <c r="AF8" i="13" s="1"/>
  <c r="AD12" i="13"/>
  <c r="AE12" i="13" s="1"/>
  <c r="AD16" i="13"/>
  <c r="AF16" i="13" s="1"/>
  <c r="AD24" i="13"/>
  <c r="AF24" i="13" s="1"/>
  <c r="AF6" i="13"/>
  <c r="AE18" i="13"/>
  <c r="AE26" i="13"/>
  <c r="AH26" i="13"/>
  <c r="AF26" i="13"/>
  <c r="AH13" i="13"/>
  <c r="AG13" i="13"/>
  <c r="AE13" i="13"/>
  <c r="AF4" i="13"/>
  <c r="AE17" i="13"/>
  <c r="AG18" i="13"/>
  <c r="AH25" i="13"/>
  <c r="AG25" i="13"/>
  <c r="AE25" i="13"/>
  <c r="AG26" i="13"/>
  <c r="AD11" i="13"/>
  <c r="AH11" i="13" s="1"/>
  <c r="AD15" i="13"/>
  <c r="AD27" i="13"/>
  <c r="AH27" i="13" s="1"/>
  <c r="AD20" i="13"/>
  <c r="AD28" i="13"/>
  <c r="AE28" i="13" s="1"/>
  <c r="AD7" i="13"/>
  <c r="AD19" i="13"/>
  <c r="AF13" i="13"/>
  <c r="AD23" i="13"/>
  <c r="AH23" i="13" s="1"/>
  <c r="AF14" i="13" l="1"/>
  <c r="AH6" i="13"/>
  <c r="AE24" i="13"/>
  <c r="AH14" i="13"/>
  <c r="AE6" i="13"/>
  <c r="AG14" i="13"/>
  <c r="AG24" i="13"/>
  <c r="AF3" i="13"/>
  <c r="AF12" i="13"/>
  <c r="AG17" i="13"/>
  <c r="AE8" i="13"/>
  <c r="AH17" i="13"/>
  <c r="AG4" i="13"/>
  <c r="AE4" i="13"/>
  <c r="AG8" i="13"/>
  <c r="AG22" i="13"/>
  <c r="AH22" i="13"/>
  <c r="AH21" i="13"/>
  <c r="AH24" i="13"/>
  <c r="AH10" i="13"/>
  <c r="AE21" i="13"/>
  <c r="AG10" i="13"/>
  <c r="AE22" i="13"/>
  <c r="AE10" i="13"/>
  <c r="AG21" i="13"/>
  <c r="AH8" i="13"/>
  <c r="AH18" i="13"/>
  <c r="AG16" i="13"/>
  <c r="AH9" i="13"/>
  <c r="AF9" i="13"/>
  <c r="AH16" i="13"/>
  <c r="AE9" i="13"/>
  <c r="AH3" i="13"/>
  <c r="AE16" i="13"/>
  <c r="AG5" i="13"/>
  <c r="AG3" i="13"/>
  <c r="AE5" i="13"/>
  <c r="AH12" i="13"/>
  <c r="AH5" i="13"/>
  <c r="AG12" i="13"/>
  <c r="AF7" i="13"/>
  <c r="AE7" i="13"/>
  <c r="AG7" i="13"/>
  <c r="AG20" i="13"/>
  <c r="AF20" i="13"/>
  <c r="AH20" i="13"/>
  <c r="AF15" i="13"/>
  <c r="AE15" i="13"/>
  <c r="AG15" i="13"/>
  <c r="AF27" i="13"/>
  <c r="AE27" i="13"/>
  <c r="AG27" i="13"/>
  <c r="AH7" i="13"/>
  <c r="AF23" i="13"/>
  <c r="AE23" i="13"/>
  <c r="AG23" i="13"/>
  <c r="AF19" i="13"/>
  <c r="AE19" i="13"/>
  <c r="AG19" i="13"/>
  <c r="AF11" i="13"/>
  <c r="AE11" i="13"/>
  <c r="AG11" i="13"/>
  <c r="AH19" i="13"/>
  <c r="AG28" i="13"/>
  <c r="AF28" i="13"/>
  <c r="AH28" i="13"/>
  <c r="AH15" i="13"/>
  <c r="AE20" i="13"/>
</calcChain>
</file>

<file path=xl/sharedStrings.xml><?xml version="1.0" encoding="utf-8"?>
<sst xmlns="http://schemas.openxmlformats.org/spreadsheetml/2006/main" count="953" uniqueCount="119">
  <si>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</si>
  <si>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</si>
  <si>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</si>
  <si>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</si>
  <si>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</si>
  <si>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</si>
  <si>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</si>
  <si>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</si>
  <si>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</si>
  <si>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</si>
  <si>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</si>
  <si>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</si>
  <si>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</si>
  <si>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</si>
  <si>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</si>
  <si>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</si>
  <si>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</si>
  <si>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</si>
  <si>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</si>
  <si>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</si>
  <si>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</si>
  <si>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</si>
  <si>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</si>
  <si>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</si>
  <si>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</si>
  <si>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</si>
  <si>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</si>
  <si>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</si>
  <si>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</si>
  <si>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</si>
  <si>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</si>
  <si>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</si>
  <si>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</si>
  <si>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</si>
  <si>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</si>
  <si>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</si>
  <si>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</si>
  <si>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</si>
  <si>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</si>
  <si>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</si>
  <si>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</si>
  <si>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</si>
  <si>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</si>
  <si>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</si>
  <si>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</si>
  <si>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</si>
  <si>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</si>
  <si>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</si>
  <si>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</si>
  <si>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</si>
  <si>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</si>
  <si>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</si>
  <si>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</si>
  <si>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</si>
  <si>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</si>
  <si>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</si>
  <si>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</si>
  <si>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</si>
  <si>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</si>
  <si>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</si>
  <si>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</si>
  <si>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</si>
  <si>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</si>
  <si>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</si>
  <si>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</si>
  <si>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</si>
  <si>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</si>
  <si>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</si>
  <si>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</si>
  <si>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</si>
  <si>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</si>
  <si>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</si>
  <si>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</si>
  <si>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</si>
  <si>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</si>
  <si>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</si>
  <si>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</si>
  <si>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</si>
  <si>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</si>
  <si>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</si>
  <si>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</si>
  <si>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</si>
  <si>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</si>
  <si>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</si>
  <si>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</si>
  <si>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</si>
  <si>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</si>
  <si>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</si>
  <si>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</si>
  <si>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</si>
  <si>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</si>
  <si>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</si>
  <si>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</si>
  <si>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</si>
  <si>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</si>
  <si>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</si>
  <si>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</si>
  <si>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</si>
  <si>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</si>
  <si>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</si>
  <si>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</si>
  <si>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</si>
  <si>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</si>
  <si>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</si>
  <si>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</si>
  <si>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</si>
  <si>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</si>
  <si>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</si>
  <si>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</si>
  <si>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</si>
  <si>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</si>
  <si>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</si>
  <si>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</si>
  <si>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CB</t>
  </si>
  <si>
    <t>BP</t>
  </si>
  <si>
    <t>quantity</t>
  </si>
  <si>
    <t>Electrophy</t>
  </si>
  <si>
    <t>class #</t>
  </si>
  <si>
    <t>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</si>
</sst>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9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13.5703125" style="7" bestFit="1" customWidth="1"/>
    <col min="2" max="2" width="12" style="7" bestFit="1" customWidth="1"/>
    <col min="3" max="3" width="10.28515625" style="7" bestFit="1" customWidth="1"/>
    <col min="4" max="4" width="10.28515625" style="6" customWidth="1"/>
    <col min="5" max="6" width="7.42578125" style="6" customWidth="1"/>
    <col min="7" max="7" width="12.28515625" style="7" customWidth="1"/>
    <col min="8" max="8" width="9.140625" style="7" customWidth="1"/>
    <col min="9" max="9" width="13" style="7" bestFit="1" customWidth="1"/>
    <col min="10" max="10" width="13.42578125" style="7" bestFit="1" customWidth="1"/>
    <col min="11" max="11" width="13" style="7" bestFit="1" customWidth="1"/>
    <col min="12" max="13" width="13" style="7" customWidth="1"/>
    <col min="14" max="27" width="9.140625" style="7" customWidth="1"/>
    <col min="28" max="28" width="14.85546875" style="7" bestFit="1" customWidth="1"/>
    <col min="29" max="29" width="9.140625" style="7" customWidth="1"/>
    <col min="30" max="30" width="12.5703125" style="7" bestFit="1" customWidth="1"/>
    <col min="31" max="34" width="10.28515625" style="7" customWidth="1"/>
    <col min="35" max="37" width="10.28515625" style="6" customWidth="1"/>
    <col min="38" max="38" width="9.5703125" style="6" bestFit="1" customWidth="1"/>
    <col min="39" max="58" width="9.140625" style="6"/>
    <col min="59" max="16384" width="9.140625" style="7"/>
  </cols>
  <sheetData>
    <row r="1" spans="1:58" s="10" customFormat="1" x14ac:dyDescent="0.25">
      <c r="A1" s="10" t="s">
        <v>37</v>
      </c>
      <c r="B1" s="10" t="s">
        <v>38</v>
      </c>
      <c r="C1" s="10" t="s">
        <v>39</v>
      </c>
      <c r="D1" s="18" t="s">
        <v>116</v>
      </c>
      <c r="E1" s="18" t="s">
        <v>73</v>
      </c>
      <c r="F1" s="18" t="s">
        <v>74</v>
      </c>
      <c r="G1" s="10" t="s">
        <v>71</v>
      </c>
      <c r="H1" s="10" t="s">
        <v>75</v>
      </c>
      <c r="I1" s="10" t="s">
        <v>78</v>
      </c>
      <c r="J1" s="10" t="s">
        <v>79</v>
      </c>
      <c r="K1" s="10" t="s">
        <v>112</v>
      </c>
      <c r="L1" s="10" t="s">
        <v>72</v>
      </c>
      <c r="M1" s="10" t="s">
        <v>47</v>
      </c>
      <c r="N1" s="10" t="s">
        <v>4</v>
      </c>
      <c r="O1" s="10" t="s">
        <v>80</v>
      </c>
      <c r="P1" s="10" t="s">
        <v>81</v>
      </c>
      <c r="Q1" s="10" t="s">
        <v>82</v>
      </c>
      <c r="R1" s="10" t="s">
        <v>83</v>
      </c>
      <c r="S1" s="10" t="s">
        <v>84</v>
      </c>
      <c r="T1" s="10" t="s">
        <v>85</v>
      </c>
      <c r="U1" s="10" t="s">
        <v>76</v>
      </c>
      <c r="V1" s="10" t="s">
        <v>77</v>
      </c>
      <c r="W1" s="10" t="s">
        <v>86</v>
      </c>
      <c r="X1" s="10" t="s">
        <v>87</v>
      </c>
      <c r="Y1" s="10" t="s">
        <v>88</v>
      </c>
      <c r="Z1" s="10" t="s">
        <v>31</v>
      </c>
      <c r="AA1" s="10" t="s">
        <v>32</v>
      </c>
      <c r="AB1" s="10" t="s">
        <v>113</v>
      </c>
      <c r="AC1" s="10" t="s">
        <v>114</v>
      </c>
      <c r="AD1" s="11" t="s">
        <v>43</v>
      </c>
      <c r="AE1" s="11" t="s">
        <v>65</v>
      </c>
      <c r="AF1" s="11" t="s">
        <v>66</v>
      </c>
      <c r="AG1" s="11" t="s">
        <v>67</v>
      </c>
      <c r="AH1" s="11" t="s">
        <v>68</v>
      </c>
      <c r="AI1" s="17" t="s">
        <v>65</v>
      </c>
      <c r="AJ1" s="17" t="s">
        <v>66</v>
      </c>
      <c r="AK1" s="17" t="s">
        <v>67</v>
      </c>
      <c r="AL1" s="17" t="s">
        <v>68</v>
      </c>
      <c r="AM1" s="18" t="s">
        <v>44</v>
      </c>
      <c r="AN1" s="18" t="s">
        <v>45</v>
      </c>
      <c r="AO1" s="18" t="s">
        <v>46</v>
      </c>
      <c r="AP1" s="18" t="s">
        <v>48</v>
      </c>
      <c r="AQ1" s="18" t="s">
        <v>49</v>
      </c>
      <c r="AR1" s="18" t="s">
        <v>50</v>
      </c>
      <c r="AS1" s="18" t="s">
        <v>51</v>
      </c>
      <c r="AT1" s="18" t="s">
        <v>52</v>
      </c>
      <c r="AU1" s="18" t="s">
        <v>53</v>
      </c>
      <c r="AV1" s="18" t="s">
        <v>54</v>
      </c>
      <c r="AW1" s="18" t="s">
        <v>55</v>
      </c>
      <c r="AX1" s="18" t="s">
        <v>56</v>
      </c>
      <c r="AY1" s="18" t="s">
        <v>57</v>
      </c>
      <c r="AZ1" s="18" t="s">
        <v>58</v>
      </c>
      <c r="BA1" s="18" t="s">
        <v>59</v>
      </c>
      <c r="BB1" s="18" t="s">
        <v>60</v>
      </c>
      <c r="BC1" s="18" t="s">
        <v>61</v>
      </c>
      <c r="BD1" s="18" t="s">
        <v>62</v>
      </c>
      <c r="BE1" s="18" t="s">
        <v>63</v>
      </c>
      <c r="BF1" s="18" t="s">
        <v>64</v>
      </c>
    </row>
    <row r="2" spans="1:58" x14ac:dyDescent="0.25">
      <c r="D2" s="6" t="s">
        <v>117</v>
      </c>
      <c r="E2" s="6" t="s">
        <v>118</v>
      </c>
      <c r="F2" s="6" t="s">
        <v>118</v>
      </c>
      <c r="G2" s="7" t="s">
        <v>117</v>
      </c>
      <c r="H2" s="7" t="s">
        <v>34</v>
      </c>
      <c r="I2" s="7" t="s">
        <v>42</v>
      </c>
      <c r="J2" s="7" t="s">
        <v>42</v>
      </c>
      <c r="N2" s="7" t="s">
        <v>33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35</v>
      </c>
      <c r="V2" s="7" t="s">
        <v>35</v>
      </c>
      <c r="W2" s="7" t="s">
        <v>34</v>
      </c>
      <c r="X2" s="7" t="s">
        <v>34</v>
      </c>
      <c r="Y2" s="7" t="s">
        <v>34</v>
      </c>
      <c r="Z2" s="7" t="s">
        <v>35</v>
      </c>
      <c r="AA2" s="7" t="s">
        <v>36</v>
      </c>
      <c r="AB2" s="7" t="s">
        <v>34</v>
      </c>
      <c r="AC2" s="7" t="s">
        <v>34</v>
      </c>
      <c r="AD2" s="7" t="s">
        <v>115</v>
      </c>
      <c r="AE2" s="7" t="s">
        <v>69</v>
      </c>
      <c r="AF2" s="7" t="s">
        <v>69</v>
      </c>
      <c r="AG2" s="7" t="s">
        <v>69</v>
      </c>
      <c r="AH2" s="7" t="s">
        <v>69</v>
      </c>
      <c r="AI2" s="6" t="s">
        <v>70</v>
      </c>
      <c r="AJ2" s="6" t="s">
        <v>70</v>
      </c>
      <c r="AK2" s="6" t="s">
        <v>70</v>
      </c>
      <c r="AL2" s="6" t="s">
        <v>70</v>
      </c>
    </row>
    <row r="3" spans="1:58" x14ac:dyDescent="0.25">
      <c r="A3" s="7" t="s">
        <v>92</v>
      </c>
      <c r="B3" s="7" t="s">
        <v>91</v>
      </c>
      <c r="C3" s="7" t="s">
        <v>103</v>
      </c>
      <c r="G3" s="7">
        <f t="shared" ref="G3:G67" si="0">BIN2DEC(CONCATENATE(E3,F3))+1</f>
        <v>1</v>
      </c>
      <c r="H3" s="7">
        <v>4.21</v>
      </c>
      <c r="I3" s="7">
        <v>4</v>
      </c>
      <c r="J3" s="7">
        <v>4</v>
      </c>
      <c r="K3" s="7">
        <f>I3+J3</f>
        <v>8</v>
      </c>
      <c r="L3" s="7">
        <v>1</v>
      </c>
      <c r="M3" s="7">
        <v>1</v>
      </c>
      <c r="N3" s="7">
        <v>958.552001953125</v>
      </c>
      <c r="O3" s="7">
        <v>14.383199691772461</v>
      </c>
      <c r="P3" s="7">
        <v>16.321850299835205</v>
      </c>
      <c r="Q3" s="7">
        <v>23.070849418640137</v>
      </c>
      <c r="R3" s="7">
        <v>6.8802549839019775</v>
      </c>
      <c r="S3" s="7">
        <v>8.3206849098205566</v>
      </c>
      <c r="T3" s="7">
        <v>10.872950077056885</v>
      </c>
      <c r="U3" s="7">
        <v>0.36862100660800934</v>
      </c>
      <c r="V3" s="7">
        <v>0.40781399607658386</v>
      </c>
      <c r="W3" s="7">
        <v>245.37250518798828</v>
      </c>
      <c r="X3" s="7">
        <v>173.47299957275391</v>
      </c>
      <c r="Y3" s="7">
        <v>16.794650077819824</v>
      </c>
      <c r="Z3" s="7">
        <v>0.94263601303100586</v>
      </c>
      <c r="AA3" s="13">
        <v>2579</v>
      </c>
      <c r="AB3" s="7">
        <v>404</v>
      </c>
      <c r="AC3" s="7">
        <v>186</v>
      </c>
      <c r="AD3" s="7">
        <f>SUM(AI3:AL3)</f>
        <v>14</v>
      </c>
      <c r="AE3" s="7">
        <f t="shared" ref="AE3:AE28" si="1">AI3/$AD3</f>
        <v>0</v>
      </c>
      <c r="AF3" s="7">
        <f t="shared" ref="AF3:AF28" si="2">AJ3/$AD3</f>
        <v>0.42857142857142855</v>
      </c>
      <c r="AG3" s="7">
        <f t="shared" ref="AG3:AG28" si="3">AK3/$AD3</f>
        <v>0.2857142857142857</v>
      </c>
      <c r="AH3" s="7">
        <f t="shared" ref="AH3:AH28" si="4">AL3/$AD3</f>
        <v>0.2857142857142857</v>
      </c>
      <c r="AI3" s="6">
        <f>COUNTIF($AM3:$BF3,"&gt;=0")-COUNTIF($AM3:$BF3,"&gt;45")</f>
        <v>0</v>
      </c>
      <c r="AJ3" s="6">
        <f>COUNTIF($AM3:$BF3,"&gt;=45")-COUNTIF($AM3:$BF3,"&gt;90")</f>
        <v>6</v>
      </c>
      <c r="AK3" s="6">
        <f>COUNTIF($AM3:$BF3,"&gt;=90")-COUNTIF($AM3:$BF3,"&gt;135")</f>
        <v>4</v>
      </c>
      <c r="AL3" s="6">
        <f>COUNTIF($AM3:$BF3,"&gt;=135")-COUNTIF($AM3:$BF3,"&gt;180")</f>
        <v>4</v>
      </c>
      <c r="AM3" s="19">
        <v>75.474899291992188</v>
      </c>
      <c r="AN3" s="19">
        <v>95.629898071289062</v>
      </c>
      <c r="AO3" s="19">
        <v>110.32900238037109</v>
      </c>
      <c r="AP3" s="19">
        <v>139.50599670410156</v>
      </c>
      <c r="AQ3" s="19">
        <v>140.83099365234375</v>
      </c>
      <c r="AR3" s="19">
        <v>117.45999908447266</v>
      </c>
      <c r="AS3" s="19">
        <v>64.139503479003906</v>
      </c>
      <c r="AT3" s="6">
        <v>87.681602478027344</v>
      </c>
      <c r="AU3" s="6">
        <v>130.81100463867187</v>
      </c>
      <c r="AV3" s="6">
        <v>150.88900756835937</v>
      </c>
      <c r="AW3" s="6">
        <v>57.958198547363281</v>
      </c>
      <c r="AX3" s="6">
        <v>146.11000061035156</v>
      </c>
      <c r="AY3" s="6">
        <v>73.471199035644531</v>
      </c>
      <c r="AZ3" s="6">
        <v>62.12139892578125</v>
      </c>
    </row>
    <row r="4" spans="1:58" x14ac:dyDescent="0.25">
      <c r="A4" s="7" t="s">
        <v>92</v>
      </c>
      <c r="B4" s="7" t="s">
        <v>91</v>
      </c>
      <c r="C4" s="7" t="s">
        <v>104</v>
      </c>
      <c r="G4" s="7">
        <f t="shared" si="0"/>
        <v>1</v>
      </c>
      <c r="H4" s="7">
        <v>2.4700000000000002</v>
      </c>
      <c r="I4" s="7">
        <v>2</v>
      </c>
      <c r="J4" s="7">
        <v>1</v>
      </c>
      <c r="K4" s="7">
        <f t="shared" ref="K4:K35" si="5">I4+J4</f>
        <v>3</v>
      </c>
      <c r="L4" s="7">
        <v>0</v>
      </c>
      <c r="M4" s="7">
        <v>1</v>
      </c>
      <c r="N4" s="7">
        <v>709.75900268554687</v>
      </c>
      <c r="O4" s="7">
        <v>10.625625133514404</v>
      </c>
      <c r="P4" s="7">
        <v>15.407099723815918</v>
      </c>
      <c r="Q4" s="7">
        <v>19.368200302124023</v>
      </c>
      <c r="R4" s="7">
        <v>5.146740198135376</v>
      </c>
      <c r="S4" s="7">
        <v>7.7491147518157959</v>
      </c>
      <c r="T4" s="7">
        <v>9.799534797668457</v>
      </c>
      <c r="U4" s="7">
        <v>0.50973199307918549</v>
      </c>
      <c r="V4" s="7">
        <v>0.33489300310611725</v>
      </c>
      <c r="W4" s="7">
        <v>194.62350463867187</v>
      </c>
      <c r="X4" s="7">
        <v>178.45800018310547</v>
      </c>
      <c r="Y4" s="7">
        <v>9.2887797355651855</v>
      </c>
      <c r="Z4" s="7">
        <v>0.92662701010704041</v>
      </c>
      <c r="AA4" s="13">
        <v>1593</v>
      </c>
      <c r="AB4" s="7" t="s">
        <v>100</v>
      </c>
      <c r="AC4" s="13" t="s">
        <v>100</v>
      </c>
      <c r="AD4" s="7">
        <f t="shared" ref="AD4:AD28" si="6">SUM(AI4:AL4)</f>
        <v>8</v>
      </c>
      <c r="AE4" s="7">
        <f t="shared" si="1"/>
        <v>0</v>
      </c>
      <c r="AF4" s="7">
        <f t="shared" si="2"/>
        <v>0.25</v>
      </c>
      <c r="AG4" s="7">
        <f t="shared" si="3"/>
        <v>0.5</v>
      </c>
      <c r="AH4" s="7">
        <f t="shared" si="4"/>
        <v>0.25</v>
      </c>
      <c r="AI4" s="6">
        <f t="shared" ref="AI4:AI36" si="7">COUNTIF($AM4:$BF4,"&gt;=0")-COUNTIF($AM4:$BF4,"&gt;45")</f>
        <v>0</v>
      </c>
      <c r="AJ4" s="6">
        <f t="shared" ref="AJ4:AJ36" si="8">COUNTIF($AM4:$BF4,"&gt;=45")-COUNTIF($AM4:$BF4,"&gt;90")</f>
        <v>2</v>
      </c>
      <c r="AK4" s="6">
        <f t="shared" ref="AK4:AK36" si="9">COUNTIF($AM4:$BF4,"&gt;=90")-COUNTIF($AM4:$BF4,"&gt;135")</f>
        <v>4</v>
      </c>
      <c r="AL4" s="6">
        <f t="shared" ref="AL4:AL36" si="10">COUNTIF($AM4:$BF4,"&gt;=135")-COUNTIF($AM4:$BF4,"&gt;180")</f>
        <v>2</v>
      </c>
      <c r="AM4" s="19">
        <v>57.074001312255859</v>
      </c>
      <c r="AN4" s="19">
        <v>103.21700286865234</v>
      </c>
      <c r="AO4" s="19">
        <v>130.29299926757812</v>
      </c>
      <c r="AP4" s="19">
        <v>173.40699768066406</v>
      </c>
      <c r="AQ4" s="19">
        <v>159.63699340820312</v>
      </c>
      <c r="AR4" s="19">
        <v>122.88899993896484</v>
      </c>
      <c r="AS4" s="19">
        <v>91.757003784179688</v>
      </c>
      <c r="AT4" s="19">
        <v>66.701499938964844</v>
      </c>
      <c r="AU4" s="19"/>
      <c r="AV4" s="19"/>
      <c r="AW4" s="19"/>
      <c r="AX4" s="19"/>
    </row>
    <row r="5" spans="1:58" x14ac:dyDescent="0.25">
      <c r="A5" s="7" t="s">
        <v>92</v>
      </c>
      <c r="B5" s="7" t="s">
        <v>91</v>
      </c>
      <c r="C5" s="7">
        <v>2</v>
      </c>
      <c r="G5" s="7">
        <f t="shared" si="0"/>
        <v>1</v>
      </c>
      <c r="H5" s="7">
        <v>2.5</v>
      </c>
      <c r="I5" s="7">
        <v>1</v>
      </c>
      <c r="J5" s="7">
        <v>2</v>
      </c>
      <c r="K5" s="7">
        <f t="shared" si="5"/>
        <v>3</v>
      </c>
      <c r="L5" s="7">
        <v>1</v>
      </c>
      <c r="M5" s="7">
        <v>0</v>
      </c>
      <c r="N5" s="7">
        <v>784.27349853515625</v>
      </c>
      <c r="O5" s="7">
        <v>11.196750164031982</v>
      </c>
      <c r="P5" s="7">
        <v>14.871600151062012</v>
      </c>
      <c r="Q5" s="7">
        <v>24.425649642944336</v>
      </c>
      <c r="R5" s="7">
        <v>5.4726748466491699</v>
      </c>
      <c r="S5" s="7">
        <v>7.186345100402832</v>
      </c>
      <c r="T5" s="7">
        <v>11.254349708557129</v>
      </c>
      <c r="U5" s="7">
        <v>0.38445849716663361</v>
      </c>
      <c r="V5" s="7">
        <v>0.49703849852085114</v>
      </c>
      <c r="W5" s="7">
        <v>209.66899871826172</v>
      </c>
      <c r="X5" s="7">
        <v>173.15399932861328</v>
      </c>
      <c r="Y5" s="7">
        <v>10.078555107116699</v>
      </c>
      <c r="Z5" s="7">
        <v>0.90987598896026611</v>
      </c>
      <c r="AA5" s="13">
        <v>1792</v>
      </c>
      <c r="AB5" s="7">
        <v>399</v>
      </c>
      <c r="AC5" s="7">
        <v>278</v>
      </c>
      <c r="AD5" s="7">
        <f t="shared" si="6"/>
        <v>6</v>
      </c>
      <c r="AE5" s="7">
        <f t="shared" si="1"/>
        <v>0</v>
      </c>
      <c r="AF5" s="7">
        <f t="shared" si="2"/>
        <v>0.33333333333333331</v>
      </c>
      <c r="AG5" s="7">
        <f t="shared" si="3"/>
        <v>0.33333333333333331</v>
      </c>
      <c r="AH5" s="7">
        <f t="shared" si="4"/>
        <v>0.33333333333333331</v>
      </c>
      <c r="AI5" s="6">
        <f t="shared" si="7"/>
        <v>0</v>
      </c>
      <c r="AJ5" s="6">
        <f t="shared" si="8"/>
        <v>2</v>
      </c>
      <c r="AK5" s="6">
        <f t="shared" si="9"/>
        <v>2</v>
      </c>
      <c r="AL5" s="6">
        <f t="shared" si="10"/>
        <v>2</v>
      </c>
      <c r="AM5" s="19">
        <v>77.515403747558594</v>
      </c>
      <c r="AN5" s="19">
        <v>157.74400329589844</v>
      </c>
      <c r="AO5" s="19">
        <v>132.24899291992187</v>
      </c>
      <c r="AP5" s="19">
        <v>155.03399658203125</v>
      </c>
      <c r="AQ5" s="19">
        <v>121.26599884033203</v>
      </c>
      <c r="AR5" s="19">
        <v>47.598701477050781</v>
      </c>
      <c r="AS5" s="19"/>
      <c r="AT5" s="19"/>
      <c r="AU5" s="19"/>
      <c r="AV5" s="19"/>
    </row>
    <row r="6" spans="1:58" x14ac:dyDescent="0.25">
      <c r="A6" s="7" t="s">
        <v>92</v>
      </c>
      <c r="B6" s="7" t="s">
        <v>95</v>
      </c>
      <c r="C6" s="7">
        <v>1</v>
      </c>
      <c r="G6" s="7">
        <f t="shared" si="0"/>
        <v>1</v>
      </c>
      <c r="H6" s="7">
        <v>4.07</v>
      </c>
      <c r="I6" s="7">
        <v>3</v>
      </c>
      <c r="J6" s="7">
        <v>0</v>
      </c>
      <c r="K6" s="7">
        <f t="shared" si="5"/>
        <v>3</v>
      </c>
      <c r="L6" s="7">
        <v>1</v>
      </c>
      <c r="M6" s="7">
        <v>1</v>
      </c>
      <c r="N6" s="7">
        <v>800.45199584960937</v>
      </c>
      <c r="O6" s="7">
        <v>10.39093017578125</v>
      </c>
      <c r="P6" s="7">
        <v>14.587399959564209</v>
      </c>
      <c r="Q6" s="7">
        <v>24.359600067138672</v>
      </c>
      <c r="R6" s="7">
        <v>4.8355650901794434</v>
      </c>
      <c r="S6" s="7">
        <v>7.3415849208831787</v>
      </c>
      <c r="T6" s="7">
        <v>11.859699726104736</v>
      </c>
      <c r="U6" s="7">
        <v>0.41942250728607178</v>
      </c>
      <c r="V6" s="7">
        <v>0.43257749080657959</v>
      </c>
      <c r="W6" s="7">
        <v>228.197998046875</v>
      </c>
      <c r="X6" s="7">
        <v>177.87750244140625</v>
      </c>
      <c r="Y6" s="7">
        <v>14.118049621582031</v>
      </c>
      <c r="Z6" s="7">
        <v>0.88143450021743774</v>
      </c>
      <c r="AA6" s="13">
        <v>1792</v>
      </c>
      <c r="AB6" s="7" t="s">
        <v>100</v>
      </c>
      <c r="AC6" s="7" t="s">
        <v>100</v>
      </c>
      <c r="AD6" s="7">
        <f t="shared" si="6"/>
        <v>9</v>
      </c>
      <c r="AE6" s="7">
        <f t="shared" si="1"/>
        <v>0.1111111111111111</v>
      </c>
      <c r="AF6" s="7">
        <f t="shared" si="2"/>
        <v>0.22222222222222221</v>
      </c>
      <c r="AG6" s="7">
        <f t="shared" si="3"/>
        <v>0.33333333333333331</v>
      </c>
      <c r="AH6" s="7">
        <f t="shared" si="4"/>
        <v>0.33333333333333331</v>
      </c>
      <c r="AI6" s="6">
        <f t="shared" si="7"/>
        <v>1</v>
      </c>
      <c r="AJ6" s="6">
        <f t="shared" si="8"/>
        <v>2</v>
      </c>
      <c r="AK6" s="6">
        <f t="shared" si="9"/>
        <v>3</v>
      </c>
      <c r="AL6" s="6">
        <f t="shared" si="10"/>
        <v>3</v>
      </c>
      <c r="AM6" s="19">
        <v>72.960098266601562</v>
      </c>
      <c r="AN6" s="19">
        <v>36.475799560546875</v>
      </c>
      <c r="AO6" s="19">
        <v>78.286300659179688</v>
      </c>
      <c r="AP6" s="19">
        <v>123.74400329589844</v>
      </c>
      <c r="AQ6" s="19">
        <v>160.88800048828125</v>
      </c>
      <c r="AR6" s="19">
        <v>174.50799560546875</v>
      </c>
      <c r="AS6" s="6">
        <v>148.53300476074219</v>
      </c>
      <c r="AT6" s="6">
        <v>127.30400085449219</v>
      </c>
      <c r="AU6" s="6">
        <v>117.59999847412109</v>
      </c>
    </row>
    <row r="7" spans="1:58" x14ac:dyDescent="0.25">
      <c r="A7" s="7" t="s">
        <v>92</v>
      </c>
      <c r="B7" s="7" t="s">
        <v>95</v>
      </c>
      <c r="C7" s="7">
        <v>2</v>
      </c>
      <c r="G7" s="7">
        <f t="shared" si="0"/>
        <v>1</v>
      </c>
      <c r="H7" s="7">
        <v>3.07</v>
      </c>
      <c r="I7" s="7">
        <v>2</v>
      </c>
      <c r="J7" s="7">
        <v>0</v>
      </c>
      <c r="K7" s="7">
        <f t="shared" si="5"/>
        <v>2</v>
      </c>
      <c r="L7" s="7">
        <v>0</v>
      </c>
      <c r="M7" s="7">
        <v>1</v>
      </c>
      <c r="N7" s="7">
        <v>952.25851440429687</v>
      </c>
      <c r="O7" s="7">
        <v>10.433300018310547</v>
      </c>
      <c r="P7" s="7">
        <v>17.924749374389648</v>
      </c>
      <c r="Q7" s="7">
        <v>28.916250228881836</v>
      </c>
      <c r="R7" s="7">
        <v>4.3648300170898437</v>
      </c>
      <c r="S7" s="7">
        <v>8.7056546211242676</v>
      </c>
      <c r="T7" s="7">
        <v>13.341000080108643</v>
      </c>
      <c r="U7" s="7">
        <v>0.50756949186325073</v>
      </c>
      <c r="V7" s="7">
        <v>0.29461850225925446</v>
      </c>
      <c r="W7" s="7">
        <v>221.62599945068359</v>
      </c>
      <c r="X7" s="7">
        <v>171.66850280761719</v>
      </c>
      <c r="Y7" s="7">
        <v>7.4362649917602539</v>
      </c>
      <c r="Z7" s="7">
        <v>0.84998750686645508</v>
      </c>
      <c r="AA7" s="13">
        <v>2166</v>
      </c>
      <c r="AB7" s="7" t="s">
        <v>100</v>
      </c>
      <c r="AC7" s="7" t="s">
        <v>100</v>
      </c>
      <c r="AD7" s="7">
        <f t="shared" si="6"/>
        <v>9</v>
      </c>
      <c r="AE7" s="7">
        <f t="shared" si="1"/>
        <v>0</v>
      </c>
      <c r="AF7" s="7">
        <f t="shared" si="2"/>
        <v>0.22222222222222221</v>
      </c>
      <c r="AG7" s="7">
        <f t="shared" si="3"/>
        <v>0.33333333333333331</v>
      </c>
      <c r="AH7" s="7">
        <f t="shared" si="4"/>
        <v>0.44444444444444442</v>
      </c>
      <c r="AI7" s="6">
        <f t="shared" si="7"/>
        <v>0</v>
      </c>
      <c r="AJ7" s="6">
        <f t="shared" si="8"/>
        <v>2</v>
      </c>
      <c r="AK7" s="6">
        <f t="shared" si="9"/>
        <v>3</v>
      </c>
      <c r="AL7" s="6">
        <f t="shared" si="10"/>
        <v>4</v>
      </c>
      <c r="AM7" s="19">
        <v>100.64700317382812</v>
      </c>
      <c r="AN7" s="19">
        <v>94.769096374511719</v>
      </c>
      <c r="AO7" s="19">
        <v>58.251201629638672</v>
      </c>
      <c r="AP7" s="19">
        <v>151.05499267578125</v>
      </c>
      <c r="AQ7" s="19">
        <v>168.40499877929687</v>
      </c>
      <c r="AR7" s="19">
        <v>158.6199951171875</v>
      </c>
      <c r="AS7" s="19">
        <v>131.85800170898437</v>
      </c>
      <c r="AT7" s="19">
        <v>84.135101318359375</v>
      </c>
      <c r="AU7" s="19">
        <v>138.6199951171875</v>
      </c>
    </row>
    <row r="8" spans="1:58" x14ac:dyDescent="0.25">
      <c r="A8" s="7" t="s">
        <v>92</v>
      </c>
      <c r="B8" s="7" t="s">
        <v>96</v>
      </c>
      <c r="C8" s="7">
        <v>1</v>
      </c>
      <c r="G8" s="7">
        <f t="shared" si="0"/>
        <v>1</v>
      </c>
      <c r="H8" s="7">
        <v>4.38</v>
      </c>
      <c r="I8" s="7">
        <v>1</v>
      </c>
      <c r="J8" s="7">
        <v>0</v>
      </c>
      <c r="K8" s="7">
        <f t="shared" si="5"/>
        <v>1</v>
      </c>
      <c r="L8" s="7">
        <v>0</v>
      </c>
      <c r="M8" s="7">
        <v>0</v>
      </c>
      <c r="N8" s="7">
        <v>795.99649047851562</v>
      </c>
      <c r="O8" s="7">
        <v>10.385499954223633</v>
      </c>
      <c r="P8" s="7">
        <v>17.020700454711914</v>
      </c>
      <c r="Q8" s="7">
        <v>23.637149810791016</v>
      </c>
      <c r="R8" s="7">
        <v>5.0592498779296875</v>
      </c>
      <c r="S8" s="7">
        <v>8.2117753028869629</v>
      </c>
      <c r="T8" s="7">
        <v>10.735414981842041</v>
      </c>
      <c r="U8" s="7">
        <v>0.53164598345756531</v>
      </c>
      <c r="V8" s="7">
        <v>0.32545849680900574</v>
      </c>
      <c r="W8" s="7">
        <v>264.89749145507812</v>
      </c>
      <c r="X8" s="7">
        <v>183.66949462890625</v>
      </c>
      <c r="Y8" s="7">
        <v>6.0017800331115723</v>
      </c>
      <c r="Z8" s="7">
        <v>0.88381451368331909</v>
      </c>
      <c r="AA8" s="13">
        <v>1753</v>
      </c>
      <c r="AB8" s="7" t="s">
        <v>100</v>
      </c>
      <c r="AC8" s="7" t="s">
        <v>100</v>
      </c>
      <c r="AD8" s="7">
        <f t="shared" si="6"/>
        <v>8</v>
      </c>
      <c r="AE8" s="7">
        <f t="shared" si="1"/>
        <v>0</v>
      </c>
      <c r="AF8" s="7">
        <f t="shared" si="2"/>
        <v>0.375</v>
      </c>
      <c r="AG8" s="7">
        <f t="shared" si="3"/>
        <v>0.125</v>
      </c>
      <c r="AH8" s="7">
        <f t="shared" si="4"/>
        <v>0.5</v>
      </c>
      <c r="AI8" s="6">
        <f t="shared" si="7"/>
        <v>0</v>
      </c>
      <c r="AJ8" s="6">
        <f t="shared" si="8"/>
        <v>3</v>
      </c>
      <c r="AK8" s="6">
        <f t="shared" si="9"/>
        <v>1</v>
      </c>
      <c r="AL8" s="6">
        <f t="shared" si="10"/>
        <v>4</v>
      </c>
      <c r="AM8" s="19">
        <v>87.815498352050781</v>
      </c>
      <c r="AN8" s="19">
        <v>119.3280029296875</v>
      </c>
      <c r="AO8" s="19">
        <v>157.32899475097656</v>
      </c>
      <c r="AP8" s="19">
        <v>175.06399536132812</v>
      </c>
      <c r="AQ8" s="19">
        <v>148.81900024414062</v>
      </c>
      <c r="AR8" s="19">
        <v>136.48199462890625</v>
      </c>
      <c r="AS8" s="19">
        <v>69.649497985839844</v>
      </c>
      <c r="AT8" s="6">
        <v>52.437099456787109</v>
      </c>
    </row>
    <row r="9" spans="1:58" x14ac:dyDescent="0.25">
      <c r="A9" s="7" t="s">
        <v>92</v>
      </c>
      <c r="B9" s="7" t="s">
        <v>96</v>
      </c>
      <c r="C9" s="7">
        <v>2</v>
      </c>
      <c r="G9" s="7">
        <f t="shared" si="0"/>
        <v>1</v>
      </c>
      <c r="H9" s="7">
        <v>2.92</v>
      </c>
      <c r="I9" s="7">
        <v>1</v>
      </c>
      <c r="J9" s="7">
        <v>2</v>
      </c>
      <c r="K9" s="7">
        <f t="shared" si="5"/>
        <v>3</v>
      </c>
      <c r="L9" s="7">
        <v>0</v>
      </c>
      <c r="M9" s="7">
        <v>1</v>
      </c>
      <c r="N9" s="7">
        <v>714.54049682617187</v>
      </c>
      <c r="O9" s="7">
        <v>9.950164794921875</v>
      </c>
      <c r="P9" s="7">
        <v>15.600399971008301</v>
      </c>
      <c r="Q9" s="7">
        <v>22.961949348449707</v>
      </c>
      <c r="R9" s="7">
        <v>4.488455057144165</v>
      </c>
      <c r="S9" s="7">
        <v>7.5244648456573486</v>
      </c>
      <c r="T9" s="7">
        <v>10.729550361633301</v>
      </c>
      <c r="U9" s="7">
        <v>0.50507800281047821</v>
      </c>
      <c r="V9" s="7">
        <v>0.34975500404834747</v>
      </c>
      <c r="W9" s="7">
        <v>188.39150238037109</v>
      </c>
      <c r="X9" s="7">
        <v>198.63550567626953</v>
      </c>
      <c r="Y9" s="7">
        <v>6.7470149993896484</v>
      </c>
      <c r="Z9" s="7">
        <v>0.90650498867034912</v>
      </c>
      <c r="AA9" s="13">
        <v>1551</v>
      </c>
      <c r="AB9" s="7" t="s">
        <v>100</v>
      </c>
      <c r="AC9" s="7" t="s">
        <v>100</v>
      </c>
      <c r="AD9" s="7">
        <f t="shared" si="6"/>
        <v>6</v>
      </c>
      <c r="AE9" s="7">
        <f t="shared" si="1"/>
        <v>0</v>
      </c>
      <c r="AF9" s="7">
        <f t="shared" si="2"/>
        <v>0.16666666666666666</v>
      </c>
      <c r="AG9" s="7">
        <f t="shared" si="3"/>
        <v>0.5</v>
      </c>
      <c r="AH9" s="7">
        <f t="shared" si="4"/>
        <v>0.33333333333333331</v>
      </c>
      <c r="AI9" s="6">
        <f t="shared" si="7"/>
        <v>0</v>
      </c>
      <c r="AJ9" s="6">
        <f t="shared" si="8"/>
        <v>1</v>
      </c>
      <c r="AK9" s="6">
        <f t="shared" si="9"/>
        <v>3</v>
      </c>
      <c r="AL9" s="6">
        <f t="shared" si="10"/>
        <v>2</v>
      </c>
      <c r="AM9" s="19">
        <v>51.998100280761719</v>
      </c>
      <c r="AN9" s="19">
        <v>90.756698608398438</v>
      </c>
      <c r="AO9" s="19">
        <v>102.67099761962891</v>
      </c>
      <c r="AP9" s="19">
        <v>92.578498840332031</v>
      </c>
      <c r="AQ9" s="19">
        <v>135.62199401855469</v>
      </c>
      <c r="AR9" s="19">
        <v>170.94099426269531</v>
      </c>
      <c r="AS9" s="19"/>
      <c r="AT9" s="19"/>
      <c r="AU9" s="19"/>
      <c r="AV9" s="19"/>
      <c r="AW9" s="19"/>
    </row>
    <row r="10" spans="1:58" x14ac:dyDescent="0.25">
      <c r="A10" s="7" t="s">
        <v>92</v>
      </c>
      <c r="B10" s="7" t="s">
        <v>96</v>
      </c>
      <c r="C10" s="7">
        <v>3</v>
      </c>
      <c r="G10" s="7">
        <f t="shared" si="0"/>
        <v>1</v>
      </c>
      <c r="H10" s="7">
        <v>3.04</v>
      </c>
      <c r="I10" s="7">
        <v>1</v>
      </c>
      <c r="J10" s="7">
        <v>2</v>
      </c>
      <c r="K10" s="7">
        <f t="shared" si="5"/>
        <v>3</v>
      </c>
      <c r="L10" s="7">
        <v>1</v>
      </c>
      <c r="M10" s="7">
        <v>1</v>
      </c>
      <c r="N10" s="7">
        <v>820.88400268554687</v>
      </c>
      <c r="O10" s="7">
        <v>10.577795028686523</v>
      </c>
      <c r="P10" s="7">
        <v>15.032249927520752</v>
      </c>
      <c r="Q10" s="7">
        <v>28.684849739074707</v>
      </c>
      <c r="R10" s="7">
        <v>5.2441000938415527</v>
      </c>
      <c r="S10" s="7">
        <v>7.0998551845550537</v>
      </c>
      <c r="T10" s="7">
        <v>12.6350998878479</v>
      </c>
      <c r="U10" s="7">
        <v>0.3577289879322052</v>
      </c>
      <c r="V10" s="7">
        <v>0.52146950364112854</v>
      </c>
      <c r="W10" s="7">
        <v>241.23699951171875</v>
      </c>
      <c r="X10" s="7">
        <v>239.65599822998047</v>
      </c>
      <c r="Y10" s="7">
        <v>13.568649768829346</v>
      </c>
      <c r="Z10" s="7">
        <v>0.86970248818397522</v>
      </c>
      <c r="AA10" s="13">
        <v>1782</v>
      </c>
      <c r="AB10" s="7" t="s">
        <v>100</v>
      </c>
      <c r="AC10" s="7" t="s">
        <v>100</v>
      </c>
      <c r="AD10" s="7">
        <f t="shared" si="6"/>
        <v>7</v>
      </c>
      <c r="AE10" s="7">
        <f t="shared" si="1"/>
        <v>0</v>
      </c>
      <c r="AF10" s="7">
        <f t="shared" si="2"/>
        <v>0</v>
      </c>
      <c r="AG10" s="7">
        <f t="shared" si="3"/>
        <v>0.7142857142857143</v>
      </c>
      <c r="AH10" s="7">
        <f t="shared" si="4"/>
        <v>0.2857142857142857</v>
      </c>
      <c r="AI10" s="6">
        <f t="shared" si="7"/>
        <v>0</v>
      </c>
      <c r="AJ10" s="6">
        <f t="shared" si="8"/>
        <v>0</v>
      </c>
      <c r="AK10" s="6">
        <f t="shared" si="9"/>
        <v>5</v>
      </c>
      <c r="AL10" s="6">
        <f t="shared" si="10"/>
        <v>2</v>
      </c>
      <c r="AM10" s="19">
        <v>115.66600036621094</v>
      </c>
      <c r="AN10" s="19">
        <v>130.98699951171875</v>
      </c>
      <c r="AO10" s="19">
        <v>96.950302124023438</v>
      </c>
      <c r="AP10" s="19">
        <v>111.89399719238281</v>
      </c>
      <c r="AQ10" s="19">
        <v>125.24900054931641</v>
      </c>
      <c r="AR10" s="19">
        <v>155.11700439453125</v>
      </c>
      <c r="AS10" s="19">
        <v>165.21000671386719</v>
      </c>
      <c r="AT10" s="19"/>
      <c r="AU10" s="19"/>
      <c r="AV10" s="19"/>
      <c r="AW10" s="19"/>
      <c r="AX10" s="19"/>
      <c r="AY10" s="19"/>
      <c r="AZ10" s="19"/>
      <c r="BA10" s="19"/>
      <c r="BB10" s="19"/>
    </row>
    <row r="11" spans="1:58" x14ac:dyDescent="0.25">
      <c r="A11" s="7" t="s">
        <v>92</v>
      </c>
      <c r="B11" s="7" t="s">
        <v>96</v>
      </c>
      <c r="C11" s="7">
        <v>4</v>
      </c>
      <c r="G11" s="7">
        <f t="shared" si="0"/>
        <v>1</v>
      </c>
      <c r="H11" s="7">
        <v>4.4000000000000004</v>
      </c>
      <c r="I11" s="7">
        <v>0</v>
      </c>
      <c r="J11" s="7">
        <v>0</v>
      </c>
      <c r="K11" s="7">
        <f t="shared" si="5"/>
        <v>0</v>
      </c>
      <c r="L11" s="7">
        <v>0</v>
      </c>
      <c r="M11" s="7">
        <v>0</v>
      </c>
      <c r="N11" s="7">
        <v>821.98397827148437</v>
      </c>
      <c r="O11" s="7">
        <v>13.096149921417236</v>
      </c>
      <c r="P11" s="7">
        <v>15.269850254058838</v>
      </c>
      <c r="Q11" s="7">
        <v>21.842500686645508</v>
      </c>
      <c r="R11" s="7">
        <v>6.1980199813842773</v>
      </c>
      <c r="S11" s="7">
        <v>7.5936250686645508</v>
      </c>
      <c r="T11" s="7">
        <v>10.487794876098633</v>
      </c>
      <c r="U11" s="7">
        <v>0.3721340000629425</v>
      </c>
      <c r="V11" s="7">
        <v>0.44908049702644348</v>
      </c>
      <c r="W11" s="7">
        <v>169.68799591064453</v>
      </c>
      <c r="X11" s="7">
        <v>157.81449890136719</v>
      </c>
      <c r="Y11" s="7">
        <v>10.592700004577637</v>
      </c>
      <c r="Z11" s="7">
        <v>0.95538550615310669</v>
      </c>
      <c r="AA11" s="13">
        <v>2071</v>
      </c>
      <c r="AB11" s="7" t="s">
        <v>100</v>
      </c>
      <c r="AC11" s="7" t="s">
        <v>100</v>
      </c>
      <c r="AD11" s="7">
        <f t="shared" si="6"/>
        <v>7</v>
      </c>
      <c r="AE11" s="7">
        <f t="shared" si="1"/>
        <v>0</v>
      </c>
      <c r="AF11" s="7">
        <f t="shared" si="2"/>
        <v>0.14285714285714285</v>
      </c>
      <c r="AG11" s="7">
        <f t="shared" si="3"/>
        <v>0.14285714285714285</v>
      </c>
      <c r="AH11" s="7">
        <f t="shared" si="4"/>
        <v>0.7142857142857143</v>
      </c>
      <c r="AI11" s="6">
        <f t="shared" si="7"/>
        <v>0</v>
      </c>
      <c r="AJ11" s="6">
        <f t="shared" si="8"/>
        <v>1</v>
      </c>
      <c r="AK11" s="6">
        <f t="shared" si="9"/>
        <v>1</v>
      </c>
      <c r="AL11" s="6">
        <f t="shared" si="10"/>
        <v>5</v>
      </c>
      <c r="AM11" s="19">
        <v>90.351097106933594</v>
      </c>
      <c r="AN11" s="19">
        <v>84.536300659179688</v>
      </c>
      <c r="AO11" s="19">
        <v>155.59800720214844</v>
      </c>
      <c r="AP11" s="19">
        <v>154.63400268554687</v>
      </c>
      <c r="AQ11" s="19">
        <v>167.41600036621094</v>
      </c>
      <c r="AR11" s="19">
        <v>140.12899780273437</v>
      </c>
      <c r="AS11" s="19">
        <v>137.27799987792969</v>
      </c>
      <c r="AT11" s="19"/>
    </row>
    <row r="12" spans="1:58" x14ac:dyDescent="0.25">
      <c r="A12" s="7" t="s">
        <v>92</v>
      </c>
      <c r="B12" s="7" t="s">
        <v>96</v>
      </c>
      <c r="C12" s="7">
        <v>5</v>
      </c>
      <c r="G12" s="7">
        <f t="shared" si="0"/>
        <v>1</v>
      </c>
      <c r="H12" s="7">
        <v>4.05</v>
      </c>
      <c r="I12" s="7">
        <v>0</v>
      </c>
      <c r="J12" s="7">
        <v>2</v>
      </c>
      <c r="K12" s="7">
        <f t="shared" si="5"/>
        <v>2</v>
      </c>
      <c r="L12" s="7">
        <v>0</v>
      </c>
      <c r="M12" s="7">
        <v>0</v>
      </c>
      <c r="N12" s="7">
        <v>762.260009765625</v>
      </c>
      <c r="O12" s="7">
        <v>12.281700134277344</v>
      </c>
      <c r="P12" s="7">
        <v>14.384549617767334</v>
      </c>
      <c r="Q12" s="7">
        <v>21.085400581359863</v>
      </c>
      <c r="R12" s="7">
        <v>6.3440399169921875</v>
      </c>
      <c r="S12" s="7">
        <v>6.8349299430847168</v>
      </c>
      <c r="T12" s="7">
        <v>10.202000141143799</v>
      </c>
      <c r="U12" s="7">
        <v>0.28862600028514862</v>
      </c>
      <c r="V12" s="7">
        <v>0.54023900628089905</v>
      </c>
      <c r="W12" s="7">
        <v>240.6199951171875</v>
      </c>
      <c r="X12" s="7">
        <v>172.6094970703125</v>
      </c>
      <c r="Y12" s="7">
        <v>13.722650051116943</v>
      </c>
      <c r="Z12" s="7">
        <v>0.94130900502204895</v>
      </c>
      <c r="AA12" s="13">
        <v>1810</v>
      </c>
      <c r="AB12" s="7" t="s">
        <v>100</v>
      </c>
      <c r="AC12" s="7" t="s">
        <v>100</v>
      </c>
      <c r="AD12" s="7">
        <f t="shared" si="6"/>
        <v>5</v>
      </c>
      <c r="AE12" s="7">
        <f t="shared" si="1"/>
        <v>0</v>
      </c>
      <c r="AF12" s="7">
        <f t="shared" si="2"/>
        <v>0.4</v>
      </c>
      <c r="AG12" s="7">
        <f t="shared" si="3"/>
        <v>0</v>
      </c>
      <c r="AH12" s="7">
        <f t="shared" si="4"/>
        <v>0.6</v>
      </c>
      <c r="AI12" s="6">
        <f t="shared" si="7"/>
        <v>0</v>
      </c>
      <c r="AJ12" s="6">
        <f t="shared" si="8"/>
        <v>2</v>
      </c>
      <c r="AK12" s="6">
        <f t="shared" si="9"/>
        <v>0</v>
      </c>
      <c r="AL12" s="6">
        <f t="shared" si="10"/>
        <v>3</v>
      </c>
      <c r="AM12" s="19">
        <v>147.41799926757812</v>
      </c>
      <c r="AN12" s="19">
        <v>81.274200439453125</v>
      </c>
      <c r="AO12" s="19">
        <v>84.97869873046875</v>
      </c>
      <c r="AP12" s="19">
        <v>163.79299926757813</v>
      </c>
      <c r="AQ12" s="19">
        <v>139.26199340820313</v>
      </c>
      <c r="AR12" s="19"/>
      <c r="AS12" s="19"/>
      <c r="AT12" s="19"/>
      <c r="AU12" s="19"/>
      <c r="AV12" s="19"/>
    </row>
    <row r="13" spans="1:58" x14ac:dyDescent="0.25">
      <c r="A13" s="7" t="s">
        <v>92</v>
      </c>
      <c r="B13" s="7" t="s">
        <v>96</v>
      </c>
      <c r="C13" s="7">
        <v>6</v>
      </c>
      <c r="G13" s="7">
        <f t="shared" si="0"/>
        <v>1</v>
      </c>
      <c r="H13" s="7">
        <v>3.27</v>
      </c>
      <c r="I13" s="7">
        <v>0</v>
      </c>
      <c r="J13" s="7">
        <v>1</v>
      </c>
      <c r="K13" s="7">
        <f t="shared" si="5"/>
        <v>1</v>
      </c>
      <c r="L13" s="7">
        <v>0</v>
      </c>
      <c r="M13" s="7">
        <v>1</v>
      </c>
      <c r="N13" s="7">
        <v>1141.25</v>
      </c>
      <c r="O13" s="7">
        <v>18.177400588989258</v>
      </c>
      <c r="P13" s="7">
        <v>18.804399490356445</v>
      </c>
      <c r="Q13" s="7">
        <v>24.163299560546875</v>
      </c>
      <c r="R13" s="7">
        <v>8.316619873046875</v>
      </c>
      <c r="S13" s="7">
        <v>9.1624002456665039</v>
      </c>
      <c r="T13" s="7">
        <v>11.125499725341797</v>
      </c>
      <c r="U13" s="7">
        <v>0.27001398801803589</v>
      </c>
      <c r="V13" s="7">
        <v>0.34465199708938599</v>
      </c>
      <c r="W13" s="7">
        <v>231.73699951171875</v>
      </c>
      <c r="X13" s="7">
        <v>138.89599609375</v>
      </c>
      <c r="Y13" s="7">
        <v>17.198600769042969</v>
      </c>
      <c r="Z13" s="7">
        <v>0.95089799165725708</v>
      </c>
      <c r="AA13" s="13">
        <v>3362</v>
      </c>
      <c r="AB13" s="13" t="s">
        <v>100</v>
      </c>
      <c r="AC13" s="13" t="s">
        <v>100</v>
      </c>
      <c r="AD13" s="7">
        <f t="shared" si="6"/>
        <v>12</v>
      </c>
      <c r="AE13" s="7">
        <f t="shared" si="1"/>
        <v>0</v>
      </c>
      <c r="AF13" s="7">
        <f t="shared" si="2"/>
        <v>0.25</v>
      </c>
      <c r="AG13" s="7">
        <f t="shared" si="3"/>
        <v>0.5</v>
      </c>
      <c r="AH13" s="7">
        <f t="shared" si="4"/>
        <v>0.25</v>
      </c>
      <c r="AI13" s="6">
        <f t="shared" si="7"/>
        <v>0</v>
      </c>
      <c r="AJ13" s="6">
        <f t="shared" si="8"/>
        <v>3</v>
      </c>
      <c r="AK13" s="6">
        <f t="shared" si="9"/>
        <v>6</v>
      </c>
      <c r="AL13" s="6">
        <f t="shared" si="10"/>
        <v>3</v>
      </c>
      <c r="AM13" s="19">
        <v>113.62400054931641</v>
      </c>
      <c r="AN13" s="19">
        <v>135.38200378417969</v>
      </c>
      <c r="AO13" s="19">
        <v>134.99400329589844</v>
      </c>
      <c r="AP13" s="19">
        <v>146.13999938964844</v>
      </c>
      <c r="AQ13" s="19">
        <v>62.663799285888672</v>
      </c>
      <c r="AR13" s="19">
        <v>119.03199768066406</v>
      </c>
      <c r="AS13" s="19">
        <v>105.62000274658203</v>
      </c>
      <c r="AT13" s="6">
        <v>75.96600341796875</v>
      </c>
      <c r="AU13" s="6">
        <v>120.15899658203125</v>
      </c>
      <c r="AV13" s="6">
        <v>99.950599670410156</v>
      </c>
      <c r="AW13" s="6">
        <v>157.48300170898437</v>
      </c>
      <c r="AX13" s="6">
        <v>79.186698913574219</v>
      </c>
    </row>
    <row r="14" spans="1:58" x14ac:dyDescent="0.25">
      <c r="A14" s="7" t="s">
        <v>97</v>
      </c>
      <c r="B14" s="7" t="s">
        <v>98</v>
      </c>
      <c r="C14" s="7">
        <v>2</v>
      </c>
      <c r="G14" s="7">
        <f t="shared" si="0"/>
        <v>1</v>
      </c>
      <c r="H14" s="7">
        <v>4.38</v>
      </c>
      <c r="I14" s="7">
        <v>2</v>
      </c>
      <c r="J14" s="7">
        <v>1</v>
      </c>
      <c r="K14" s="7">
        <f t="shared" si="5"/>
        <v>3</v>
      </c>
      <c r="L14" s="7">
        <v>0</v>
      </c>
      <c r="M14" s="7">
        <v>1</v>
      </c>
      <c r="N14" s="7">
        <v>938.94451904296875</v>
      </c>
      <c r="O14" s="7">
        <v>16.088649749755859</v>
      </c>
      <c r="P14" s="7">
        <v>17.567599773406982</v>
      </c>
      <c r="Q14" s="7">
        <v>18.536700248718262</v>
      </c>
      <c r="R14" s="7">
        <v>7.9555001258850098</v>
      </c>
      <c r="S14" s="7">
        <v>8.6586399078369141</v>
      </c>
      <c r="T14" s="7">
        <v>9.0476350784301758</v>
      </c>
      <c r="U14" s="7">
        <v>0.18108949810266495</v>
      </c>
      <c r="V14" s="7">
        <v>0.14300999790430069</v>
      </c>
      <c r="W14" s="7">
        <v>211.64299774169922</v>
      </c>
      <c r="X14" s="7">
        <v>184.43199920654297</v>
      </c>
      <c r="Y14" s="7">
        <v>44.024898529052734</v>
      </c>
      <c r="Z14" s="7">
        <v>0.98497900366783142</v>
      </c>
      <c r="AA14" s="13">
        <v>2668</v>
      </c>
      <c r="AB14" s="7" t="s">
        <v>100</v>
      </c>
      <c r="AC14" s="7" t="s">
        <v>100</v>
      </c>
      <c r="AD14" s="7">
        <f t="shared" si="6"/>
        <v>10</v>
      </c>
      <c r="AE14" s="7">
        <f t="shared" si="1"/>
        <v>0</v>
      </c>
      <c r="AF14" s="7">
        <f t="shared" si="2"/>
        <v>0.4</v>
      </c>
      <c r="AG14" s="7">
        <f t="shared" si="3"/>
        <v>0.5</v>
      </c>
      <c r="AH14" s="7">
        <f t="shared" si="4"/>
        <v>0.1</v>
      </c>
      <c r="AI14" s="6">
        <f t="shared" si="7"/>
        <v>0</v>
      </c>
      <c r="AJ14" s="6">
        <f t="shared" si="8"/>
        <v>4</v>
      </c>
      <c r="AK14" s="6">
        <f t="shared" si="9"/>
        <v>5</v>
      </c>
      <c r="AL14" s="6">
        <f t="shared" si="10"/>
        <v>1</v>
      </c>
      <c r="AM14" s="19">
        <v>79.091499328613281</v>
      </c>
      <c r="AN14" s="19">
        <v>132.55099487304688</v>
      </c>
      <c r="AO14" s="19">
        <v>116.74199676513672</v>
      </c>
      <c r="AP14" s="19">
        <v>169.64700317382812</v>
      </c>
      <c r="AQ14" s="19">
        <v>95.200599670410156</v>
      </c>
      <c r="AR14" s="19">
        <v>124.2760009765625</v>
      </c>
      <c r="AS14" s="19">
        <v>106.20999908447266</v>
      </c>
      <c r="AT14" s="19">
        <v>80.216499328613281</v>
      </c>
      <c r="AU14" s="19">
        <v>88.269401550292969</v>
      </c>
      <c r="AV14" s="6">
        <v>65.188003540039063</v>
      </c>
    </row>
    <row r="15" spans="1:58" x14ac:dyDescent="0.25">
      <c r="A15" s="7" t="s">
        <v>97</v>
      </c>
      <c r="B15" s="7" t="s">
        <v>98</v>
      </c>
      <c r="C15" s="7">
        <v>3</v>
      </c>
      <c r="G15" s="7">
        <f t="shared" si="0"/>
        <v>1</v>
      </c>
      <c r="H15" s="7">
        <v>3.09</v>
      </c>
      <c r="I15" s="7">
        <v>0</v>
      </c>
      <c r="J15" s="7">
        <v>0</v>
      </c>
      <c r="K15" s="7">
        <f t="shared" si="5"/>
        <v>0</v>
      </c>
      <c r="L15" s="7">
        <v>0</v>
      </c>
      <c r="M15" s="7">
        <v>0</v>
      </c>
      <c r="N15" s="7">
        <v>975.384033203125</v>
      </c>
      <c r="O15" s="7">
        <v>13.537299633026123</v>
      </c>
      <c r="P15" s="7">
        <v>15.875649929046631</v>
      </c>
      <c r="Q15" s="7">
        <v>25.064499855041504</v>
      </c>
      <c r="R15" s="7">
        <v>6.4411399364471436</v>
      </c>
      <c r="S15" s="7">
        <v>7.7350349426269531</v>
      </c>
      <c r="T15" s="7">
        <v>12.346400260925293</v>
      </c>
      <c r="U15" s="7">
        <v>0.34280399978160858</v>
      </c>
      <c r="V15" s="7">
        <v>0.54786151647567749</v>
      </c>
      <c r="W15" s="7">
        <v>162.63700103759766</v>
      </c>
      <c r="X15" s="7">
        <v>163.07499694824219</v>
      </c>
      <c r="Y15" s="7">
        <v>49.285251617431641</v>
      </c>
      <c r="Z15" s="7">
        <v>0.91275349259376526</v>
      </c>
      <c r="AA15" s="13">
        <v>2508</v>
      </c>
      <c r="AB15" s="7" t="s">
        <v>100</v>
      </c>
      <c r="AC15" s="7" t="s">
        <v>100</v>
      </c>
      <c r="AD15" s="7">
        <f t="shared" si="6"/>
        <v>6</v>
      </c>
      <c r="AE15" s="7">
        <f t="shared" si="1"/>
        <v>0</v>
      </c>
      <c r="AF15" s="7">
        <f t="shared" si="2"/>
        <v>0.16666666666666666</v>
      </c>
      <c r="AG15" s="7">
        <f t="shared" si="3"/>
        <v>0.5</v>
      </c>
      <c r="AH15" s="7">
        <f t="shared" si="4"/>
        <v>0.33333333333333331</v>
      </c>
      <c r="AI15" s="6">
        <f t="shared" si="7"/>
        <v>0</v>
      </c>
      <c r="AJ15" s="6">
        <f t="shared" si="8"/>
        <v>1</v>
      </c>
      <c r="AK15" s="6">
        <f t="shared" si="9"/>
        <v>3</v>
      </c>
      <c r="AL15" s="6">
        <f t="shared" si="10"/>
        <v>2</v>
      </c>
      <c r="AM15" s="19">
        <v>104.38099670410156</v>
      </c>
      <c r="AN15" s="19">
        <v>149.61500549316406</v>
      </c>
      <c r="AO15" s="19">
        <v>143.61700439453125</v>
      </c>
      <c r="AP15" s="19">
        <v>134.25199890136719</v>
      </c>
      <c r="AQ15" s="19">
        <v>97.421401977539063</v>
      </c>
      <c r="AR15" s="19">
        <v>62.286701202392578</v>
      </c>
    </row>
    <row r="16" spans="1:58" x14ac:dyDescent="0.25">
      <c r="A16" s="7" t="s">
        <v>97</v>
      </c>
      <c r="B16" s="7" t="s">
        <v>98</v>
      </c>
      <c r="C16" s="7">
        <v>4</v>
      </c>
      <c r="G16" s="7">
        <f t="shared" si="0"/>
        <v>1</v>
      </c>
      <c r="H16" s="7">
        <v>4.2</v>
      </c>
      <c r="I16" s="7">
        <v>1</v>
      </c>
      <c r="J16" s="7">
        <v>1</v>
      </c>
      <c r="K16" s="7">
        <f t="shared" si="5"/>
        <v>2</v>
      </c>
      <c r="L16" s="7">
        <v>0</v>
      </c>
      <c r="M16" s="7">
        <v>1</v>
      </c>
      <c r="N16" s="7">
        <v>837.9635009765625</v>
      </c>
      <c r="O16" s="7">
        <v>12.143450260162354</v>
      </c>
      <c r="P16" s="7">
        <v>17.946100234985352</v>
      </c>
      <c r="Q16" s="7">
        <v>19.789849281311035</v>
      </c>
      <c r="R16" s="7">
        <v>5.8745498657226562</v>
      </c>
      <c r="S16" s="7">
        <v>8.865415096282959</v>
      </c>
      <c r="T16" s="7">
        <v>9.7269601821899414</v>
      </c>
      <c r="U16" s="7">
        <v>0.54352051019668579</v>
      </c>
      <c r="V16" s="7">
        <v>0.2461010068655014</v>
      </c>
      <c r="W16" s="7">
        <v>207.53650665283203</v>
      </c>
      <c r="X16" s="7">
        <v>222.552001953125</v>
      </c>
      <c r="Y16" s="7">
        <v>25.346650123596191</v>
      </c>
      <c r="Z16" s="7">
        <v>0.9405829906463623</v>
      </c>
      <c r="AA16" s="13">
        <v>2088</v>
      </c>
      <c r="AB16" s="7" t="s">
        <v>100</v>
      </c>
      <c r="AC16" s="7" t="s">
        <v>100</v>
      </c>
      <c r="AD16" s="7">
        <f t="shared" si="6"/>
        <v>9</v>
      </c>
      <c r="AE16" s="7">
        <f t="shared" si="1"/>
        <v>0</v>
      </c>
      <c r="AF16" s="7">
        <f t="shared" si="2"/>
        <v>0.33333333333333331</v>
      </c>
      <c r="AG16" s="7">
        <f t="shared" si="3"/>
        <v>0.44444444444444442</v>
      </c>
      <c r="AH16" s="7">
        <f t="shared" si="4"/>
        <v>0.22222222222222221</v>
      </c>
      <c r="AI16" s="6">
        <f t="shared" si="7"/>
        <v>0</v>
      </c>
      <c r="AJ16" s="6">
        <f t="shared" si="8"/>
        <v>3</v>
      </c>
      <c r="AK16" s="6">
        <f t="shared" si="9"/>
        <v>4</v>
      </c>
      <c r="AL16" s="6">
        <f t="shared" si="10"/>
        <v>2</v>
      </c>
      <c r="AM16" s="19">
        <v>64.4031982421875</v>
      </c>
      <c r="AN16" s="19">
        <v>82.596298217773438</v>
      </c>
      <c r="AO16" s="19">
        <v>169.90899658203125</v>
      </c>
      <c r="AP16" s="19">
        <v>79.820396423339844</v>
      </c>
      <c r="AQ16" s="19">
        <v>119.02100372314453</v>
      </c>
      <c r="AR16" s="19">
        <v>130.36099243164062</v>
      </c>
      <c r="AS16" s="19">
        <v>124.39900207519531</v>
      </c>
      <c r="AT16" s="19">
        <v>146.32099914550781</v>
      </c>
      <c r="AU16" s="19">
        <v>96.810699462890625</v>
      </c>
      <c r="AV16" s="19"/>
      <c r="AW16" s="19"/>
    </row>
    <row r="17" spans="1:54" x14ac:dyDescent="0.25">
      <c r="A17" s="7" t="s">
        <v>97</v>
      </c>
      <c r="B17" s="7" t="s">
        <v>98</v>
      </c>
      <c r="C17" s="7">
        <v>5</v>
      </c>
      <c r="G17" s="7">
        <f t="shared" si="0"/>
        <v>1</v>
      </c>
      <c r="H17" s="7">
        <v>3.75</v>
      </c>
      <c r="I17" s="7">
        <v>2</v>
      </c>
      <c r="J17" s="7">
        <v>1</v>
      </c>
      <c r="K17" s="7">
        <f t="shared" si="5"/>
        <v>3</v>
      </c>
      <c r="L17" s="7">
        <v>1</v>
      </c>
      <c r="M17" s="7">
        <v>1</v>
      </c>
      <c r="N17" s="7">
        <v>1041.5924987792969</v>
      </c>
      <c r="O17" s="7">
        <v>13.808450222015381</v>
      </c>
      <c r="P17" s="7">
        <v>19.325850486755371</v>
      </c>
      <c r="Q17" s="7">
        <v>22.527000427246094</v>
      </c>
      <c r="R17" s="7">
        <v>6.6049048900604248</v>
      </c>
      <c r="S17" s="7">
        <v>9.5102500915527344</v>
      </c>
      <c r="T17" s="7">
        <v>10.917890071868896</v>
      </c>
      <c r="U17" s="7">
        <v>0.49523000419139862</v>
      </c>
      <c r="V17" s="7">
        <v>0.28629548847675323</v>
      </c>
      <c r="W17" s="7">
        <v>185.69149780273438</v>
      </c>
      <c r="X17" s="7">
        <v>172.00150299072266</v>
      </c>
      <c r="Y17" s="7">
        <v>21.275449752807617</v>
      </c>
      <c r="Z17" s="7">
        <v>0.93641149997711182</v>
      </c>
      <c r="AA17" s="13">
        <v>2889</v>
      </c>
      <c r="AB17" s="7" t="s">
        <v>100</v>
      </c>
      <c r="AC17" s="7" t="s">
        <v>100</v>
      </c>
      <c r="AD17" s="7">
        <f t="shared" si="6"/>
        <v>7</v>
      </c>
      <c r="AE17" s="7">
        <f t="shared" si="1"/>
        <v>0</v>
      </c>
      <c r="AF17" s="7">
        <f t="shared" si="2"/>
        <v>0.2857142857142857</v>
      </c>
      <c r="AG17" s="7">
        <f t="shared" si="3"/>
        <v>0.2857142857142857</v>
      </c>
      <c r="AH17" s="7">
        <f t="shared" si="4"/>
        <v>0.42857142857142855</v>
      </c>
      <c r="AI17" s="6">
        <f t="shared" si="7"/>
        <v>0</v>
      </c>
      <c r="AJ17" s="6">
        <f t="shared" si="8"/>
        <v>2</v>
      </c>
      <c r="AK17" s="6">
        <f t="shared" si="9"/>
        <v>2</v>
      </c>
      <c r="AL17" s="6">
        <f t="shared" si="10"/>
        <v>3</v>
      </c>
      <c r="AM17" s="19">
        <v>81.435302734375</v>
      </c>
      <c r="AN17" s="19">
        <v>121.52799987792969</v>
      </c>
      <c r="AO17" s="19">
        <v>172.47799682617187</v>
      </c>
      <c r="AP17" s="19">
        <v>154.84800720214844</v>
      </c>
      <c r="AQ17" s="19">
        <v>152.5679931640625</v>
      </c>
      <c r="AR17" s="19">
        <v>114.44499969482422</v>
      </c>
      <c r="AS17" s="19">
        <v>57.505001068115234</v>
      </c>
      <c r="AT17" s="19"/>
      <c r="AU17" s="19"/>
    </row>
    <row r="18" spans="1:54" x14ac:dyDescent="0.25">
      <c r="A18" s="7" t="s">
        <v>97</v>
      </c>
      <c r="B18" s="7" t="s">
        <v>99</v>
      </c>
      <c r="C18" s="7">
        <v>1</v>
      </c>
      <c r="G18" s="7">
        <f t="shared" si="0"/>
        <v>1</v>
      </c>
      <c r="H18" s="7">
        <v>2.96</v>
      </c>
      <c r="I18" s="7">
        <v>1</v>
      </c>
      <c r="J18" s="7">
        <v>2</v>
      </c>
      <c r="K18" s="7">
        <f t="shared" si="5"/>
        <v>3</v>
      </c>
      <c r="L18" s="7">
        <v>0</v>
      </c>
      <c r="M18" s="7">
        <v>1</v>
      </c>
      <c r="N18" s="7">
        <v>761.72900390625</v>
      </c>
      <c r="O18" s="7">
        <v>14.714600086212158</v>
      </c>
      <c r="P18" s="7">
        <v>15.703499794006348</v>
      </c>
      <c r="Q18" s="7">
        <v>16.68649959564209</v>
      </c>
      <c r="R18" s="7">
        <v>7.3292500972747803</v>
      </c>
      <c r="S18" s="7">
        <v>7.8295900821685791</v>
      </c>
      <c r="T18" s="7">
        <v>8.1649799346923828</v>
      </c>
      <c r="U18" s="7">
        <v>0.15346100181341171</v>
      </c>
      <c r="V18" s="7">
        <v>0.12820300459861755</v>
      </c>
      <c r="W18" s="7">
        <v>232.28150177001953</v>
      </c>
      <c r="X18" s="7">
        <v>150.78299713134766</v>
      </c>
      <c r="Y18" s="7">
        <v>21.869499206542969</v>
      </c>
      <c r="Z18" s="7">
        <v>0.98217597603797913</v>
      </c>
      <c r="AA18" s="13">
        <v>1925</v>
      </c>
      <c r="AB18" s="7">
        <v>480</v>
      </c>
      <c r="AC18" s="7">
        <v>232</v>
      </c>
      <c r="AD18" s="7">
        <f t="shared" si="6"/>
        <v>11</v>
      </c>
      <c r="AE18" s="7">
        <f t="shared" si="1"/>
        <v>0</v>
      </c>
      <c r="AF18" s="7">
        <f t="shared" si="2"/>
        <v>0.36363636363636365</v>
      </c>
      <c r="AG18" s="7">
        <f t="shared" si="3"/>
        <v>0.36363636363636365</v>
      </c>
      <c r="AH18" s="7">
        <f t="shared" si="4"/>
        <v>0.27272727272727271</v>
      </c>
      <c r="AI18" s="6">
        <f t="shared" si="7"/>
        <v>0</v>
      </c>
      <c r="AJ18" s="6">
        <f t="shared" si="8"/>
        <v>4</v>
      </c>
      <c r="AK18" s="6">
        <f t="shared" si="9"/>
        <v>4</v>
      </c>
      <c r="AL18" s="6">
        <f t="shared" si="10"/>
        <v>3</v>
      </c>
      <c r="AM18" s="19">
        <v>45.514499664306641</v>
      </c>
      <c r="AN18" s="19">
        <v>77.1531982421875</v>
      </c>
      <c r="AO18" s="19">
        <v>78.920303344726563</v>
      </c>
      <c r="AP18" s="19">
        <v>103.53399658203125</v>
      </c>
      <c r="AQ18" s="19">
        <v>126.02300262451172</v>
      </c>
      <c r="AR18" s="19">
        <v>138.16000366210937</v>
      </c>
      <c r="AS18" s="19">
        <v>144.28500366210937</v>
      </c>
      <c r="AT18" s="6">
        <v>108.94100189208984</v>
      </c>
      <c r="AU18" s="6">
        <v>84.603401184082031</v>
      </c>
      <c r="AV18" s="6">
        <v>122.09200286865234</v>
      </c>
      <c r="AW18" s="6">
        <v>144.052001953125</v>
      </c>
    </row>
    <row r="19" spans="1:54" x14ac:dyDescent="0.25">
      <c r="A19" s="7" t="s">
        <v>97</v>
      </c>
      <c r="B19" s="7" t="s">
        <v>99</v>
      </c>
      <c r="C19" s="7">
        <v>2</v>
      </c>
      <c r="G19" s="7">
        <f t="shared" si="0"/>
        <v>1</v>
      </c>
      <c r="H19" s="7">
        <v>4.76</v>
      </c>
      <c r="I19" s="7">
        <v>2</v>
      </c>
      <c r="J19" s="7">
        <v>1</v>
      </c>
      <c r="K19" s="7">
        <f t="shared" si="5"/>
        <v>3</v>
      </c>
      <c r="L19" s="7">
        <v>1</v>
      </c>
      <c r="M19" s="7">
        <v>1</v>
      </c>
      <c r="N19" s="7">
        <v>719.8134765625</v>
      </c>
      <c r="O19" s="7">
        <v>13.75724983215332</v>
      </c>
      <c r="P19" s="7">
        <v>14.572400093078613</v>
      </c>
      <c r="Q19" s="7">
        <v>17.365300178527832</v>
      </c>
      <c r="R19" s="7">
        <v>6.9070250988006592</v>
      </c>
      <c r="S19" s="7">
        <v>7.3463199138641357</v>
      </c>
      <c r="T19" s="7">
        <v>8.4481801986694336</v>
      </c>
      <c r="U19" s="7">
        <v>0.20569650083780289</v>
      </c>
      <c r="V19" s="7">
        <v>0.26977449655532837</v>
      </c>
      <c r="W19" s="7">
        <v>228.23349761962891</v>
      </c>
      <c r="X19" s="7">
        <v>156.27149963378906</v>
      </c>
      <c r="Y19" s="7">
        <v>14.656899929046631</v>
      </c>
      <c r="Z19" s="7">
        <v>0.97664397954940796</v>
      </c>
      <c r="AA19" s="13">
        <v>1757</v>
      </c>
      <c r="AB19" s="7">
        <v>277</v>
      </c>
      <c r="AC19" s="7">
        <v>439</v>
      </c>
      <c r="AD19" s="7">
        <f t="shared" si="6"/>
        <v>16</v>
      </c>
      <c r="AE19" s="7">
        <f t="shared" si="1"/>
        <v>0</v>
      </c>
      <c r="AF19" s="7">
        <f t="shared" si="2"/>
        <v>0.3125</v>
      </c>
      <c r="AG19" s="7">
        <f t="shared" si="3"/>
        <v>0.5</v>
      </c>
      <c r="AH19" s="7">
        <f t="shared" si="4"/>
        <v>0.1875</v>
      </c>
      <c r="AI19" s="6">
        <f t="shared" si="7"/>
        <v>0</v>
      </c>
      <c r="AJ19" s="6">
        <f t="shared" si="8"/>
        <v>5</v>
      </c>
      <c r="AK19" s="6">
        <f t="shared" si="9"/>
        <v>8</v>
      </c>
      <c r="AL19" s="6">
        <f t="shared" si="10"/>
        <v>3</v>
      </c>
      <c r="AM19" s="19">
        <v>51.244499206542969</v>
      </c>
      <c r="AN19" s="19">
        <v>123.98100280761719</v>
      </c>
      <c r="AO19" s="19">
        <v>161.28799438476562</v>
      </c>
      <c r="AP19" s="19">
        <v>55.391300201416016</v>
      </c>
      <c r="AQ19" s="19">
        <v>67.277900695800781</v>
      </c>
      <c r="AR19" s="19">
        <v>96.241996765136719</v>
      </c>
      <c r="AS19" s="19">
        <v>109.51499938964844</v>
      </c>
      <c r="AT19" s="19">
        <v>111.75099945068359</v>
      </c>
      <c r="AU19" s="19">
        <v>132.27200317382812</v>
      </c>
      <c r="AV19" s="19">
        <v>68.0426025390625</v>
      </c>
      <c r="AW19" s="19">
        <v>73.782798767089844</v>
      </c>
      <c r="AX19" s="6">
        <v>109.35800170898437</v>
      </c>
      <c r="AY19" s="6">
        <v>120.78700256347656</v>
      </c>
      <c r="AZ19" s="6">
        <v>121.01300048828125</v>
      </c>
      <c r="BA19" s="6">
        <v>146.63800048828125</v>
      </c>
      <c r="BB19" s="6">
        <v>148.05000305175781</v>
      </c>
    </row>
    <row r="20" spans="1:54" x14ac:dyDescent="0.25">
      <c r="A20" s="7" t="s">
        <v>97</v>
      </c>
      <c r="B20" s="7" t="s">
        <v>99</v>
      </c>
      <c r="C20" s="7">
        <v>3</v>
      </c>
      <c r="G20" s="7">
        <f t="shared" si="0"/>
        <v>1</v>
      </c>
      <c r="H20" s="7">
        <v>4.6100000000000003</v>
      </c>
      <c r="I20" s="7">
        <v>1</v>
      </c>
      <c r="J20" s="7">
        <v>1</v>
      </c>
      <c r="K20" s="7">
        <f t="shared" si="5"/>
        <v>2</v>
      </c>
      <c r="L20" s="7">
        <v>1</v>
      </c>
      <c r="M20" s="7">
        <v>1</v>
      </c>
      <c r="N20" s="7">
        <v>659.66748046875</v>
      </c>
      <c r="O20" s="7">
        <v>12.860750198364258</v>
      </c>
      <c r="P20" s="7">
        <v>14.141900062561035</v>
      </c>
      <c r="Q20" s="7">
        <v>18.714099884033203</v>
      </c>
      <c r="R20" s="7">
        <v>6.0735700130462646</v>
      </c>
      <c r="S20" s="7">
        <v>6.7635049819946289</v>
      </c>
      <c r="T20" s="7">
        <v>8.7599802017211914</v>
      </c>
      <c r="U20" s="7">
        <v>0.29701800644397736</v>
      </c>
      <c r="V20" s="7">
        <v>0.41175650060176849</v>
      </c>
      <c r="W20" s="7">
        <v>201.14099884033203</v>
      </c>
      <c r="X20" s="7">
        <v>182.34949493408203</v>
      </c>
      <c r="Y20" s="7">
        <v>11.346649646759033</v>
      </c>
      <c r="Z20" s="7">
        <v>0.95058497786521912</v>
      </c>
      <c r="AA20" s="13">
        <v>1478</v>
      </c>
      <c r="AB20" s="7" t="s">
        <v>100</v>
      </c>
      <c r="AC20" s="7" t="s">
        <v>100</v>
      </c>
      <c r="AD20" s="7">
        <f t="shared" si="6"/>
        <v>8</v>
      </c>
      <c r="AE20" s="7">
        <f t="shared" si="1"/>
        <v>0.125</v>
      </c>
      <c r="AF20" s="7">
        <f t="shared" si="2"/>
        <v>0.125</v>
      </c>
      <c r="AG20" s="7">
        <f t="shared" si="3"/>
        <v>0.375</v>
      </c>
      <c r="AH20" s="7">
        <f t="shared" si="4"/>
        <v>0.375</v>
      </c>
      <c r="AI20" s="6">
        <f t="shared" si="7"/>
        <v>1</v>
      </c>
      <c r="AJ20" s="6">
        <f t="shared" si="8"/>
        <v>1</v>
      </c>
      <c r="AK20" s="6">
        <f t="shared" si="9"/>
        <v>3</v>
      </c>
      <c r="AL20" s="6">
        <f t="shared" si="10"/>
        <v>3</v>
      </c>
      <c r="AM20" s="19">
        <v>112.73300170898438</v>
      </c>
      <c r="AN20" s="19">
        <v>138.05499267578125</v>
      </c>
      <c r="AO20" s="19">
        <v>146.03700256347656</v>
      </c>
      <c r="AP20" s="19">
        <v>165.92300415039062</v>
      </c>
      <c r="AQ20" s="19">
        <v>98.138999938964844</v>
      </c>
      <c r="AR20" s="19">
        <v>97.023696899414063</v>
      </c>
      <c r="AS20" s="19">
        <v>72.633598327636719</v>
      </c>
      <c r="AT20" s="19">
        <v>33.431301116943359</v>
      </c>
      <c r="AU20" s="19"/>
    </row>
    <row r="21" spans="1:54" x14ac:dyDescent="0.25">
      <c r="A21" s="7" t="s">
        <v>97</v>
      </c>
      <c r="B21" s="7" t="s">
        <v>99</v>
      </c>
      <c r="C21" s="7">
        <v>4</v>
      </c>
      <c r="G21" s="7">
        <f t="shared" si="0"/>
        <v>1</v>
      </c>
      <c r="H21" s="7">
        <v>4.5999999999999996</v>
      </c>
      <c r="I21" s="7">
        <v>0</v>
      </c>
      <c r="J21" s="7">
        <v>1</v>
      </c>
      <c r="K21" s="7">
        <f t="shared" si="5"/>
        <v>1</v>
      </c>
      <c r="L21" s="7">
        <v>0</v>
      </c>
      <c r="M21" s="7">
        <v>1</v>
      </c>
      <c r="N21" s="7">
        <v>915.34698486328125</v>
      </c>
      <c r="O21" s="7">
        <v>13.571199893951416</v>
      </c>
      <c r="P21" s="7">
        <v>16.387399673461914</v>
      </c>
      <c r="Q21" s="7">
        <v>25.056950569152832</v>
      </c>
      <c r="R21" s="7">
        <v>6.2486650943756104</v>
      </c>
      <c r="S21" s="7">
        <v>7.7527999877929687</v>
      </c>
      <c r="T21" s="7">
        <v>11.533649921417236</v>
      </c>
      <c r="U21" s="7">
        <v>0.37077650427818298</v>
      </c>
      <c r="V21" s="7">
        <v>0.49399000406265259</v>
      </c>
      <c r="W21" s="7">
        <v>191.04600524902344</v>
      </c>
      <c r="X21" s="7">
        <v>171.59100341796875</v>
      </c>
      <c r="Y21" s="7">
        <v>15.742350101470947</v>
      </c>
      <c r="Z21" s="7">
        <v>0.92745500802993774</v>
      </c>
      <c r="AA21" s="13">
        <v>2326</v>
      </c>
      <c r="AB21" s="7" t="s">
        <v>100</v>
      </c>
      <c r="AC21" s="7" t="s">
        <v>100</v>
      </c>
      <c r="AD21" s="7">
        <f t="shared" si="6"/>
        <v>10</v>
      </c>
      <c r="AE21" s="7">
        <f t="shared" si="1"/>
        <v>0</v>
      </c>
      <c r="AF21" s="7">
        <f t="shared" si="2"/>
        <v>0.4</v>
      </c>
      <c r="AG21" s="7">
        <f t="shared" si="3"/>
        <v>0.4</v>
      </c>
      <c r="AH21" s="7">
        <f t="shared" si="4"/>
        <v>0.2</v>
      </c>
      <c r="AI21" s="6">
        <f t="shared" si="7"/>
        <v>0</v>
      </c>
      <c r="AJ21" s="6">
        <f t="shared" si="8"/>
        <v>4</v>
      </c>
      <c r="AK21" s="6">
        <f t="shared" si="9"/>
        <v>4</v>
      </c>
      <c r="AL21" s="6">
        <f t="shared" si="10"/>
        <v>2</v>
      </c>
      <c r="AM21" s="19">
        <v>60.021900177001953</v>
      </c>
      <c r="AN21" s="19">
        <v>95.456001281738281</v>
      </c>
      <c r="AO21" s="19">
        <v>123.29499816894531</v>
      </c>
      <c r="AP21" s="19">
        <v>137.468994140625</v>
      </c>
      <c r="AQ21" s="19">
        <v>169.32499694824219</v>
      </c>
      <c r="AR21" s="19">
        <v>129.62399291992187</v>
      </c>
      <c r="AS21" s="6">
        <v>109.87100219726562</v>
      </c>
      <c r="AT21" s="6">
        <v>82.201103210449219</v>
      </c>
      <c r="AU21" s="6">
        <v>61.011001586914063</v>
      </c>
      <c r="AV21" s="6">
        <v>71.373397827148438</v>
      </c>
    </row>
    <row r="22" spans="1:54" x14ac:dyDescent="0.25">
      <c r="A22" s="7" t="s">
        <v>97</v>
      </c>
      <c r="B22" s="7" t="s">
        <v>99</v>
      </c>
      <c r="C22" s="7">
        <v>5</v>
      </c>
      <c r="G22" s="7">
        <f t="shared" si="0"/>
        <v>1</v>
      </c>
      <c r="H22" s="7">
        <v>3.71</v>
      </c>
      <c r="I22" s="7">
        <v>1</v>
      </c>
      <c r="J22" s="7">
        <v>2</v>
      </c>
      <c r="K22" s="7">
        <f t="shared" si="5"/>
        <v>3</v>
      </c>
      <c r="L22" s="7">
        <v>0</v>
      </c>
      <c r="M22" s="7">
        <v>0</v>
      </c>
      <c r="N22" s="7">
        <v>727.53799438476562</v>
      </c>
      <c r="O22" s="7">
        <v>12.461850166320801</v>
      </c>
      <c r="P22" s="7">
        <v>15.602750301361084</v>
      </c>
      <c r="Q22" s="7">
        <v>22.03589916229248</v>
      </c>
      <c r="R22" s="7">
        <v>5.8883001804351807</v>
      </c>
      <c r="S22" s="7">
        <v>7.5791449546813965</v>
      </c>
      <c r="T22" s="7">
        <v>9.3087453842163086</v>
      </c>
      <c r="U22" s="7">
        <v>0.41386400163173676</v>
      </c>
      <c r="V22" s="7">
        <v>0.35246749222278595</v>
      </c>
      <c r="W22" s="7">
        <v>236.97149658203125</v>
      </c>
      <c r="X22" s="7">
        <v>199.06900024414062</v>
      </c>
      <c r="Y22" s="7">
        <v>12.920000076293945</v>
      </c>
      <c r="Z22" s="7">
        <v>0.92381200194358826</v>
      </c>
      <c r="AA22" s="13">
        <v>1640</v>
      </c>
      <c r="AB22" s="7" t="s">
        <v>100</v>
      </c>
      <c r="AC22" s="7" t="s">
        <v>100</v>
      </c>
      <c r="AD22" s="7">
        <f t="shared" si="6"/>
        <v>7</v>
      </c>
      <c r="AE22" s="7">
        <f t="shared" si="1"/>
        <v>0</v>
      </c>
      <c r="AF22" s="7">
        <f t="shared" si="2"/>
        <v>0.42857142857142855</v>
      </c>
      <c r="AG22" s="7">
        <f t="shared" si="3"/>
        <v>0.2857142857142857</v>
      </c>
      <c r="AH22" s="7">
        <f t="shared" si="4"/>
        <v>0.2857142857142857</v>
      </c>
      <c r="AI22" s="6">
        <f t="shared" si="7"/>
        <v>0</v>
      </c>
      <c r="AJ22" s="6">
        <f t="shared" si="8"/>
        <v>3</v>
      </c>
      <c r="AK22" s="6">
        <f t="shared" si="9"/>
        <v>2</v>
      </c>
      <c r="AL22" s="6">
        <f t="shared" si="10"/>
        <v>2</v>
      </c>
      <c r="AM22" s="19">
        <v>55.208499908447266</v>
      </c>
      <c r="AN22" s="19">
        <v>114.44200134277344</v>
      </c>
      <c r="AO22" s="19">
        <v>76.155601501464844</v>
      </c>
      <c r="AP22" s="19">
        <v>89.068603515625</v>
      </c>
      <c r="AQ22" s="19">
        <v>149.69700622558594</v>
      </c>
      <c r="AR22" s="19">
        <v>163.66200256347656</v>
      </c>
      <c r="AS22" s="6">
        <v>113.26799774169922</v>
      </c>
    </row>
    <row r="23" spans="1:54" x14ac:dyDescent="0.25">
      <c r="A23" s="7" t="s">
        <v>97</v>
      </c>
      <c r="B23" s="7" t="s">
        <v>99</v>
      </c>
      <c r="C23" s="7">
        <v>6</v>
      </c>
      <c r="G23" s="7">
        <f t="shared" si="0"/>
        <v>1</v>
      </c>
      <c r="H23" s="7">
        <v>3.41</v>
      </c>
      <c r="I23" s="7">
        <v>2</v>
      </c>
      <c r="J23" s="7">
        <v>3</v>
      </c>
      <c r="K23" s="7">
        <f t="shared" si="5"/>
        <v>5</v>
      </c>
      <c r="L23" s="7">
        <v>1</v>
      </c>
      <c r="M23" s="7">
        <v>0</v>
      </c>
      <c r="N23" s="7">
        <v>884.9320068359375</v>
      </c>
      <c r="O23" s="7">
        <v>13.06974983215332</v>
      </c>
      <c r="P23" s="7">
        <v>15.108500003814697</v>
      </c>
      <c r="Q23" s="7">
        <v>27.621250152587891</v>
      </c>
      <c r="R23" s="7">
        <v>5.9438450336456299</v>
      </c>
      <c r="S23" s="7">
        <v>7.2019050121307373</v>
      </c>
      <c r="T23" s="7">
        <v>12.340499877929687</v>
      </c>
      <c r="U23" s="7">
        <v>0.33227351307868958</v>
      </c>
      <c r="V23" s="7">
        <v>0.57834348082542419</v>
      </c>
      <c r="W23" s="7">
        <v>185.59700012207031</v>
      </c>
      <c r="X23" s="7">
        <v>173.51150512695312</v>
      </c>
      <c r="Y23" s="7">
        <v>13.816649913787842</v>
      </c>
      <c r="Z23" s="7">
        <v>0.89370399713516235</v>
      </c>
      <c r="AA23" s="13">
        <v>2091</v>
      </c>
      <c r="AB23" s="7" t="s">
        <v>100</v>
      </c>
      <c r="AC23" s="7" t="s">
        <v>100</v>
      </c>
      <c r="AD23" s="7">
        <f t="shared" si="6"/>
        <v>9</v>
      </c>
      <c r="AE23" s="7">
        <f t="shared" si="1"/>
        <v>0</v>
      </c>
      <c r="AF23" s="7">
        <f t="shared" si="2"/>
        <v>0.22222222222222221</v>
      </c>
      <c r="AG23" s="7">
        <f t="shared" si="3"/>
        <v>0.33333333333333331</v>
      </c>
      <c r="AH23" s="7">
        <f t="shared" si="4"/>
        <v>0.44444444444444442</v>
      </c>
      <c r="AI23" s="6">
        <f t="shared" si="7"/>
        <v>0</v>
      </c>
      <c r="AJ23" s="6">
        <f t="shared" si="8"/>
        <v>2</v>
      </c>
      <c r="AK23" s="6">
        <f t="shared" si="9"/>
        <v>3</v>
      </c>
      <c r="AL23" s="6">
        <f t="shared" si="10"/>
        <v>4</v>
      </c>
      <c r="AM23" s="19">
        <v>83.041702270507813</v>
      </c>
      <c r="AN23" s="19">
        <v>98.799697875976563</v>
      </c>
      <c r="AO23" s="19">
        <v>132.02999877929687</v>
      </c>
      <c r="AP23" s="19">
        <v>149.25700378417969</v>
      </c>
      <c r="AQ23" s="19">
        <v>160.06900024414062</v>
      </c>
      <c r="AR23" s="19">
        <v>167.84100341796875</v>
      </c>
      <c r="AS23" s="19">
        <v>153.46000671386719</v>
      </c>
      <c r="AT23" s="19">
        <v>122.45600128173828</v>
      </c>
      <c r="AU23" s="19">
        <v>82.171401977539063</v>
      </c>
      <c r="AV23" s="19"/>
      <c r="AW23" s="19"/>
    </row>
    <row r="24" spans="1:54" x14ac:dyDescent="0.25">
      <c r="A24" s="7" t="s">
        <v>97</v>
      </c>
      <c r="B24" s="7" t="s">
        <v>99</v>
      </c>
      <c r="C24" s="7">
        <v>7</v>
      </c>
      <c r="G24" s="7">
        <f t="shared" si="0"/>
        <v>1</v>
      </c>
      <c r="H24" s="7">
        <v>1.99</v>
      </c>
      <c r="I24" s="7">
        <v>0</v>
      </c>
      <c r="J24" s="7">
        <v>1</v>
      </c>
      <c r="K24" s="7">
        <f t="shared" si="5"/>
        <v>1</v>
      </c>
      <c r="L24" s="7">
        <v>0</v>
      </c>
      <c r="M24" s="7">
        <v>0</v>
      </c>
      <c r="N24" s="7">
        <v>394</v>
      </c>
      <c r="O24" s="7">
        <v>9.139589786529541</v>
      </c>
      <c r="P24" s="7">
        <v>10.363924980163574</v>
      </c>
      <c r="Q24" s="7">
        <v>13.83804988861084</v>
      </c>
      <c r="R24" s="7">
        <v>4.2196499109268188</v>
      </c>
      <c r="S24" s="7">
        <v>5.3982200622558594</v>
      </c>
      <c r="T24" s="7">
        <v>6.8787202835083008</v>
      </c>
      <c r="U24" s="7">
        <v>0.42273600399494171</v>
      </c>
      <c r="V24" s="7">
        <v>0.36456349492073059</v>
      </c>
      <c r="W24" s="7">
        <v>225.22450256347656</v>
      </c>
      <c r="X24" s="7">
        <v>114.67850112915039</v>
      </c>
      <c r="Y24" s="7">
        <v>13.031100273132324</v>
      </c>
      <c r="Z24" s="7">
        <v>0.96110951900482178</v>
      </c>
      <c r="AA24" s="13">
        <v>734</v>
      </c>
      <c r="AB24" s="7" t="s">
        <v>100</v>
      </c>
      <c r="AC24" s="7" t="s">
        <v>100</v>
      </c>
      <c r="AD24" s="7">
        <f t="shared" si="6"/>
        <v>6</v>
      </c>
      <c r="AE24" s="7">
        <f t="shared" si="1"/>
        <v>0</v>
      </c>
      <c r="AF24" s="7">
        <f t="shared" si="2"/>
        <v>0.33333333333333331</v>
      </c>
      <c r="AG24" s="7">
        <f t="shared" si="3"/>
        <v>0.16666666666666666</v>
      </c>
      <c r="AH24" s="7">
        <f t="shared" si="4"/>
        <v>0.5</v>
      </c>
      <c r="AI24" s="6">
        <f t="shared" si="7"/>
        <v>0</v>
      </c>
      <c r="AJ24" s="6">
        <f t="shared" si="8"/>
        <v>2</v>
      </c>
      <c r="AK24" s="6">
        <f t="shared" si="9"/>
        <v>1</v>
      </c>
      <c r="AL24" s="6">
        <f t="shared" si="10"/>
        <v>3</v>
      </c>
      <c r="AM24" s="19">
        <v>68.306602478027344</v>
      </c>
      <c r="AN24" s="19">
        <v>79.100502014160156</v>
      </c>
      <c r="AO24" s="19">
        <v>136.46699523925781</v>
      </c>
      <c r="AP24" s="19">
        <v>152.43699645996094</v>
      </c>
      <c r="AQ24" s="19">
        <v>115.90799713134766</v>
      </c>
      <c r="AR24" s="19">
        <v>166.031005859375</v>
      </c>
    </row>
    <row r="25" spans="1:54" x14ac:dyDescent="0.25">
      <c r="A25" s="7" t="s">
        <v>97</v>
      </c>
      <c r="B25" s="7" t="s">
        <v>101</v>
      </c>
      <c r="C25" s="7">
        <v>1</v>
      </c>
      <c r="G25" s="7">
        <f t="shared" si="0"/>
        <v>1</v>
      </c>
      <c r="H25" s="7">
        <v>3.79</v>
      </c>
      <c r="I25" s="7">
        <v>1</v>
      </c>
      <c r="J25" s="7">
        <v>0</v>
      </c>
      <c r="K25" s="7">
        <f t="shared" si="5"/>
        <v>1</v>
      </c>
      <c r="L25" s="7">
        <v>1</v>
      </c>
      <c r="M25" s="7">
        <v>0</v>
      </c>
      <c r="N25" s="7">
        <v>990.47698974609375</v>
      </c>
      <c r="O25" s="7">
        <v>14.256599903106689</v>
      </c>
      <c r="P25" s="7">
        <v>17.323800086975098</v>
      </c>
      <c r="Q25" s="7">
        <v>23.996950149536133</v>
      </c>
      <c r="R25" s="7">
        <v>6.9304599761962891</v>
      </c>
      <c r="S25" s="7">
        <v>8.3553199768066406</v>
      </c>
      <c r="T25" s="7">
        <v>11.267599582672119</v>
      </c>
      <c r="U25" s="7">
        <v>0.36254900693893433</v>
      </c>
      <c r="V25" s="7">
        <v>0.4371345043182373</v>
      </c>
      <c r="W25" s="7">
        <v>205.79500579833984</v>
      </c>
      <c r="X25" s="7">
        <v>180.28749847412109</v>
      </c>
      <c r="Y25" s="7">
        <v>14.712600231170654</v>
      </c>
      <c r="Z25" s="7">
        <v>0.93490800261497498</v>
      </c>
      <c r="AA25" s="13">
        <v>2656</v>
      </c>
      <c r="AB25" s="7" t="s">
        <v>100</v>
      </c>
      <c r="AC25" s="7" t="s">
        <v>100</v>
      </c>
      <c r="AD25" s="7">
        <f t="shared" si="6"/>
        <v>11</v>
      </c>
      <c r="AE25" s="7">
        <f t="shared" si="1"/>
        <v>0</v>
      </c>
      <c r="AF25" s="7">
        <f t="shared" si="2"/>
        <v>0.36363636363636365</v>
      </c>
      <c r="AG25" s="7">
        <f t="shared" si="3"/>
        <v>0.36363636363636365</v>
      </c>
      <c r="AH25" s="7">
        <f t="shared" si="4"/>
        <v>0.27272727272727271</v>
      </c>
      <c r="AI25" s="6">
        <f t="shared" si="7"/>
        <v>0</v>
      </c>
      <c r="AJ25" s="6">
        <f t="shared" si="8"/>
        <v>4</v>
      </c>
      <c r="AK25" s="6">
        <f t="shared" si="9"/>
        <v>4</v>
      </c>
      <c r="AL25" s="6">
        <f t="shared" si="10"/>
        <v>3</v>
      </c>
      <c r="AM25" s="19">
        <v>61.368301391601563</v>
      </c>
      <c r="AN25" s="19">
        <v>94.820602416992188</v>
      </c>
      <c r="AO25" s="19">
        <v>105.20200347900391</v>
      </c>
      <c r="AP25" s="19">
        <v>146.50199890136719</v>
      </c>
      <c r="AQ25" s="19">
        <v>156.822998046875</v>
      </c>
      <c r="AR25" s="19">
        <v>137.00100708007812</v>
      </c>
      <c r="AS25" s="6">
        <v>131.072998046875</v>
      </c>
      <c r="AT25" s="6">
        <v>128.03599548339844</v>
      </c>
      <c r="AU25" s="6">
        <v>60.50830078125</v>
      </c>
      <c r="AV25" s="6">
        <v>61.150901794433594</v>
      </c>
      <c r="AW25" s="6">
        <v>59.596698760986328</v>
      </c>
    </row>
    <row r="26" spans="1:54" x14ac:dyDescent="0.25">
      <c r="A26" s="7" t="s">
        <v>97</v>
      </c>
      <c r="B26" s="7" t="s">
        <v>101</v>
      </c>
      <c r="C26" s="7">
        <v>2</v>
      </c>
      <c r="G26" s="7">
        <f t="shared" si="0"/>
        <v>1</v>
      </c>
      <c r="H26" s="7">
        <v>5.13</v>
      </c>
      <c r="I26" s="7">
        <v>3</v>
      </c>
      <c r="J26" s="7">
        <v>2</v>
      </c>
      <c r="K26" s="7">
        <f t="shared" si="5"/>
        <v>5</v>
      </c>
      <c r="L26" s="7">
        <v>0</v>
      </c>
      <c r="M26" s="7">
        <v>0</v>
      </c>
      <c r="N26" s="7">
        <v>783.073486328125</v>
      </c>
      <c r="O26" s="7">
        <v>13.015200138092041</v>
      </c>
      <c r="P26" s="7">
        <v>15.451550006866455</v>
      </c>
      <c r="Q26" s="7">
        <v>22.102950096130371</v>
      </c>
      <c r="R26" s="7">
        <v>6.1657299995422363</v>
      </c>
      <c r="S26" s="7">
        <v>7.5710148811340332</v>
      </c>
      <c r="T26" s="7">
        <v>9.8329248428344727</v>
      </c>
      <c r="U26" s="7">
        <v>0.37887950241565704</v>
      </c>
      <c r="V26" s="7">
        <v>0.40324600040912628</v>
      </c>
      <c r="W26" s="7">
        <v>186.802001953125</v>
      </c>
      <c r="X26" s="7">
        <v>196.10199737548828</v>
      </c>
      <c r="Y26" s="7">
        <v>11.470149993896484</v>
      </c>
      <c r="Z26" s="7">
        <v>0.94044399261474609</v>
      </c>
      <c r="AA26" s="13">
        <v>1885</v>
      </c>
      <c r="AB26" s="7" t="s">
        <v>100</v>
      </c>
      <c r="AC26" s="7" t="s">
        <v>100</v>
      </c>
      <c r="AD26" s="7">
        <f t="shared" si="6"/>
        <v>9</v>
      </c>
      <c r="AE26" s="7">
        <f t="shared" si="1"/>
        <v>0</v>
      </c>
      <c r="AF26" s="7">
        <f t="shared" si="2"/>
        <v>0.22222222222222221</v>
      </c>
      <c r="AG26" s="7">
        <f t="shared" si="3"/>
        <v>0.44444444444444442</v>
      </c>
      <c r="AH26" s="7">
        <f t="shared" si="4"/>
        <v>0.33333333333333331</v>
      </c>
      <c r="AI26" s="6">
        <f t="shared" si="7"/>
        <v>0</v>
      </c>
      <c r="AJ26" s="6">
        <f t="shared" si="8"/>
        <v>2</v>
      </c>
      <c r="AK26" s="6">
        <f t="shared" si="9"/>
        <v>4</v>
      </c>
      <c r="AL26" s="6">
        <f t="shared" si="10"/>
        <v>3</v>
      </c>
      <c r="AM26" s="19">
        <v>66.116096496582031</v>
      </c>
      <c r="AN26" s="19">
        <v>56.678298950195312</v>
      </c>
      <c r="AO26" s="19">
        <v>102.82700347900391</v>
      </c>
      <c r="AP26" s="19">
        <v>102.68399810791016</v>
      </c>
      <c r="AQ26" s="19">
        <v>154.26499938964844</v>
      </c>
      <c r="AR26" s="19">
        <v>144.14199829101562</v>
      </c>
      <c r="AS26" s="19">
        <v>163.94900512695312</v>
      </c>
      <c r="AT26" s="19">
        <v>108.94400024414062</v>
      </c>
      <c r="AU26" s="19">
        <v>91.334297180175781</v>
      </c>
      <c r="AV26" s="19"/>
    </row>
    <row r="27" spans="1:54" x14ac:dyDescent="0.25">
      <c r="A27" s="7" t="s">
        <v>97</v>
      </c>
      <c r="B27" s="7" t="s">
        <v>101</v>
      </c>
      <c r="C27" s="7">
        <v>3</v>
      </c>
      <c r="G27" s="7">
        <f t="shared" si="0"/>
        <v>1</v>
      </c>
      <c r="H27" s="7">
        <v>4.05</v>
      </c>
      <c r="I27" s="7">
        <v>2</v>
      </c>
      <c r="J27" s="7">
        <v>0</v>
      </c>
      <c r="K27" s="7">
        <f t="shared" si="5"/>
        <v>2</v>
      </c>
      <c r="L27" s="7">
        <v>1</v>
      </c>
      <c r="M27" s="7">
        <v>0</v>
      </c>
      <c r="N27" s="7">
        <v>993.22500610351562</v>
      </c>
      <c r="O27" s="7">
        <v>15.737200260162354</v>
      </c>
      <c r="P27" s="7">
        <v>17.837399482727051</v>
      </c>
      <c r="Q27" s="7">
        <v>25.809000015258789</v>
      </c>
      <c r="R27" s="7">
        <v>7.2046599388122559</v>
      </c>
      <c r="S27" s="7">
        <v>8.9479250907897949</v>
      </c>
      <c r="T27" s="7">
        <v>10.533949851989746</v>
      </c>
      <c r="U27" s="7">
        <v>0.38300150632858276</v>
      </c>
      <c r="V27" s="7">
        <v>0.31852699816226959</v>
      </c>
      <c r="W27" s="7">
        <v>168.88899993896484</v>
      </c>
      <c r="X27" s="7">
        <v>194.37799835205078</v>
      </c>
      <c r="Y27" s="7">
        <v>17.797699928283691</v>
      </c>
      <c r="Z27" s="7">
        <v>0.9285610020160675</v>
      </c>
      <c r="AA27" s="13">
        <v>2633</v>
      </c>
      <c r="AB27" s="7" t="s">
        <v>100</v>
      </c>
      <c r="AC27" s="7" t="s">
        <v>100</v>
      </c>
      <c r="AD27" s="7">
        <f t="shared" si="6"/>
        <v>7</v>
      </c>
      <c r="AE27" s="7">
        <f t="shared" si="1"/>
        <v>0</v>
      </c>
      <c r="AF27" s="7">
        <f t="shared" si="2"/>
        <v>0.14285714285714285</v>
      </c>
      <c r="AG27" s="7">
        <f t="shared" si="3"/>
        <v>0.42857142857142855</v>
      </c>
      <c r="AH27" s="7">
        <f t="shared" si="4"/>
        <v>0.42857142857142855</v>
      </c>
      <c r="AI27" s="6">
        <f t="shared" si="7"/>
        <v>0</v>
      </c>
      <c r="AJ27" s="6">
        <f t="shared" si="8"/>
        <v>1</v>
      </c>
      <c r="AK27" s="6">
        <f t="shared" si="9"/>
        <v>3</v>
      </c>
      <c r="AL27" s="6">
        <f t="shared" si="10"/>
        <v>3</v>
      </c>
      <c r="AM27" s="19">
        <v>100.53900146484375</v>
      </c>
      <c r="AN27" s="19">
        <v>77.238899230957031</v>
      </c>
      <c r="AO27" s="19">
        <v>103.11799621582031</v>
      </c>
      <c r="AP27" s="19">
        <v>146.21400451660156</v>
      </c>
      <c r="AQ27" s="19">
        <v>162.98599243164062</v>
      </c>
      <c r="AR27" s="19">
        <v>144.83099365234375</v>
      </c>
      <c r="AS27" s="19">
        <v>118.927001953125</v>
      </c>
      <c r="AT27" s="19"/>
      <c r="AU27" s="19"/>
    </row>
    <row r="28" spans="1:54" x14ac:dyDescent="0.25">
      <c r="A28" s="7" t="s">
        <v>106</v>
      </c>
      <c r="B28" s="7" t="s">
        <v>107</v>
      </c>
      <c r="C28" s="7">
        <v>1</v>
      </c>
      <c r="G28" s="7">
        <f t="shared" si="0"/>
        <v>1</v>
      </c>
      <c r="H28" s="7">
        <v>4.5599999999999996</v>
      </c>
      <c r="I28" s="7">
        <v>5</v>
      </c>
      <c r="J28" s="7">
        <v>2</v>
      </c>
      <c r="K28" s="7">
        <f t="shared" si="5"/>
        <v>7</v>
      </c>
      <c r="L28" s="7">
        <v>1</v>
      </c>
      <c r="M28" s="7">
        <v>1</v>
      </c>
      <c r="N28" s="7">
        <v>1136.6849975585937</v>
      </c>
      <c r="O28" s="7">
        <v>12.285149574279785</v>
      </c>
      <c r="P28" s="7">
        <v>17.515750885009766</v>
      </c>
      <c r="Q28" s="7">
        <v>35.564949035644531</v>
      </c>
      <c r="R28" s="7">
        <v>5.7399749755859375</v>
      </c>
      <c r="S28" s="7">
        <v>8.3476753234863281</v>
      </c>
      <c r="T28" s="7">
        <v>15.265450477600098</v>
      </c>
      <c r="U28" s="7">
        <v>0.36014950275421143</v>
      </c>
      <c r="V28" s="7">
        <v>0.49913100898265839</v>
      </c>
      <c r="W28" s="7">
        <v>192.61250305175781</v>
      </c>
      <c r="X28" s="7">
        <v>113.62150192260742</v>
      </c>
      <c r="Y28" s="7">
        <v>53.073648452758789</v>
      </c>
      <c r="Z28" s="7">
        <v>0.86344701051712036</v>
      </c>
      <c r="AA28" s="13">
        <v>2888</v>
      </c>
      <c r="AB28" s="7" t="s">
        <v>100</v>
      </c>
      <c r="AC28" s="7" t="s">
        <v>100</v>
      </c>
      <c r="AD28" s="7">
        <f t="shared" si="6"/>
        <v>11</v>
      </c>
      <c r="AE28" s="7">
        <f t="shared" si="1"/>
        <v>0</v>
      </c>
      <c r="AF28" s="7">
        <f t="shared" si="2"/>
        <v>0.27272727272727271</v>
      </c>
      <c r="AG28" s="7">
        <f t="shared" si="3"/>
        <v>0.54545454545454541</v>
      </c>
      <c r="AH28" s="7">
        <f t="shared" si="4"/>
        <v>0.18181818181818182</v>
      </c>
      <c r="AI28" s="6">
        <f t="shared" si="7"/>
        <v>0</v>
      </c>
      <c r="AJ28" s="6">
        <f t="shared" si="8"/>
        <v>3</v>
      </c>
      <c r="AK28" s="6">
        <f t="shared" si="9"/>
        <v>6</v>
      </c>
      <c r="AL28" s="6">
        <f t="shared" si="10"/>
        <v>2</v>
      </c>
      <c r="AM28" s="6">
        <v>103.63999938964844</v>
      </c>
      <c r="AN28" s="6">
        <v>130.13999938964844</v>
      </c>
      <c r="AO28" s="6">
        <v>61.951999664306641</v>
      </c>
      <c r="AP28" s="6">
        <v>98.709602355957031</v>
      </c>
      <c r="AQ28" s="6">
        <v>83.354103088378906</v>
      </c>
      <c r="AR28" s="6">
        <v>114.60500335693359</v>
      </c>
      <c r="AS28" s="6">
        <v>84.965599060058594</v>
      </c>
      <c r="AT28" s="6">
        <v>101.72699737548828</v>
      </c>
      <c r="AU28" s="6">
        <v>171.052001953125</v>
      </c>
      <c r="AV28" s="6">
        <v>163.42900085449219</v>
      </c>
      <c r="AW28" s="6">
        <v>133.68800354003906</v>
      </c>
    </row>
    <row r="29" spans="1:54" x14ac:dyDescent="0.25">
      <c r="A29" s="7" t="s">
        <v>106</v>
      </c>
      <c r="B29" s="7" t="s">
        <v>107</v>
      </c>
      <c r="C29" s="7">
        <v>2</v>
      </c>
      <c r="G29" s="7">
        <f t="shared" si="0"/>
        <v>1</v>
      </c>
      <c r="H29" s="7">
        <v>2.79</v>
      </c>
      <c r="I29" s="7">
        <v>1</v>
      </c>
      <c r="J29" s="7">
        <v>0</v>
      </c>
      <c r="K29" s="7">
        <f t="shared" si="5"/>
        <v>1</v>
      </c>
      <c r="L29" s="7">
        <v>0</v>
      </c>
      <c r="M29" s="7">
        <v>1</v>
      </c>
      <c r="N29" s="7">
        <v>820.44451904296875</v>
      </c>
      <c r="O29" s="7">
        <v>14.291599750518799</v>
      </c>
      <c r="P29" s="7">
        <v>15.263200283050537</v>
      </c>
      <c r="Q29" s="7">
        <v>21.876299858093262</v>
      </c>
      <c r="R29" s="7">
        <v>6.9300651550292969</v>
      </c>
      <c r="S29" s="7">
        <v>7.281635046005249</v>
      </c>
      <c r="T29" s="7">
        <v>10.197749614715576</v>
      </c>
      <c r="U29" s="7">
        <v>0.26234649121761322</v>
      </c>
      <c r="V29" s="7">
        <v>0.4889104813337326</v>
      </c>
      <c r="W29" s="7">
        <v>160.76950073242187</v>
      </c>
      <c r="X29" s="7">
        <v>196.64399719238281</v>
      </c>
      <c r="Y29" s="7">
        <v>43.404998779296875</v>
      </c>
      <c r="Z29" s="7">
        <v>0.93836349248886108</v>
      </c>
      <c r="AA29" s="13">
        <v>2009</v>
      </c>
      <c r="AB29" s="7">
        <v>262</v>
      </c>
      <c r="AC29" s="7">
        <v>742</v>
      </c>
      <c r="AD29" s="7">
        <f t="shared" ref="AD29:AD36" si="11">SUM(AI29:AL29)</f>
        <v>9</v>
      </c>
      <c r="AE29" s="7">
        <f t="shared" ref="AE29:AE36" si="12">AI29/$AD29</f>
        <v>0</v>
      </c>
      <c r="AF29" s="7">
        <f t="shared" ref="AF29:AF36" si="13">AJ29/$AD29</f>
        <v>0.33333333333333331</v>
      </c>
      <c r="AG29" s="7">
        <f t="shared" ref="AG29:AG36" si="14">AK29/$AD29</f>
        <v>0.33333333333333331</v>
      </c>
      <c r="AH29" s="7">
        <f t="shared" ref="AH29:AH36" si="15">AL29/$AD29</f>
        <v>0.33333333333333331</v>
      </c>
      <c r="AI29" s="6">
        <f t="shared" si="7"/>
        <v>0</v>
      </c>
      <c r="AJ29" s="6">
        <f t="shared" si="8"/>
        <v>3</v>
      </c>
      <c r="AK29" s="6">
        <f t="shared" si="9"/>
        <v>3</v>
      </c>
      <c r="AL29" s="6">
        <f t="shared" si="10"/>
        <v>3</v>
      </c>
      <c r="AM29" s="6">
        <v>70.779899597167969</v>
      </c>
      <c r="AN29" s="6">
        <v>69.355400085449219</v>
      </c>
      <c r="AO29" s="6">
        <v>77.311897277832031</v>
      </c>
      <c r="AP29" s="6">
        <v>107.05899810791016</v>
      </c>
      <c r="AQ29" s="6">
        <v>140.92599487304688</v>
      </c>
      <c r="AR29" s="6">
        <v>118.16200256347656</v>
      </c>
      <c r="AS29" s="6">
        <v>156.96099853515625</v>
      </c>
      <c r="AT29" s="6">
        <v>142.10600280761719</v>
      </c>
      <c r="AU29" s="6">
        <v>107.02799987792969</v>
      </c>
    </row>
    <row r="30" spans="1:54" x14ac:dyDescent="0.25">
      <c r="A30" s="7" t="s">
        <v>106</v>
      </c>
      <c r="B30" s="7" t="s">
        <v>108</v>
      </c>
      <c r="C30" s="7">
        <v>1</v>
      </c>
      <c r="G30" s="7">
        <f t="shared" si="0"/>
        <v>1</v>
      </c>
      <c r="H30" s="7">
        <v>3.61</v>
      </c>
      <c r="I30" s="7">
        <v>2</v>
      </c>
      <c r="J30" s="7">
        <v>1</v>
      </c>
      <c r="K30" s="7">
        <f t="shared" si="5"/>
        <v>3</v>
      </c>
      <c r="L30" s="7">
        <v>1</v>
      </c>
      <c r="M30" s="7">
        <v>0</v>
      </c>
      <c r="N30" s="7">
        <v>989.85247802734375</v>
      </c>
      <c r="O30" s="7">
        <v>11.189599990844727</v>
      </c>
      <c r="P30" s="7">
        <v>17.87969970703125</v>
      </c>
      <c r="Q30" s="7">
        <v>25.803150177001953</v>
      </c>
      <c r="R30" s="7">
        <v>5.1541199684143066</v>
      </c>
      <c r="S30" s="7">
        <v>8.5507602691650391</v>
      </c>
      <c r="T30" s="7">
        <v>13.437599658966064</v>
      </c>
      <c r="U30" s="7">
        <v>0.45506300032138824</v>
      </c>
      <c r="V30" s="7">
        <v>0.38484299182891846</v>
      </c>
      <c r="W30" s="7">
        <v>194.29650115966797</v>
      </c>
      <c r="X30" s="7">
        <v>152.5</v>
      </c>
      <c r="Y30" s="7">
        <v>14.394900321960449</v>
      </c>
      <c r="Z30" s="7">
        <v>0.87551000714302063</v>
      </c>
      <c r="AA30" s="13">
        <v>2399</v>
      </c>
      <c r="AB30" s="7" t="s">
        <v>100</v>
      </c>
      <c r="AC30" s="7" t="s">
        <v>100</v>
      </c>
      <c r="AD30" s="7">
        <f t="shared" si="11"/>
        <v>6</v>
      </c>
      <c r="AE30" s="7">
        <f t="shared" si="12"/>
        <v>0.16666666666666666</v>
      </c>
      <c r="AF30" s="7">
        <f t="shared" si="13"/>
        <v>0.16666666666666666</v>
      </c>
      <c r="AG30" s="7">
        <f t="shared" si="14"/>
        <v>0.16666666666666666</v>
      </c>
      <c r="AH30" s="7">
        <f t="shared" si="15"/>
        <v>0.5</v>
      </c>
      <c r="AI30" s="6">
        <f t="shared" si="7"/>
        <v>1</v>
      </c>
      <c r="AJ30" s="6">
        <f t="shared" si="8"/>
        <v>1</v>
      </c>
      <c r="AK30" s="6">
        <f t="shared" si="9"/>
        <v>1</v>
      </c>
      <c r="AL30" s="6">
        <f t="shared" si="10"/>
        <v>3</v>
      </c>
      <c r="AM30" s="6">
        <v>61.927700042724609</v>
      </c>
      <c r="AN30" s="6">
        <v>34.136199951171875</v>
      </c>
      <c r="AO30" s="6">
        <v>124.62300109863281</v>
      </c>
      <c r="AP30" s="6">
        <v>169.10400390625</v>
      </c>
      <c r="AQ30" s="6">
        <v>165.62399291992187</v>
      </c>
      <c r="AR30" s="6">
        <v>149.55499267578125</v>
      </c>
    </row>
    <row r="31" spans="1:54" x14ac:dyDescent="0.25">
      <c r="A31" s="7" t="s">
        <v>106</v>
      </c>
      <c r="B31" s="7" t="s">
        <v>108</v>
      </c>
      <c r="C31" s="7">
        <v>2</v>
      </c>
      <c r="G31" s="7">
        <f t="shared" si="0"/>
        <v>1</v>
      </c>
      <c r="H31" s="7">
        <v>2.27</v>
      </c>
      <c r="I31" s="7">
        <v>0</v>
      </c>
      <c r="J31" s="7">
        <v>1</v>
      </c>
      <c r="K31" s="7">
        <f t="shared" si="5"/>
        <v>1</v>
      </c>
      <c r="L31" s="7">
        <v>0</v>
      </c>
      <c r="M31" s="7">
        <v>1</v>
      </c>
      <c r="N31" s="7">
        <v>797.28851318359375</v>
      </c>
      <c r="O31" s="7">
        <v>11.54925012588501</v>
      </c>
      <c r="P31" s="7">
        <v>15.56564998626709</v>
      </c>
      <c r="Q31" s="7">
        <v>25.868650436401367</v>
      </c>
      <c r="R31" s="7">
        <v>5.4413399696350098</v>
      </c>
      <c r="S31" s="7">
        <v>7.2751750946044922</v>
      </c>
      <c r="T31" s="7">
        <v>11.365050315856934</v>
      </c>
      <c r="U31" s="7">
        <v>0.39189399778842926</v>
      </c>
      <c r="V31" s="7">
        <v>0.48746950924396515</v>
      </c>
      <c r="W31" s="7">
        <v>176.8070068359375</v>
      </c>
      <c r="X31" s="7">
        <v>163.95449829101562</v>
      </c>
      <c r="Y31" s="7">
        <v>10.415199756622314</v>
      </c>
      <c r="Z31" s="7">
        <v>0.8994784951210022</v>
      </c>
      <c r="AA31" s="13">
        <v>1805</v>
      </c>
      <c r="AB31" s="7" t="s">
        <v>100</v>
      </c>
      <c r="AC31" s="7" t="s">
        <v>100</v>
      </c>
      <c r="AD31" s="7">
        <f t="shared" si="11"/>
        <v>6</v>
      </c>
      <c r="AE31" s="7">
        <f t="shared" si="12"/>
        <v>0</v>
      </c>
      <c r="AF31" s="7">
        <f t="shared" si="13"/>
        <v>0</v>
      </c>
      <c r="AG31" s="7">
        <f t="shared" si="14"/>
        <v>0.83333333333333337</v>
      </c>
      <c r="AH31" s="7">
        <f t="shared" si="15"/>
        <v>0.16666666666666666</v>
      </c>
      <c r="AI31" s="6">
        <f t="shared" si="7"/>
        <v>0</v>
      </c>
      <c r="AJ31" s="6">
        <f t="shared" si="8"/>
        <v>0</v>
      </c>
      <c r="AK31" s="6">
        <f t="shared" si="9"/>
        <v>5</v>
      </c>
      <c r="AL31" s="6">
        <f t="shared" si="10"/>
        <v>1</v>
      </c>
      <c r="AM31" s="6">
        <v>93.284202575683594</v>
      </c>
      <c r="AN31" s="6">
        <v>107.86699676513672</v>
      </c>
      <c r="AO31" s="6">
        <v>125.38500213623047</v>
      </c>
      <c r="AP31" s="6">
        <v>172.62800598144531</v>
      </c>
      <c r="AQ31" s="6">
        <v>111.86399841308594</v>
      </c>
      <c r="AR31" s="6">
        <v>106.07700347900391</v>
      </c>
    </row>
    <row r="32" spans="1:54" x14ac:dyDescent="0.25">
      <c r="A32" s="7" t="s">
        <v>106</v>
      </c>
      <c r="B32" s="7" t="s">
        <v>108</v>
      </c>
      <c r="C32" s="7">
        <v>3</v>
      </c>
      <c r="G32" s="7">
        <f t="shared" si="0"/>
        <v>1</v>
      </c>
      <c r="H32" s="7">
        <v>4.5</v>
      </c>
      <c r="I32" s="7">
        <v>1</v>
      </c>
      <c r="J32" s="7">
        <v>1</v>
      </c>
      <c r="K32" s="7">
        <f t="shared" si="5"/>
        <v>2</v>
      </c>
      <c r="L32" s="7">
        <v>0</v>
      </c>
      <c r="M32" s="7">
        <v>1</v>
      </c>
      <c r="N32" s="7">
        <v>1159.3599853515625</v>
      </c>
      <c r="O32" s="7">
        <v>15.283300399780273</v>
      </c>
      <c r="P32" s="7">
        <v>20.523199081420898</v>
      </c>
      <c r="Q32" s="7">
        <v>25.494199752807617</v>
      </c>
      <c r="R32" s="7">
        <v>7.3158302307128906</v>
      </c>
      <c r="S32" s="7">
        <v>9.6981296539306641</v>
      </c>
      <c r="T32" s="7">
        <v>11.461199760437012</v>
      </c>
      <c r="U32" s="7">
        <v>0.43821901082992554</v>
      </c>
      <c r="V32" s="7">
        <v>0.31790199875831604</v>
      </c>
      <c r="W32" s="7">
        <v>183.83999633789062</v>
      </c>
      <c r="X32" s="7">
        <v>186.9320068359375</v>
      </c>
      <c r="Y32" s="7">
        <v>18.245399475097656</v>
      </c>
      <c r="Z32" s="7">
        <v>0.92331498861312866</v>
      </c>
      <c r="AA32" s="13">
        <v>3293</v>
      </c>
      <c r="AB32" s="7" t="s">
        <v>100</v>
      </c>
      <c r="AC32" s="7" t="s">
        <v>100</v>
      </c>
      <c r="AD32" s="7">
        <f t="shared" si="11"/>
        <v>11</v>
      </c>
      <c r="AE32" s="7">
        <f t="shared" si="12"/>
        <v>9.0909090909090912E-2</v>
      </c>
      <c r="AF32" s="7">
        <f t="shared" si="13"/>
        <v>0.18181818181818182</v>
      </c>
      <c r="AG32" s="7">
        <f t="shared" si="14"/>
        <v>0.36363636363636365</v>
      </c>
      <c r="AH32" s="7">
        <f t="shared" si="15"/>
        <v>0.36363636363636365</v>
      </c>
      <c r="AI32" s="6">
        <f t="shared" si="7"/>
        <v>1</v>
      </c>
      <c r="AJ32" s="6">
        <f t="shared" si="8"/>
        <v>2</v>
      </c>
      <c r="AK32" s="6">
        <f t="shared" si="9"/>
        <v>4</v>
      </c>
      <c r="AL32" s="6">
        <f t="shared" si="10"/>
        <v>4</v>
      </c>
      <c r="AM32" s="6">
        <v>64.421798706054687</v>
      </c>
      <c r="AN32" s="6">
        <v>70.978897094726563</v>
      </c>
      <c r="AO32" s="6">
        <v>35.943901062011719</v>
      </c>
      <c r="AP32" s="6">
        <v>106.55899810791016</v>
      </c>
      <c r="AQ32" s="6">
        <v>115.5989990234375</v>
      </c>
      <c r="AR32" s="6">
        <v>140.13200378417969</v>
      </c>
      <c r="AS32" s="6">
        <v>172.76899719238281</v>
      </c>
      <c r="AT32" s="6">
        <v>151.82400512695312</v>
      </c>
      <c r="AU32" s="6">
        <v>155.16700744628906</v>
      </c>
      <c r="AV32" s="6">
        <v>133.95899963378906</v>
      </c>
      <c r="AW32" s="6">
        <v>97.228797912597656</v>
      </c>
    </row>
    <row r="33" spans="1:48" x14ac:dyDescent="0.25">
      <c r="A33" s="7" t="s">
        <v>106</v>
      </c>
      <c r="B33" s="7" t="s">
        <v>111</v>
      </c>
      <c r="C33" s="7">
        <v>1</v>
      </c>
      <c r="G33" s="7">
        <f t="shared" si="0"/>
        <v>1</v>
      </c>
      <c r="H33" s="7">
        <v>3.2</v>
      </c>
      <c r="I33" s="7">
        <v>0</v>
      </c>
      <c r="J33" s="7">
        <v>2</v>
      </c>
      <c r="K33" s="7">
        <f t="shared" si="5"/>
        <v>2</v>
      </c>
      <c r="L33" s="7">
        <v>0</v>
      </c>
      <c r="M33" s="7">
        <v>0</v>
      </c>
      <c r="N33" s="7">
        <v>904.24151611328125</v>
      </c>
      <c r="O33" s="7">
        <v>15.122499942779541</v>
      </c>
      <c r="P33" s="7">
        <v>17.467649459838867</v>
      </c>
      <c r="Q33" s="7">
        <v>22.500900268554687</v>
      </c>
      <c r="R33" s="7">
        <v>7.2544701099395752</v>
      </c>
      <c r="S33" s="7">
        <v>8.1588349342346191</v>
      </c>
      <c r="T33" s="7">
        <v>9.949699878692627</v>
      </c>
      <c r="U33" s="7">
        <v>0.29291649162769318</v>
      </c>
      <c r="V33" s="7">
        <v>0.35162851214408875</v>
      </c>
      <c r="W33" s="7">
        <v>211.99600219726562</v>
      </c>
      <c r="X33" s="7">
        <v>164.29349517822266</v>
      </c>
      <c r="Y33" s="7">
        <v>12.019899845123291</v>
      </c>
      <c r="Z33" s="7">
        <v>0.92779147624969482</v>
      </c>
      <c r="AA33" s="13">
        <v>2288</v>
      </c>
      <c r="AB33" s="7" t="s">
        <v>100</v>
      </c>
      <c r="AC33" s="7" t="s">
        <v>100</v>
      </c>
      <c r="AD33" s="7">
        <f t="shared" si="11"/>
        <v>6</v>
      </c>
      <c r="AE33" s="7">
        <f t="shared" si="12"/>
        <v>0</v>
      </c>
      <c r="AF33" s="7">
        <f t="shared" si="13"/>
        <v>0</v>
      </c>
      <c r="AG33" s="7">
        <f t="shared" si="14"/>
        <v>0.5</v>
      </c>
      <c r="AH33" s="7">
        <f t="shared" si="15"/>
        <v>0.5</v>
      </c>
      <c r="AI33" s="6">
        <f t="shared" si="7"/>
        <v>0</v>
      </c>
      <c r="AJ33" s="6">
        <f t="shared" si="8"/>
        <v>0</v>
      </c>
      <c r="AK33" s="6">
        <f t="shared" si="9"/>
        <v>3</v>
      </c>
      <c r="AL33" s="6">
        <f t="shared" si="10"/>
        <v>3</v>
      </c>
      <c r="AM33" s="6">
        <v>97.503799438476563</v>
      </c>
      <c r="AN33" s="6">
        <v>130.10099792480469</v>
      </c>
      <c r="AO33" s="6">
        <v>144.98599243164062</v>
      </c>
      <c r="AP33" s="6">
        <v>173.26800537109375</v>
      </c>
      <c r="AQ33" s="6">
        <v>151.35499572753906</v>
      </c>
      <c r="AR33" s="6">
        <v>120.04299926757812</v>
      </c>
    </row>
    <row r="34" spans="1:48" x14ac:dyDescent="0.25">
      <c r="A34" s="7" t="s">
        <v>106</v>
      </c>
      <c r="B34" s="7" t="s">
        <v>111</v>
      </c>
      <c r="C34" s="7">
        <v>2</v>
      </c>
      <c r="G34" s="7">
        <f t="shared" si="0"/>
        <v>1</v>
      </c>
      <c r="H34" s="7">
        <v>5.07</v>
      </c>
      <c r="I34" s="7">
        <v>1</v>
      </c>
      <c r="J34" s="7">
        <v>2</v>
      </c>
      <c r="K34" s="7">
        <f t="shared" si="5"/>
        <v>3</v>
      </c>
      <c r="L34" s="7">
        <v>1</v>
      </c>
      <c r="M34" s="7">
        <v>0</v>
      </c>
      <c r="N34" s="7">
        <v>1137.6849975585937</v>
      </c>
      <c r="O34" s="7">
        <v>14.50724983215332</v>
      </c>
      <c r="P34" s="7">
        <v>20.938599586486816</v>
      </c>
      <c r="Q34" s="7">
        <v>25.89525032043457</v>
      </c>
      <c r="R34" s="7">
        <v>6.8516848087310791</v>
      </c>
      <c r="S34" s="7">
        <v>9.493804931640625</v>
      </c>
      <c r="T34" s="7">
        <v>12.562099933624268</v>
      </c>
      <c r="U34" s="7">
        <v>0.4515174925327301</v>
      </c>
      <c r="V34" s="7">
        <v>0.38576748967170715</v>
      </c>
      <c r="W34" s="7">
        <v>173.09949493408203</v>
      </c>
      <c r="X34" s="7">
        <v>222.69150543212891</v>
      </c>
      <c r="Y34" s="7">
        <v>17.759349822998047</v>
      </c>
      <c r="Z34" s="7">
        <v>0.87493550777435303</v>
      </c>
      <c r="AA34" s="13">
        <v>2961</v>
      </c>
      <c r="AB34" s="7" t="s">
        <v>100</v>
      </c>
      <c r="AC34" s="7" t="s">
        <v>100</v>
      </c>
      <c r="AD34" s="7">
        <f t="shared" si="11"/>
        <v>6</v>
      </c>
      <c r="AE34" s="7">
        <f t="shared" si="12"/>
        <v>0.16666666666666666</v>
      </c>
      <c r="AF34" s="7">
        <f t="shared" si="13"/>
        <v>0</v>
      </c>
      <c r="AG34" s="7">
        <f t="shared" si="14"/>
        <v>0.66666666666666663</v>
      </c>
      <c r="AH34" s="7">
        <f t="shared" si="15"/>
        <v>0.16666666666666666</v>
      </c>
      <c r="AI34" s="6">
        <f t="shared" si="7"/>
        <v>1</v>
      </c>
      <c r="AJ34" s="6">
        <f t="shared" si="8"/>
        <v>0</v>
      </c>
      <c r="AK34" s="6">
        <f t="shared" si="9"/>
        <v>4</v>
      </c>
      <c r="AL34" s="6">
        <f t="shared" si="10"/>
        <v>1</v>
      </c>
      <c r="AM34" s="6">
        <v>36.742599487304687</v>
      </c>
      <c r="AN34" s="6">
        <v>112.15399932861328</v>
      </c>
      <c r="AO34" s="6">
        <v>121.06099700927734</v>
      </c>
      <c r="AP34" s="6">
        <v>101.27300262451172</v>
      </c>
      <c r="AQ34" s="6">
        <v>115.13700103759766</v>
      </c>
      <c r="AR34" s="6">
        <v>162.55000305175781</v>
      </c>
    </row>
    <row r="35" spans="1:48" x14ac:dyDescent="0.25">
      <c r="A35" s="7" t="s">
        <v>106</v>
      </c>
      <c r="B35" s="7" t="s">
        <v>111</v>
      </c>
      <c r="C35" s="7">
        <v>3</v>
      </c>
      <c r="G35" s="7">
        <f t="shared" si="0"/>
        <v>1</v>
      </c>
      <c r="H35" s="7">
        <v>4.47</v>
      </c>
      <c r="I35" s="7">
        <v>2</v>
      </c>
      <c r="J35" s="7">
        <v>2</v>
      </c>
      <c r="K35" s="7">
        <f t="shared" si="5"/>
        <v>4</v>
      </c>
      <c r="L35" s="7">
        <v>0</v>
      </c>
      <c r="M35" s="7">
        <v>1</v>
      </c>
      <c r="N35" s="7">
        <v>875.10598754882812</v>
      </c>
      <c r="O35" s="7">
        <v>13.598999977111816</v>
      </c>
      <c r="P35" s="7">
        <v>14.769750118255615</v>
      </c>
      <c r="Q35" s="7">
        <v>23.053349494934082</v>
      </c>
      <c r="R35" s="7">
        <v>6.4095349311828613</v>
      </c>
      <c r="S35" s="7">
        <v>7.2804601192474365</v>
      </c>
      <c r="T35" s="7">
        <v>11.431699752807617</v>
      </c>
      <c r="U35" s="7">
        <v>0.31919550895690918</v>
      </c>
      <c r="V35" s="7">
        <v>0.55866250395774841</v>
      </c>
      <c r="W35" s="7">
        <v>169.18000030517578</v>
      </c>
      <c r="X35" s="7">
        <v>257.21951293945312</v>
      </c>
      <c r="Y35" s="7">
        <v>19.933699607849121</v>
      </c>
      <c r="Z35" s="7">
        <v>0.92849650979042053</v>
      </c>
      <c r="AA35" s="13">
        <v>2186</v>
      </c>
      <c r="AB35" s="7" t="s">
        <v>100</v>
      </c>
      <c r="AC35" s="7" t="s">
        <v>100</v>
      </c>
      <c r="AD35" s="7">
        <f t="shared" si="11"/>
        <v>10</v>
      </c>
      <c r="AE35" s="7">
        <f t="shared" si="12"/>
        <v>0</v>
      </c>
      <c r="AF35" s="7">
        <f t="shared" si="13"/>
        <v>0.4</v>
      </c>
      <c r="AG35" s="7">
        <f t="shared" si="14"/>
        <v>0.5</v>
      </c>
      <c r="AH35" s="7">
        <f t="shared" si="15"/>
        <v>0.1</v>
      </c>
      <c r="AI35" s="6">
        <f t="shared" si="7"/>
        <v>0</v>
      </c>
      <c r="AJ35" s="6">
        <f t="shared" si="8"/>
        <v>4</v>
      </c>
      <c r="AK35" s="6">
        <f t="shared" si="9"/>
        <v>5</v>
      </c>
      <c r="AL35" s="6">
        <f t="shared" si="10"/>
        <v>1</v>
      </c>
      <c r="AM35" s="6">
        <v>89.205101013183594</v>
      </c>
      <c r="AN35" s="6">
        <v>74.353599548339844</v>
      </c>
      <c r="AO35" s="6">
        <v>89.337997436523438</v>
      </c>
      <c r="AP35" s="6">
        <v>123.31199645996094</v>
      </c>
      <c r="AQ35" s="6">
        <v>115.39700317382812</v>
      </c>
      <c r="AR35" s="6">
        <v>132.04100036621094</v>
      </c>
      <c r="AS35" s="6">
        <v>179.03700256347656</v>
      </c>
      <c r="AT35" s="6">
        <v>134.24600219726562</v>
      </c>
      <c r="AU35" s="6">
        <v>70.821701049804687</v>
      </c>
      <c r="AV35" s="6">
        <v>114.17800140380859</v>
      </c>
    </row>
    <row r="36" spans="1:48" x14ac:dyDescent="0.25">
      <c r="A36" s="7" t="s">
        <v>106</v>
      </c>
      <c r="B36" s="7" t="s">
        <v>111</v>
      </c>
      <c r="C36" s="7">
        <v>4</v>
      </c>
      <c r="G36" s="7">
        <f t="shared" si="0"/>
        <v>1</v>
      </c>
      <c r="H36" s="7">
        <v>2.2799999999999998</v>
      </c>
      <c r="I36" s="7">
        <v>0</v>
      </c>
      <c r="J36" s="7">
        <v>0</v>
      </c>
      <c r="K36" s="7">
        <f>I36+J36</f>
        <v>0</v>
      </c>
      <c r="L36" s="7">
        <v>0</v>
      </c>
      <c r="M36" s="7">
        <v>0</v>
      </c>
      <c r="N36" s="7">
        <v>918.92300415039062</v>
      </c>
      <c r="O36" s="7">
        <v>13.844850063323975</v>
      </c>
      <c r="P36" s="7">
        <v>17.020649909973145</v>
      </c>
      <c r="Q36" s="7">
        <v>23.766599655151367</v>
      </c>
      <c r="R36" s="7">
        <v>6.8528251647949219</v>
      </c>
      <c r="S36" s="7">
        <v>8.3300752639770508</v>
      </c>
      <c r="T36" s="7">
        <v>10.314019680023193</v>
      </c>
      <c r="U36" s="7">
        <v>0.36746449768543243</v>
      </c>
      <c r="V36" s="7">
        <v>0.36473649740219116</v>
      </c>
      <c r="W36" s="7">
        <v>159.22299957275391</v>
      </c>
      <c r="X36" s="7">
        <v>203.63500213623047</v>
      </c>
      <c r="Y36" s="7">
        <v>41.259450912475586</v>
      </c>
      <c r="Z36" s="7">
        <v>0.9400475025177002</v>
      </c>
      <c r="AA36" s="13">
        <v>2386</v>
      </c>
      <c r="AB36" s="7" t="s">
        <v>100</v>
      </c>
      <c r="AC36" s="7" t="s">
        <v>100</v>
      </c>
      <c r="AD36" s="7">
        <f t="shared" si="11"/>
        <v>9</v>
      </c>
      <c r="AE36" s="7">
        <f t="shared" si="12"/>
        <v>0</v>
      </c>
      <c r="AF36" s="7">
        <f t="shared" si="13"/>
        <v>0.22222222222222221</v>
      </c>
      <c r="AG36" s="7">
        <f t="shared" si="14"/>
        <v>0.22222222222222221</v>
      </c>
      <c r="AH36" s="7">
        <f t="shared" si="15"/>
        <v>0.55555555555555558</v>
      </c>
      <c r="AI36" s="6">
        <f t="shared" si="7"/>
        <v>0</v>
      </c>
      <c r="AJ36" s="6">
        <f t="shared" si="8"/>
        <v>2</v>
      </c>
      <c r="AK36" s="6">
        <f t="shared" si="9"/>
        <v>2</v>
      </c>
      <c r="AL36" s="6">
        <f t="shared" si="10"/>
        <v>5</v>
      </c>
      <c r="AM36" s="6">
        <v>97.955703735351563</v>
      </c>
      <c r="AN36" s="6">
        <v>52.186500549316406</v>
      </c>
      <c r="AO36" s="6">
        <v>65.994102478027344</v>
      </c>
      <c r="AP36" s="6">
        <v>144.52799987792969</v>
      </c>
      <c r="AQ36" s="6">
        <v>144.10499572753906</v>
      </c>
      <c r="AR36" s="6">
        <v>162.35400390625</v>
      </c>
      <c r="AS36" s="6">
        <v>130.71000671386719</v>
      </c>
      <c r="AT36" s="6">
        <v>155.10200500488281</v>
      </c>
      <c r="AU36" s="6">
        <v>142.71400451660156</v>
      </c>
    </row>
    <row r="37" spans="1:48" x14ac:dyDescent="0.25">
      <c r="G37" s="7">
        <f t="shared" si="0"/>
        <v>1</v>
      </c>
      <c r="AA37" s="13"/>
    </row>
    <row r="38" spans="1:48" x14ac:dyDescent="0.25">
      <c r="G38" s="7">
        <f t="shared" si="0"/>
        <v>1</v>
      </c>
      <c r="AA38" s="13"/>
    </row>
    <row r="39" spans="1:48" x14ac:dyDescent="0.25">
      <c r="G39" s="7">
        <f t="shared" si="0"/>
        <v>1</v>
      </c>
      <c r="AA39" s="13"/>
    </row>
    <row r="40" spans="1:48" x14ac:dyDescent="0.25">
      <c r="G40" s="7">
        <f t="shared" si="0"/>
        <v>1</v>
      </c>
      <c r="AA40" s="13"/>
    </row>
    <row r="41" spans="1:48" x14ac:dyDescent="0.25">
      <c r="G41" s="7">
        <f t="shared" si="0"/>
        <v>1</v>
      </c>
      <c r="AA41" s="13"/>
    </row>
    <row r="42" spans="1:48" x14ac:dyDescent="0.25">
      <c r="G42" s="7">
        <f t="shared" si="0"/>
        <v>1</v>
      </c>
      <c r="AA42" s="13"/>
    </row>
    <row r="43" spans="1:48" x14ac:dyDescent="0.25">
      <c r="G43" s="7">
        <f t="shared" si="0"/>
        <v>1</v>
      </c>
      <c r="AA43" s="13"/>
    </row>
    <row r="44" spans="1:48" x14ac:dyDescent="0.25">
      <c r="G44" s="7">
        <f t="shared" si="0"/>
        <v>1</v>
      </c>
      <c r="AA44" s="13"/>
    </row>
    <row r="45" spans="1:48" x14ac:dyDescent="0.25">
      <c r="G45" s="7">
        <f t="shared" si="0"/>
        <v>1</v>
      </c>
      <c r="AA45" s="13"/>
    </row>
    <row r="46" spans="1:48" x14ac:dyDescent="0.25">
      <c r="G46" s="7">
        <f t="shared" si="0"/>
        <v>1</v>
      </c>
      <c r="AA46" s="13"/>
    </row>
    <row r="47" spans="1:48" x14ac:dyDescent="0.25">
      <c r="G47" s="7">
        <f t="shared" si="0"/>
        <v>1</v>
      </c>
      <c r="AA47" s="13"/>
    </row>
    <row r="48" spans="1:48" x14ac:dyDescent="0.25">
      <c r="G48" s="7">
        <f t="shared" si="0"/>
        <v>1</v>
      </c>
      <c r="AA48" s="13"/>
    </row>
    <row r="49" spans="7:47" x14ac:dyDescent="0.25">
      <c r="G49" s="7">
        <f t="shared" si="0"/>
        <v>1</v>
      </c>
      <c r="AA49" s="13"/>
    </row>
    <row r="50" spans="7:47" x14ac:dyDescent="0.25">
      <c r="G50" s="7">
        <f t="shared" si="0"/>
        <v>1</v>
      </c>
      <c r="AA50" s="13"/>
    </row>
    <row r="51" spans="7:47" x14ac:dyDescent="0.25">
      <c r="G51" s="7">
        <f t="shared" si="0"/>
        <v>1</v>
      </c>
      <c r="AA51" s="13"/>
    </row>
    <row r="52" spans="7:47" x14ac:dyDescent="0.25">
      <c r="G52" s="7">
        <f t="shared" si="0"/>
        <v>1</v>
      </c>
      <c r="AA52" s="13"/>
    </row>
    <row r="53" spans="7:47" x14ac:dyDescent="0.25">
      <c r="G53" s="7">
        <f t="shared" si="0"/>
        <v>1</v>
      </c>
      <c r="AA53" s="13"/>
    </row>
    <row r="54" spans="7:47" x14ac:dyDescent="0.25">
      <c r="G54" s="7">
        <f t="shared" si="0"/>
        <v>1</v>
      </c>
      <c r="AA54" s="13"/>
    </row>
    <row r="55" spans="7:47" x14ac:dyDescent="0.25">
      <c r="G55" s="7">
        <f t="shared" si="0"/>
        <v>1</v>
      </c>
      <c r="AA55" s="13"/>
    </row>
    <row r="56" spans="7:47" x14ac:dyDescent="0.25">
      <c r="G56" s="7">
        <f t="shared" si="0"/>
        <v>1</v>
      </c>
      <c r="AA56" s="13"/>
    </row>
    <row r="57" spans="7:47" x14ac:dyDescent="0.25">
      <c r="G57" s="7">
        <f t="shared" si="0"/>
        <v>1</v>
      </c>
      <c r="AA57" s="13"/>
    </row>
    <row r="58" spans="7:47" x14ac:dyDescent="0.25">
      <c r="G58" s="7">
        <f t="shared" si="0"/>
        <v>1</v>
      </c>
      <c r="AA58" s="13"/>
    </row>
    <row r="59" spans="7:47" x14ac:dyDescent="0.25">
      <c r="G59" s="7">
        <f t="shared" si="0"/>
        <v>1</v>
      </c>
      <c r="AA59" s="13"/>
    </row>
    <row r="60" spans="7:47" x14ac:dyDescent="0.25">
      <c r="G60" s="7">
        <f t="shared" si="0"/>
        <v>1</v>
      </c>
      <c r="AA60" s="13"/>
    </row>
    <row r="61" spans="7:47" x14ac:dyDescent="0.25">
      <c r="G61" s="7">
        <f t="shared" si="0"/>
        <v>1</v>
      </c>
      <c r="AA61" s="13"/>
      <c r="AM61" s="19"/>
      <c r="AN61" s="19"/>
      <c r="AO61" s="19"/>
      <c r="AP61" s="19"/>
      <c r="AQ61" s="19"/>
      <c r="AR61" s="19"/>
      <c r="AS61" s="19"/>
    </row>
    <row r="62" spans="7:47" x14ac:dyDescent="0.25">
      <c r="G62" s="7">
        <f t="shared" si="0"/>
        <v>1</v>
      </c>
      <c r="AA62" s="13"/>
    </row>
    <row r="63" spans="7:47" x14ac:dyDescent="0.25">
      <c r="G63" s="7">
        <f t="shared" si="0"/>
        <v>1</v>
      </c>
      <c r="AA63" s="13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7:47" x14ac:dyDescent="0.25">
      <c r="G64" s="7">
        <f t="shared" si="0"/>
        <v>1</v>
      </c>
      <c r="AA64" s="13"/>
    </row>
    <row r="65" spans="7:49" x14ac:dyDescent="0.25">
      <c r="G65" s="7">
        <f t="shared" si="0"/>
        <v>1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22"/>
      <c r="AB65" s="12"/>
      <c r="AC65" s="12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spans="7:49" x14ac:dyDescent="0.25">
      <c r="G66" s="7">
        <f t="shared" si="0"/>
        <v>1</v>
      </c>
      <c r="AA66" s="13"/>
    </row>
    <row r="67" spans="7:49" x14ac:dyDescent="0.25">
      <c r="G67" s="7">
        <f t="shared" si="0"/>
        <v>1</v>
      </c>
      <c r="AA67" s="13"/>
    </row>
    <row r="68" spans="7:49" x14ac:dyDescent="0.25">
      <c r="G68" s="7">
        <f t="shared" ref="G68:G116" si="16">BIN2DEC(CONCATENATE(E68,F68))+1</f>
        <v>1</v>
      </c>
      <c r="AA68" s="13"/>
    </row>
    <row r="69" spans="7:49" x14ac:dyDescent="0.25">
      <c r="G69" s="7">
        <f t="shared" si="16"/>
        <v>1</v>
      </c>
      <c r="AA69" s="13"/>
    </row>
    <row r="70" spans="7:49" x14ac:dyDescent="0.25">
      <c r="G70" s="7">
        <f t="shared" si="16"/>
        <v>1</v>
      </c>
      <c r="AA70" s="13"/>
    </row>
    <row r="71" spans="7:49" x14ac:dyDescent="0.25">
      <c r="G71" s="7">
        <f t="shared" si="16"/>
        <v>1</v>
      </c>
      <c r="AA71" s="13"/>
    </row>
    <row r="72" spans="7:49" x14ac:dyDescent="0.25">
      <c r="G72" s="7">
        <f t="shared" si="16"/>
        <v>1</v>
      </c>
      <c r="AA72" s="13"/>
    </row>
    <row r="73" spans="7:49" x14ac:dyDescent="0.25">
      <c r="G73" s="7">
        <f t="shared" si="16"/>
        <v>1</v>
      </c>
      <c r="AA73" s="13"/>
    </row>
    <row r="74" spans="7:49" x14ac:dyDescent="0.25">
      <c r="G74" s="7">
        <f t="shared" si="16"/>
        <v>1</v>
      </c>
      <c r="AA74" s="13"/>
    </row>
    <row r="75" spans="7:49" x14ac:dyDescent="0.25">
      <c r="G75" s="7">
        <f t="shared" si="16"/>
        <v>1</v>
      </c>
      <c r="AA75" s="13"/>
    </row>
    <row r="76" spans="7:49" x14ac:dyDescent="0.25">
      <c r="G76" s="7">
        <f t="shared" si="16"/>
        <v>1</v>
      </c>
      <c r="AA76" s="13"/>
    </row>
    <row r="77" spans="7:49" x14ac:dyDescent="0.25">
      <c r="G77" s="7">
        <f t="shared" si="16"/>
        <v>1</v>
      </c>
      <c r="AA77" s="13"/>
    </row>
    <row r="78" spans="7:49" x14ac:dyDescent="0.25">
      <c r="G78" s="7">
        <f t="shared" si="16"/>
        <v>1</v>
      </c>
      <c r="AA78" s="13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</row>
    <row r="79" spans="7:49" x14ac:dyDescent="0.25">
      <c r="G79" s="7">
        <f t="shared" si="16"/>
        <v>1</v>
      </c>
      <c r="AA79" s="13"/>
    </row>
    <row r="80" spans="7:49" x14ac:dyDescent="0.25">
      <c r="G80" s="7">
        <f t="shared" si="16"/>
        <v>1</v>
      </c>
      <c r="AA80" s="13"/>
    </row>
    <row r="81" spans="7:55" x14ac:dyDescent="0.25">
      <c r="G81" s="7">
        <f t="shared" si="16"/>
        <v>1</v>
      </c>
      <c r="AA81" s="13"/>
    </row>
    <row r="82" spans="7:55" x14ac:dyDescent="0.25">
      <c r="G82" s="7">
        <f t="shared" si="16"/>
        <v>1</v>
      </c>
      <c r="AA82" s="13"/>
    </row>
    <row r="83" spans="7:55" x14ac:dyDescent="0.25">
      <c r="G83" s="7">
        <f t="shared" si="16"/>
        <v>1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22"/>
      <c r="AB83" s="12"/>
      <c r="AC83" s="12"/>
      <c r="AM83" s="19"/>
      <c r="AN83" s="19"/>
      <c r="AO83" s="19"/>
      <c r="AP83" s="19"/>
      <c r="AQ83" s="19"/>
      <c r="AR83" s="19"/>
      <c r="AS83" s="19"/>
    </row>
    <row r="84" spans="7:55" x14ac:dyDescent="0.25">
      <c r="G84" s="7">
        <f t="shared" si="16"/>
        <v>1</v>
      </c>
      <c r="AA84" s="13"/>
    </row>
    <row r="85" spans="7:55" x14ac:dyDescent="0.25">
      <c r="G85" s="7">
        <f t="shared" si="16"/>
        <v>1</v>
      </c>
      <c r="AA85" s="13"/>
    </row>
    <row r="86" spans="7:55" x14ac:dyDescent="0.25">
      <c r="G86" s="7">
        <f t="shared" si="16"/>
        <v>1</v>
      </c>
      <c r="AA86" s="13"/>
    </row>
    <row r="87" spans="7:55" x14ac:dyDescent="0.25">
      <c r="G87" s="7">
        <f t="shared" si="16"/>
        <v>1</v>
      </c>
      <c r="AA87" s="13"/>
    </row>
    <row r="88" spans="7:55" x14ac:dyDescent="0.25">
      <c r="G88" s="7">
        <f t="shared" si="16"/>
        <v>1</v>
      </c>
      <c r="AA88" s="13"/>
    </row>
    <row r="89" spans="7:55" x14ac:dyDescent="0.25">
      <c r="G89" s="7">
        <f t="shared" si="16"/>
        <v>1</v>
      </c>
      <c r="AA89" s="13"/>
      <c r="AM89" s="19"/>
      <c r="AN89" s="19"/>
      <c r="AO89" s="19"/>
      <c r="AP89" s="19"/>
      <c r="AQ89" s="19"/>
      <c r="AR89" s="19"/>
      <c r="AS89" s="19"/>
      <c r="AT89" s="19"/>
      <c r="AU89" s="19"/>
      <c r="AV89" s="19"/>
    </row>
    <row r="90" spans="7:55" x14ac:dyDescent="0.25">
      <c r="G90" s="7">
        <f t="shared" si="16"/>
        <v>1</v>
      </c>
      <c r="AA90" s="13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7:55" x14ac:dyDescent="0.25">
      <c r="G91" s="7">
        <f t="shared" si="16"/>
        <v>1</v>
      </c>
      <c r="AA91" s="13"/>
    </row>
    <row r="92" spans="7:55" x14ac:dyDescent="0.25">
      <c r="G92" s="7">
        <f t="shared" si="16"/>
        <v>1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22"/>
      <c r="AB92" s="12"/>
      <c r="AC92" s="12"/>
    </row>
    <row r="93" spans="7:55" x14ac:dyDescent="0.25">
      <c r="G93" s="7">
        <f t="shared" si="16"/>
        <v>1</v>
      </c>
      <c r="AA93" s="13"/>
      <c r="AB93" s="12"/>
      <c r="AC93" s="12"/>
    </row>
    <row r="94" spans="7:55" x14ac:dyDescent="0.25">
      <c r="G94" s="7">
        <f t="shared" si="16"/>
        <v>1</v>
      </c>
      <c r="AA94" s="13"/>
      <c r="AM94" s="19"/>
      <c r="AN94" s="19"/>
      <c r="AO94" s="19"/>
      <c r="AP94" s="19"/>
      <c r="AQ94" s="19"/>
      <c r="AR94" s="19"/>
      <c r="AS94" s="19"/>
      <c r="AT94" s="19"/>
      <c r="AU94" s="19"/>
      <c r="AV94" s="19"/>
    </row>
    <row r="95" spans="7:55" x14ac:dyDescent="0.25">
      <c r="G95" s="7">
        <f t="shared" si="16"/>
        <v>1</v>
      </c>
      <c r="AA95" s="13"/>
    </row>
    <row r="96" spans="7:55" x14ac:dyDescent="0.25">
      <c r="G96" s="7">
        <f t="shared" si="16"/>
        <v>1</v>
      </c>
      <c r="AA96" s="13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</row>
    <row r="97" spans="7:44" x14ac:dyDescent="0.25">
      <c r="G97" s="7">
        <f t="shared" si="16"/>
        <v>1</v>
      </c>
      <c r="AA97" s="13"/>
    </row>
    <row r="98" spans="7:44" x14ac:dyDescent="0.25">
      <c r="G98" s="7">
        <f t="shared" si="16"/>
        <v>1</v>
      </c>
      <c r="AA98" s="13"/>
    </row>
    <row r="99" spans="7:44" x14ac:dyDescent="0.25">
      <c r="G99" s="7">
        <f t="shared" si="16"/>
        <v>1</v>
      </c>
      <c r="AA99" s="13"/>
    </row>
    <row r="100" spans="7:44" x14ac:dyDescent="0.25">
      <c r="G100" s="7">
        <f t="shared" si="16"/>
        <v>1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22"/>
      <c r="AM100" s="19"/>
      <c r="AN100" s="19"/>
      <c r="AO100" s="19"/>
      <c r="AP100" s="19"/>
      <c r="AQ100" s="19"/>
      <c r="AR100" s="19"/>
    </row>
    <row r="101" spans="7:44" x14ac:dyDescent="0.25">
      <c r="G101" s="7">
        <f t="shared" si="16"/>
        <v>1</v>
      </c>
      <c r="AA101" s="13"/>
    </row>
    <row r="102" spans="7:44" x14ac:dyDescent="0.25">
      <c r="G102" s="7">
        <f t="shared" si="16"/>
        <v>1</v>
      </c>
      <c r="AA102" s="13"/>
    </row>
    <row r="103" spans="7:44" x14ac:dyDescent="0.25">
      <c r="G103" s="7">
        <f t="shared" si="16"/>
        <v>1</v>
      </c>
      <c r="AA103" s="13"/>
    </row>
    <row r="104" spans="7:44" x14ac:dyDescent="0.25">
      <c r="G104" s="7">
        <f t="shared" si="16"/>
        <v>1</v>
      </c>
      <c r="AA104" s="13"/>
    </row>
    <row r="105" spans="7:44" x14ac:dyDescent="0.25">
      <c r="G105" s="7">
        <f t="shared" si="16"/>
        <v>1</v>
      </c>
    </row>
    <row r="106" spans="7:44" x14ac:dyDescent="0.25">
      <c r="G106" s="7">
        <f t="shared" si="16"/>
        <v>1</v>
      </c>
    </row>
    <row r="107" spans="7:44" x14ac:dyDescent="0.25">
      <c r="G107" s="7">
        <f t="shared" si="16"/>
        <v>1</v>
      </c>
    </row>
    <row r="108" spans="7:44" x14ac:dyDescent="0.25">
      <c r="G108" s="7">
        <f t="shared" si="16"/>
        <v>1</v>
      </c>
    </row>
    <row r="109" spans="7:44" x14ac:dyDescent="0.25">
      <c r="G109" s="7">
        <f t="shared" si="16"/>
        <v>1</v>
      </c>
    </row>
    <row r="110" spans="7:44" x14ac:dyDescent="0.25">
      <c r="G110" s="7">
        <f t="shared" si="16"/>
        <v>1</v>
      </c>
    </row>
    <row r="111" spans="7:44" x14ac:dyDescent="0.25">
      <c r="G111" s="7">
        <f t="shared" si="16"/>
        <v>1</v>
      </c>
    </row>
    <row r="112" spans="7:44" x14ac:dyDescent="0.25">
      <c r="G112" s="7">
        <f t="shared" si="16"/>
        <v>1</v>
      </c>
    </row>
    <row r="113" spans="4:58" x14ac:dyDescent="0.25">
      <c r="G113" s="7">
        <f t="shared" si="16"/>
        <v>1</v>
      </c>
    </row>
    <row r="114" spans="4:58" x14ac:dyDescent="0.25">
      <c r="G114" s="7">
        <f t="shared" si="16"/>
        <v>1</v>
      </c>
    </row>
    <row r="115" spans="4:58" x14ac:dyDescent="0.25">
      <c r="G115" s="7">
        <f t="shared" si="16"/>
        <v>1</v>
      </c>
    </row>
    <row r="116" spans="4:58" x14ac:dyDescent="0.25">
      <c r="G116" s="7">
        <f t="shared" si="16"/>
        <v>1</v>
      </c>
    </row>
    <row r="117" spans="4:58" x14ac:dyDescent="0.25">
      <c r="G117" s="7">
        <f>BIN2DEC(CONCATENATE(E117,F117))+1</f>
        <v>1</v>
      </c>
    </row>
    <row r="118" spans="4:58" x14ac:dyDescent="0.25">
      <c r="G118" s="7">
        <f>BIN2DEC(CONCATENATE(E118,F118))+1</f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4:58" x14ac:dyDescent="0.25">
      <c r="G119" s="7">
        <f>BIN2DEC(CONCATENATE(E119,F119))+1</f>
        <v>1</v>
      </c>
    </row>
    <row r="120" spans="4:58" x14ac:dyDescent="0.25">
      <c r="G120" s="7">
        <f t="shared" ref="G120:G146" si="17">BIN2DEC(CONCATENATE(E120,F120))+1</f>
        <v>1</v>
      </c>
    </row>
    <row r="121" spans="4:58" s="14" customFormat="1" x14ac:dyDescent="0.25">
      <c r="D121" s="8"/>
      <c r="E121" s="8"/>
      <c r="F121" s="8"/>
      <c r="G121" s="7">
        <f t="shared" si="17"/>
        <v>1</v>
      </c>
      <c r="K121" s="7"/>
      <c r="L121" s="7"/>
      <c r="M121" s="7"/>
      <c r="AD121" s="7"/>
      <c r="AE121" s="7"/>
      <c r="AF121" s="7"/>
      <c r="AG121" s="7"/>
      <c r="AH121" s="7"/>
      <c r="AI121" s="6"/>
      <c r="AJ121" s="6"/>
      <c r="AK121" s="6"/>
      <c r="AL121" s="6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</row>
    <row r="122" spans="4:58" x14ac:dyDescent="0.25">
      <c r="G122" s="7">
        <f t="shared" si="17"/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M122" s="19"/>
      <c r="AN122" s="19"/>
      <c r="AO122" s="19"/>
      <c r="AP122" s="19"/>
      <c r="AQ122" s="19"/>
      <c r="AR122" s="19"/>
      <c r="AS122" s="19"/>
    </row>
    <row r="123" spans="4:58" x14ac:dyDescent="0.25">
      <c r="G123" s="7">
        <f t="shared" si="17"/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4:58" x14ac:dyDescent="0.25">
      <c r="G124" s="7">
        <f t="shared" si="17"/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4:58" x14ac:dyDescent="0.25">
      <c r="G125" s="7">
        <f t="shared" si="17"/>
        <v>1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M125" s="19"/>
      <c r="AN125" s="19"/>
      <c r="AO125" s="19"/>
      <c r="AP125" s="19"/>
      <c r="AQ125" s="19"/>
      <c r="AR125" s="19"/>
    </row>
    <row r="126" spans="4:58" x14ac:dyDescent="0.25">
      <c r="G126" s="7">
        <f t="shared" si="17"/>
        <v>1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M126" s="19"/>
      <c r="AN126" s="19"/>
      <c r="AO126" s="19"/>
      <c r="AP126" s="19"/>
      <c r="AQ126" s="19"/>
      <c r="AR126" s="19"/>
    </row>
    <row r="127" spans="4:58" x14ac:dyDescent="0.25">
      <c r="G127" s="7">
        <f t="shared" si="17"/>
        <v>1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M127" s="20"/>
      <c r="AN127" s="20"/>
      <c r="AO127" s="20"/>
      <c r="AP127" s="20"/>
      <c r="AQ127" s="20"/>
      <c r="AR127" s="20"/>
    </row>
    <row r="128" spans="4:58" s="14" customFormat="1" x14ac:dyDescent="0.25">
      <c r="D128" s="8"/>
      <c r="E128" s="8"/>
      <c r="F128" s="8"/>
      <c r="G128" s="7">
        <f t="shared" si="17"/>
        <v>1</v>
      </c>
      <c r="K128" s="7"/>
      <c r="L128" s="7"/>
      <c r="M128" s="7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7"/>
      <c r="AE128" s="7"/>
      <c r="AF128" s="7"/>
      <c r="AG128" s="7"/>
      <c r="AH128" s="7"/>
      <c r="AI128" s="6"/>
      <c r="AJ128" s="6"/>
      <c r="AK128" s="6"/>
      <c r="AL128" s="6"/>
      <c r="AM128" s="21"/>
      <c r="AN128" s="21"/>
      <c r="AO128" s="21"/>
      <c r="AP128" s="21"/>
      <c r="AQ128" s="21"/>
      <c r="AR128" s="21"/>
      <c r="AS128" s="21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</row>
    <row r="129" spans="4:58" x14ac:dyDescent="0.25">
      <c r="G129" s="7">
        <f t="shared" si="17"/>
        <v>1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4:58" x14ac:dyDescent="0.25">
      <c r="G130" s="7">
        <f t="shared" si="17"/>
        <v>1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M130" s="19"/>
      <c r="AN130" s="19"/>
      <c r="AO130" s="19"/>
      <c r="AP130" s="19"/>
      <c r="AQ130" s="19"/>
      <c r="AR130" s="19"/>
    </row>
    <row r="131" spans="4:58" x14ac:dyDescent="0.25">
      <c r="G131" s="7">
        <f t="shared" si="17"/>
        <v>1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</row>
    <row r="132" spans="4:58" x14ac:dyDescent="0.25">
      <c r="G132" s="7">
        <f t="shared" si="17"/>
        <v>1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M132" s="19"/>
      <c r="AN132" s="19"/>
      <c r="AO132" s="19"/>
      <c r="AP132" s="19"/>
      <c r="AQ132" s="19"/>
      <c r="AR132" s="19"/>
      <c r="AS132" s="19"/>
      <c r="AT132" s="19"/>
    </row>
    <row r="133" spans="4:58" x14ac:dyDescent="0.25">
      <c r="G133" s="7">
        <f t="shared" si="17"/>
        <v>1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M133" s="19"/>
      <c r="AN133" s="19"/>
      <c r="AO133" s="19"/>
      <c r="AP133" s="19"/>
      <c r="AQ133" s="19"/>
      <c r="AR133" s="19"/>
      <c r="AS133" s="19"/>
    </row>
    <row r="134" spans="4:58" x14ac:dyDescent="0.25">
      <c r="G134" s="7">
        <f t="shared" si="17"/>
        <v>1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</row>
    <row r="135" spans="4:58" x14ac:dyDescent="0.25">
      <c r="G135" s="7">
        <f t="shared" si="17"/>
        <v>1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</row>
    <row r="136" spans="4:58" s="14" customFormat="1" x14ac:dyDescent="0.25">
      <c r="D136" s="8"/>
      <c r="E136" s="8"/>
      <c r="F136" s="8"/>
      <c r="G136" s="7">
        <f t="shared" si="17"/>
        <v>1</v>
      </c>
      <c r="K136" s="7"/>
      <c r="L136" s="7"/>
      <c r="M136" s="7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7"/>
      <c r="AE136" s="7"/>
      <c r="AF136" s="7"/>
      <c r="AG136" s="7"/>
      <c r="AH136" s="7"/>
      <c r="AI136" s="6"/>
      <c r="AJ136" s="6"/>
      <c r="AK136" s="6"/>
      <c r="AL136" s="6"/>
      <c r="AM136" s="21"/>
      <c r="AN136" s="21"/>
      <c r="AO136" s="21"/>
      <c r="AP136" s="21"/>
      <c r="AQ136" s="21"/>
      <c r="AR136" s="21"/>
      <c r="AS136" s="21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</row>
    <row r="137" spans="4:58" x14ac:dyDescent="0.25">
      <c r="G137" s="7">
        <f t="shared" si="17"/>
        <v>1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M137" s="19"/>
      <c r="AN137" s="19"/>
      <c r="AO137" s="19"/>
      <c r="AP137" s="19"/>
      <c r="AQ137" s="19"/>
      <c r="AR137" s="19"/>
    </row>
    <row r="138" spans="4:58" x14ac:dyDescent="0.25">
      <c r="G138" s="7">
        <f t="shared" si="17"/>
        <v>1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M138" s="19"/>
      <c r="AN138" s="19"/>
      <c r="AO138" s="19"/>
      <c r="AP138" s="19"/>
      <c r="AQ138" s="19"/>
      <c r="AR138" s="19"/>
      <c r="AS138" s="19"/>
      <c r="AT138" s="19"/>
    </row>
    <row r="139" spans="4:58" x14ac:dyDescent="0.25">
      <c r="G139" s="7">
        <f t="shared" si="17"/>
        <v>1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M139" s="19"/>
      <c r="AN139" s="19"/>
      <c r="AO139" s="19"/>
      <c r="AP139" s="19"/>
      <c r="AQ139" s="19"/>
      <c r="AR139" s="19"/>
      <c r="AS139" s="19"/>
    </row>
    <row r="140" spans="4:58" x14ac:dyDescent="0.25">
      <c r="G140" s="7">
        <f t="shared" si="17"/>
        <v>1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M140" s="19"/>
      <c r="AN140" s="19"/>
      <c r="AO140" s="19"/>
      <c r="AP140" s="19"/>
      <c r="AQ140" s="19"/>
      <c r="AR140" s="19"/>
      <c r="AS140" s="19"/>
    </row>
    <row r="141" spans="4:58" x14ac:dyDescent="0.25">
      <c r="G141" s="7">
        <f t="shared" si="17"/>
        <v>1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</row>
    <row r="142" spans="4:58" x14ac:dyDescent="0.25">
      <c r="G142" s="7">
        <f t="shared" si="17"/>
        <v>1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M142" s="19"/>
      <c r="AN142" s="19"/>
      <c r="AO142" s="19"/>
      <c r="AP142" s="19"/>
      <c r="AQ142" s="19"/>
      <c r="AR142" s="19"/>
      <c r="AS142" s="19"/>
      <c r="AT142" s="19"/>
    </row>
    <row r="143" spans="4:58" x14ac:dyDescent="0.25">
      <c r="G143" s="7">
        <f t="shared" si="17"/>
        <v>1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4:58" x14ac:dyDescent="0.25">
      <c r="G144" s="7">
        <f t="shared" si="17"/>
        <v>1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M144" s="19"/>
      <c r="AN144" s="19"/>
      <c r="AO144" s="19"/>
      <c r="AP144" s="19"/>
    </row>
    <row r="145" spans="4:58" x14ac:dyDescent="0.25">
      <c r="G145" s="7">
        <f t="shared" si="17"/>
        <v>1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M145" s="19"/>
      <c r="AN145" s="19"/>
      <c r="AO145" s="19"/>
      <c r="AP145" s="19"/>
      <c r="AQ145" s="19"/>
      <c r="AR145" s="19"/>
      <c r="AS145" s="19"/>
    </row>
    <row r="146" spans="4:58" s="14" customFormat="1" x14ac:dyDescent="0.25">
      <c r="D146" s="8"/>
      <c r="E146" s="8"/>
      <c r="F146" s="8"/>
      <c r="G146" s="7">
        <f t="shared" si="17"/>
        <v>1</v>
      </c>
      <c r="K146" s="7"/>
      <c r="L146" s="7"/>
      <c r="M146" s="7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7"/>
      <c r="AE146" s="7"/>
      <c r="AF146" s="7"/>
      <c r="AG146" s="7"/>
      <c r="AH146" s="7"/>
      <c r="AI146" s="6"/>
      <c r="AJ146" s="6"/>
      <c r="AK146" s="6"/>
      <c r="AL146" s="6"/>
      <c r="AM146" s="21"/>
      <c r="AN146" s="21"/>
      <c r="AO146" s="21"/>
      <c r="AP146" s="21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</row>
    <row r="147" spans="4:58" x14ac:dyDescent="0.25"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3"/>
      <c r="AC147" s="13"/>
    </row>
    <row r="148" spans="4:58" x14ac:dyDescent="0.25"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4:58" x14ac:dyDescent="0.25"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workbookViewId="0">
      <pane ySplit="1" topLeftCell="A23" activePane="bottomLeft" state="frozen"/>
      <selection activeCell="G1" sqref="G1"/>
      <selection pane="bottomLeft" activeCell="DC52" sqref="DC52"/>
    </sheetView>
  </sheetViews>
  <sheetFormatPr defaultRowHeight="15" x14ac:dyDescent="0.25"/>
  <cols>
    <col min="1" max="1" width="13.85546875" style="3" bestFit="1" customWidth="1"/>
    <col min="2" max="2" width="12.5703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RowHeight="15" x14ac:dyDescent="0.25"/>
  <cols>
    <col min="1" max="1" width="13.85546875" style="3" bestFit="1" customWidth="1"/>
    <col min="2" max="2" width="12.5703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 t="shared" ref="BX36:BX37" si="19"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 t="shared" si="19"/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2014-12-16T11:43:26Z</dcterms:modified>
</cp:coreProperties>
</file>