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mritaansh/Desktop/Patient Satisfaction with Clinician at Group Health/"/>
    </mc:Choice>
  </mc:AlternateContent>
  <xr:revisionPtr revIDLastSave="0" documentId="13_ncr:1_{A95DAB45-1668-D841-9A39-9D8B4CD2BC68}" xr6:coauthVersionLast="47" xr6:coauthVersionMax="47" xr10:uidLastSave="{00000000-0000-0000-0000-000000000000}"/>
  <bookViews>
    <workbookView xWindow="0" yWindow="500" windowWidth="28800" windowHeight="16620" activeTab="9" xr2:uid="{00000000-000D-0000-FFFF-FFFF00000000}"/>
  </bookViews>
  <sheets>
    <sheet name="Correlation Analysis" sheetId="1" r:id="rId1"/>
    <sheet name="Simple Regression" sheetId="2" r:id="rId2"/>
    <sheet name="Overall Correlation" sheetId="4" r:id="rId3"/>
    <sheet name="Multiple Regression" sheetId="3" r:id="rId4"/>
    <sheet name="Nominal Regressions" sheetId="6" r:id="rId5"/>
    <sheet name="Precentailes" sheetId="7" r:id="rId6"/>
    <sheet name="Scenario" sheetId="8" r:id="rId7"/>
    <sheet name="Scenario Summary" sheetId="10" r:id="rId8"/>
    <sheet name="Optimization" sheetId="9" r:id="rId9"/>
    <sheet name="Dynamic Chart" sheetId="11" r:id="rId10"/>
    <sheet name="D1" sheetId="12" r:id="rId11"/>
  </sheets>
  <definedNames>
    <definedName name="_xlnm._FilterDatabase" localSheetId="3" hidden="1">'Multiple Regression'!$B$1:$J$197</definedName>
    <definedName name="D1.ExpSel">'D1'!$C$14</definedName>
    <definedName name="D1.HeadDecExp">'D1'!$C$2</definedName>
    <definedName name="D1.HeadDecKno">'D1'!$D$2</definedName>
    <definedName name="D1.HeadDecList">'D1'!$B$2</definedName>
    <definedName name="D1.KnoSel">'D1'!$D$14</definedName>
    <definedName name="D1.NodeDec">'D1'!$A$2</definedName>
    <definedName name="opt.clinician.rating">Optimization!$D$20</definedName>
    <definedName name="opt.explain.understandably">Optimization!$B$18</definedName>
    <definedName name="opt.knowledge.of.medical.hx">Optimization!$C$18</definedName>
    <definedName name="scn.clinician.rating">Scenario!$D$20</definedName>
    <definedName name="scn.explain.understandably">Scenario!$B$18</definedName>
    <definedName name="scn.knowledge.of.medical.hx">Scenario!$C$18</definedName>
    <definedName name="solver_adj" localSheetId="8" hidden="1">Optimization!$B$18:$C$18</definedName>
    <definedName name="solver_cvg" localSheetId="8" hidden="1">0.0001</definedName>
    <definedName name="solver_drv" localSheetId="8" hidden="1">2</definedName>
    <definedName name="solver_eng" localSheetId="3" hidden="1">1</definedName>
    <definedName name="solver_eng" localSheetId="8" hidden="1">2</definedName>
    <definedName name="solver_est" localSheetId="8" hidden="1">1</definedName>
    <definedName name="solver_itr" localSheetId="8" hidden="1">2147483647</definedName>
    <definedName name="solver_lhs1" localSheetId="8" hidden="1">Optimization!$B$18</definedName>
    <definedName name="solver_lhs2" localSheetId="8" hidden="1">Optimization!$B$18</definedName>
    <definedName name="solver_lhs3" localSheetId="8" hidden="1">Optimization!$C$18</definedName>
    <definedName name="solver_lhs4" localSheetId="8" hidden="1">Optimization!$C$18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3" hidden="1">1</definedName>
    <definedName name="solver_neg" localSheetId="8" hidden="1">1</definedName>
    <definedName name="solver_nod" localSheetId="8" hidden="1">2147483647</definedName>
    <definedName name="solver_num" localSheetId="3" hidden="1">0</definedName>
    <definedName name="solver_num" localSheetId="8" hidden="1">4</definedName>
    <definedName name="solver_nwt" localSheetId="8" hidden="1">1</definedName>
    <definedName name="solver_opt" localSheetId="3" hidden="1">'Multiple Regression'!$F$14</definedName>
    <definedName name="solver_opt" localSheetId="8" hidden="1">Optimization!$D$20</definedName>
    <definedName name="solver_pre" localSheetId="8" hidden="1">0.000001</definedName>
    <definedName name="solver_rbv" localSheetId="8" hidden="1">2</definedName>
    <definedName name="solver_rel1" localSheetId="8" hidden="1">1</definedName>
    <definedName name="solver_rel2" localSheetId="8" hidden="1">3</definedName>
    <definedName name="solver_rel3" localSheetId="8" hidden="1">1</definedName>
    <definedName name="solver_rel4" localSheetId="8" hidden="1">3</definedName>
    <definedName name="solver_rhs1" localSheetId="8" hidden="1">Optimization!$B$10</definedName>
    <definedName name="solver_rhs2" localSheetId="8" hidden="1">Optimization!$B$4</definedName>
    <definedName name="solver_rhs3" localSheetId="8" hidden="1">Optimization!$C$8</definedName>
    <definedName name="solver_rhs4" localSheetId="8" hidden="1">Optimization!$C$4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3" hidden="1">1</definedName>
    <definedName name="solver_typ" localSheetId="8" hidden="1">1</definedName>
    <definedName name="solver_val" localSheetId="3" hidden="1">0</definedName>
    <definedName name="solver_val" localSheetId="8" hidden="1">0</definedName>
    <definedName name="solver_ver" localSheetId="3" hidden="1">3</definedName>
    <definedName name="solver_ver" localSheetId="8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bQISX7bDPa+YO15QrCiBrKDqXOg=="/>
    </ext>
  </extLst>
</workbook>
</file>

<file path=xl/calcChain.xml><?xml version="1.0" encoding="utf-8"?>
<calcChain xmlns="http://schemas.openxmlformats.org/spreadsheetml/2006/main">
  <c r="F3" i="11" l="1"/>
  <c r="F2" i="11"/>
  <c r="C18" i="12" s="1"/>
  <c r="C19" i="12" s="1"/>
  <c r="B19" i="12"/>
  <c r="C19" i="9"/>
  <c r="B19" i="9"/>
  <c r="A19" i="9"/>
  <c r="C19" i="8"/>
  <c r="B19" i="8"/>
  <c r="A19" i="8"/>
  <c r="H11" i="7"/>
  <c r="H10" i="7"/>
  <c r="H9" i="7"/>
  <c r="H8" i="7"/>
  <c r="H7" i="7"/>
  <c r="H6" i="7"/>
  <c r="H5" i="7"/>
  <c r="H4" i="7"/>
  <c r="G11" i="7"/>
  <c r="G10" i="7"/>
  <c r="G9" i="7"/>
  <c r="G8" i="7"/>
  <c r="G7" i="7"/>
  <c r="G6" i="7"/>
  <c r="G5" i="7"/>
  <c r="G4" i="7"/>
  <c r="H3" i="7"/>
  <c r="G3" i="7"/>
  <c r="D18" i="12" l="1"/>
  <c r="D20" i="8"/>
  <c r="D20" i="9"/>
  <c r="D19" i="12" l="1"/>
  <c r="D21" i="12" s="1"/>
  <c r="D5" i="11" s="1"/>
  <c r="G12" i="7"/>
  <c r="H12" i="7"/>
  <c r="H14" i="7"/>
  <c r="X6" i="6"/>
  <c r="X5" i="6"/>
  <c r="X3" i="6"/>
  <c r="BD4" i="3" l="1"/>
  <c r="BD5" i="3"/>
  <c r="BD6" i="3"/>
  <c r="AN5" i="3"/>
  <c r="AN4" i="3"/>
  <c r="AN6" i="3"/>
  <c r="AE6" i="3"/>
  <c r="AE5" i="3"/>
  <c r="AE4" i="3"/>
  <c r="V5" i="3"/>
  <c r="V4" i="3"/>
  <c r="V6" i="3"/>
  <c r="O4" i="3"/>
  <c r="O6" i="3"/>
  <c r="O5" i="3"/>
  <c r="V7" i="3" l="1"/>
  <c r="O7" i="3"/>
  <c r="AE7" i="3"/>
  <c r="BD7" i="3"/>
  <c r="AN7" i="3"/>
  <c r="F9" i="1" l="1"/>
  <c r="F10" i="1" l="1"/>
  <c r="F11" i="1" s="1"/>
  <c r="F12" i="1" s="1"/>
  <c r="F13" i="1" s="1"/>
</calcChain>
</file>

<file path=xl/sharedStrings.xml><?xml version="1.0" encoding="utf-8"?>
<sst xmlns="http://schemas.openxmlformats.org/spreadsheetml/2006/main" count="673" uniqueCount="122">
  <si>
    <t>Clinician rating (0-10)</t>
  </si>
  <si>
    <t>Explain understandably?</t>
  </si>
  <si>
    <t>Using Correl</t>
  </si>
  <si>
    <t>Correlation squared</t>
  </si>
  <si>
    <t>Standard error</t>
  </si>
  <si>
    <t>t statistic</t>
  </si>
  <si>
    <t>p value</t>
  </si>
  <si>
    <t>SUMMARY OUTPUT</t>
  </si>
  <si>
    <t>Regression Statistics</t>
  </si>
  <si>
    <t>Column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</si>
  <si>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</si>
  <si>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</si>
  <si>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</si>
  <si>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</si>
  <si>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</si>
  <si>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</si>
  <si>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</si>
  <si>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</si>
  <si>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</si>
  <si>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</si>
  <si>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</si>
  <si>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</si>
  <si>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</si>
  <si>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</si>
  <si>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</si>
  <si>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</si>
  <si>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</si>
  <si>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</si>
  <si>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</si>
  <si>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</si>
  <si>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</si>
  <si>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Predicted Clinician rating (0-10)</t>
  </si>
  <si>
    <t>Standard Residuals</t>
  </si>
  <si>
    <t>Observation</t>
  </si>
  <si>
    <t>Residuals</t>
  </si>
  <si>
    <t>Respect what you said?</t>
  </si>
  <si>
    <t>Info to diagnose/treat</t>
  </si>
  <si>
    <t>Your best interests 1st?</t>
  </si>
  <si>
    <t>Spend enough time w/ you?</t>
  </si>
  <si>
    <t>Partial f test</t>
  </si>
  <si>
    <t>p&gt;.05 so can not reject the null that there is no decrease</t>
  </si>
  <si>
    <t>Lower 95.0%</t>
  </si>
  <si>
    <t>Upper 95.0%</t>
  </si>
  <si>
    <t>Knowledge of medical hx</t>
  </si>
  <si>
    <t>Listen carefully to you?</t>
  </si>
  <si>
    <t>Helpful-clinical staff</t>
  </si>
  <si>
    <t>Courtesy/Respect-clinical</t>
  </si>
  <si>
    <t>Helpful-office staff</t>
  </si>
  <si>
    <t>Courtesy/Respect-office</t>
  </si>
  <si>
    <t>In exam room w/in 15 min</t>
  </si>
  <si>
    <t>Wait time explanation</t>
  </si>
  <si>
    <t>% Female</t>
  </si>
  <si>
    <t>Average Age</t>
  </si>
  <si>
    <t>Total Panel Size</t>
  </si>
  <si>
    <t>% panel vst seen by PCP</t>
  </si>
  <si>
    <t>Panel - % Medicare</t>
  </si>
  <si>
    <t>PCP consult ratio</t>
  </si>
  <si>
    <t>% PCP schedule for panel</t>
  </si>
  <si>
    <t>Female</t>
  </si>
  <si>
    <t>panel vst</t>
  </si>
  <si>
    <t>pcp schedule</t>
  </si>
  <si>
    <t>panel %</t>
  </si>
  <si>
    <t>pcp consut</t>
  </si>
  <si>
    <t>knowledge of medical hx</t>
  </si>
  <si>
    <t>helpful Office</t>
  </si>
  <si>
    <t>Explain</t>
  </si>
  <si>
    <t>Clinician Satisifcation = .0808 + .4076 * Explain Understandbly + .4967*Knowledge of History</t>
  </si>
  <si>
    <t>%Female, % Panel vst seen by PCP, %PCP schedule for panel, PCP consult ratio, Explain understandbly, Knowledge of medical hx, Helpful office staff</t>
  </si>
  <si>
    <t>District</t>
  </si>
  <si>
    <t>HCCD</t>
  </si>
  <si>
    <t>KIT</t>
  </si>
  <si>
    <t>KNG</t>
  </si>
  <si>
    <t>OLY</t>
  </si>
  <si>
    <t>SEA</t>
  </si>
  <si>
    <t>SNOH</t>
  </si>
  <si>
    <t>TAC</t>
  </si>
  <si>
    <t>KITSAP</t>
  </si>
  <si>
    <t>KING</t>
  </si>
  <si>
    <t>OLYMPIA</t>
  </si>
  <si>
    <t>SNOHOMISH</t>
  </si>
  <si>
    <t>TACOMA</t>
  </si>
  <si>
    <t xml:space="preserve">Partial F-Test </t>
  </si>
  <si>
    <t>Deg. Of Freed.</t>
  </si>
  <si>
    <t>P-Value</t>
  </si>
  <si>
    <t xml:space="preserve">30th </t>
  </si>
  <si>
    <t xml:space="preserve">40th </t>
  </si>
  <si>
    <t xml:space="preserve">35th </t>
  </si>
  <si>
    <t xml:space="preserve">45th </t>
  </si>
  <si>
    <t xml:space="preserve">50th  </t>
  </si>
  <si>
    <t xml:space="preserve">55th </t>
  </si>
  <si>
    <t xml:space="preserve">60th </t>
  </si>
  <si>
    <t xml:space="preserve">65th </t>
  </si>
  <si>
    <t xml:space="preserve">70th </t>
  </si>
  <si>
    <t xml:space="preserve">Average </t>
  </si>
  <si>
    <t>Average Clinician Rating</t>
  </si>
  <si>
    <t xml:space="preserve">New scenario </t>
  </si>
  <si>
    <t xml:space="preserve">Clinician Rating </t>
  </si>
  <si>
    <t>scn.explain.understandably</t>
  </si>
  <si>
    <t>scn.knowledge.of.medical.hx</t>
  </si>
  <si>
    <t>scn.clinician.rating</t>
  </si>
  <si>
    <t>Average</t>
  </si>
  <si>
    <t>Created by Rona A. Isaac on 12/11/2021</t>
  </si>
  <si>
    <t>Slight Change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</si>
  <si>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</si>
  <si>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</si>
  <si>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</si>
  <si>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</si>
  <si>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</si>
  <si>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</si>
  <si>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</si>
  <si>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Selection Values</t>
  </si>
  <si>
    <t>30th Percentile</t>
  </si>
  <si>
    <t>35th Percentile</t>
  </si>
  <si>
    <t>40th Percentile</t>
  </si>
  <si>
    <t>45th Percentile</t>
  </si>
  <si>
    <t>50th  Percentile</t>
  </si>
  <si>
    <t>55th Percentile</t>
  </si>
  <si>
    <t>60th Percentile</t>
  </si>
  <si>
    <t>65th Percentile</t>
  </si>
  <si>
    <t>70th Percentile</t>
  </si>
  <si>
    <t>The scenario's new Clinician Satisfaction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</si>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</sst>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20">
    <font>
      <sz val="12"/>
      <color theme="1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mo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4"/>
      <color indexed="9"/>
      <name val="Arial"/>
      <family val="2"/>
    </font>
    <font>
      <b/>
      <sz val="12"/>
      <color indexed="8"/>
      <name val="Arial"/>
      <family val="2"/>
    </font>
    <font>
      <b/>
      <sz val="12"/>
      <color indexed="18"/>
      <name val="Arial"/>
      <family val="2"/>
    </font>
    <font>
      <sz val="11"/>
      <color indexed="9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  <fill>
      <patternFill patternType="solid">
        <fgColor rgb="FFF6D6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BCEDE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10" fillId="0" borderId="0" xfId="0" applyFont="1"/>
    <xf numFmtId="0" fontId="11" fillId="0" borderId="0" xfId="0" applyFont="1"/>
    <xf numFmtId="0" fontId="9" fillId="0" borderId="1" xfId="0" applyFont="1" applyBorder="1"/>
    <xf numFmtId="11" fontId="11" fillId="0" borderId="0" xfId="0" applyNumberFormat="1" applyFont="1"/>
    <xf numFmtId="11" fontId="4" fillId="2" borderId="1" xfId="0" applyNumberFormat="1" applyFont="1" applyFill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12" fillId="0" borderId="0" xfId="0" applyFont="1" applyAlignment="1"/>
    <xf numFmtId="0" fontId="12" fillId="0" borderId="0" xfId="0" applyFont="1" applyAlignment="1"/>
    <xf numFmtId="0" fontId="7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Continuous"/>
    </xf>
    <xf numFmtId="0" fontId="13" fillId="0" borderId="0" xfId="0" applyFont="1" applyAlignment="1"/>
    <xf numFmtId="164" fontId="0" fillId="0" borderId="0" xfId="0" applyNumberFormat="1" applyFill="1" applyBorder="1" applyAlignment="1"/>
    <xf numFmtId="164" fontId="0" fillId="0" borderId="5" xfId="0" applyNumberFormat="1" applyFill="1" applyBorder="1" applyAlignment="1"/>
    <xf numFmtId="0" fontId="8" fillId="0" borderId="4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center"/>
    </xf>
    <xf numFmtId="164" fontId="0" fillId="0" borderId="0" xfId="0" applyNumberFormat="1" applyFont="1" applyAlignment="1"/>
    <xf numFmtId="0" fontId="0" fillId="0" borderId="0" xfId="0" applyFont="1" applyBorder="1" applyAlignment="1"/>
    <xf numFmtId="0" fontId="13" fillId="0" borderId="0" xfId="0" applyFont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164" fontId="0" fillId="0" borderId="5" xfId="0" applyNumberFormat="1" applyFont="1" applyBorder="1" applyAlignment="1"/>
    <xf numFmtId="0" fontId="12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6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6" borderId="0" xfId="0" applyFill="1" applyBorder="1" applyAlignment="1"/>
    <xf numFmtId="0" fontId="0" fillId="7" borderId="0" xfId="0" applyFill="1" applyBorder="1" applyAlignment="1"/>
    <xf numFmtId="0" fontId="7" fillId="0" borderId="0" xfId="0" applyFont="1" applyAlignment="1"/>
    <xf numFmtId="0" fontId="7" fillId="0" borderId="0" xfId="0" applyFont="1" applyFill="1" applyBorder="1" applyAlignment="1"/>
    <xf numFmtId="0" fontId="0" fillId="0" borderId="0" xfId="0" applyFont="1" applyAlignment="1">
      <alignment wrapText="1"/>
    </xf>
    <xf numFmtId="0" fontId="0" fillId="0" borderId="5" xfId="0" applyFont="1" applyBorder="1" applyAlignment="1">
      <alignment wrapText="1"/>
    </xf>
    <xf numFmtId="164" fontId="7" fillId="0" borderId="0" xfId="0" applyNumberFormat="1" applyFont="1" applyAlignment="1"/>
    <xf numFmtId="164" fontId="0" fillId="0" borderId="0" xfId="0" applyNumberFormat="1" applyFont="1" applyBorder="1" applyAlignment="1"/>
    <xf numFmtId="164" fontId="13" fillId="0" borderId="0" xfId="0" applyNumberFormat="1" applyFont="1" applyBorder="1" applyAlignment="1"/>
    <xf numFmtId="164" fontId="0" fillId="6" borderId="0" xfId="0" applyNumberFormat="1" applyFont="1" applyFill="1" applyAlignment="1"/>
    <xf numFmtId="0" fontId="15" fillId="8" borderId="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6" fillId="9" borderId="0" xfId="0" applyFont="1" applyFill="1" applyBorder="1" applyAlignment="1">
      <alignment horizontal="left"/>
    </xf>
    <xf numFmtId="0" fontId="17" fillId="9" borderId="6" xfId="0" applyFont="1" applyFill="1" applyBorder="1" applyAlignment="1">
      <alignment horizontal="left"/>
    </xf>
    <xf numFmtId="0" fontId="16" fillId="9" borderId="5" xfId="0" applyFont="1" applyFill="1" applyBorder="1" applyAlignment="1">
      <alignment horizontal="left"/>
    </xf>
    <xf numFmtId="0" fontId="18" fillId="8" borderId="8" xfId="0" applyFont="1" applyFill="1" applyBorder="1" applyAlignment="1">
      <alignment horizontal="right"/>
    </xf>
    <xf numFmtId="0" fontId="18" fillId="8" borderId="9" xfId="0" applyFont="1" applyFill="1" applyBorder="1" applyAlignment="1">
      <alignment horizontal="right"/>
    </xf>
    <xf numFmtId="164" fontId="0" fillId="10" borderId="0" xfId="0" applyNumberFormat="1" applyFill="1" applyBorder="1" applyAlignment="1"/>
    <xf numFmtId="0" fontId="19" fillId="0" borderId="0" xfId="0" applyFont="1" applyFill="1" applyBorder="1" applyAlignment="1">
      <alignment vertical="top" wrapText="1"/>
    </xf>
    <xf numFmtId="164" fontId="0" fillId="7" borderId="0" xfId="0" applyNumberFormat="1" applyFont="1" applyFill="1" applyAlignment="1"/>
    <xf numFmtId="164" fontId="0" fillId="0" borderId="0" xfId="0" applyNumberFormat="1" applyFont="1" applyFill="1" applyAlignment="1"/>
    <xf numFmtId="164" fontId="0" fillId="11" borderId="0" xfId="0" applyNumberFormat="1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imple Regression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D3B5E9"/>
      <color rgb="FFBC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Clinician Rating vs Explain understandably?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325098472520086"/>
          <c:y val="0.15467538418116272"/>
          <c:w val="0.83466120716178638"/>
          <c:h val="0.62442813003673991"/>
        </c:manualLayout>
      </c:layout>
      <c:scatterChart>
        <c:scatterStyle val="lineMarker"/>
        <c:varyColors val="1"/>
        <c:ser>
          <c:idx val="0"/>
          <c:order val="0"/>
          <c:tx>
            <c:v>Clinician rating (0-10)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'Simple Regression'!$B$2:$B$197</c:f>
              <c:numCache>
                <c:formatCode>General</c:formatCode>
                <c:ptCount val="196"/>
                <c:pt idx="0">
                  <c:v>0.89473684210000004</c:v>
                </c:pt>
                <c:pt idx="1">
                  <c:v>0.8</c:v>
                </c:pt>
                <c:pt idx="2">
                  <c:v>0.86666666670000003</c:v>
                </c:pt>
                <c:pt idx="3">
                  <c:v>0.8363636364</c:v>
                </c:pt>
                <c:pt idx="4">
                  <c:v>0.71428571429999999</c:v>
                </c:pt>
                <c:pt idx="5">
                  <c:v>0.89285714289999996</c:v>
                </c:pt>
                <c:pt idx="6">
                  <c:v>0.76666666670000005</c:v>
                </c:pt>
                <c:pt idx="7">
                  <c:v>0.86206896550000001</c:v>
                </c:pt>
                <c:pt idx="8">
                  <c:v>0.94444444439999997</c:v>
                </c:pt>
                <c:pt idx="9">
                  <c:v>0.8125</c:v>
                </c:pt>
                <c:pt idx="10">
                  <c:v>0.73469387760000004</c:v>
                </c:pt>
                <c:pt idx="11">
                  <c:v>0.90163934430000003</c:v>
                </c:pt>
                <c:pt idx="12">
                  <c:v>0.82352941180000006</c:v>
                </c:pt>
                <c:pt idx="13">
                  <c:v>0.87323943660000003</c:v>
                </c:pt>
                <c:pt idx="14">
                  <c:v>0.79032258060000005</c:v>
                </c:pt>
                <c:pt idx="15">
                  <c:v>0.81818181820000002</c:v>
                </c:pt>
                <c:pt idx="16">
                  <c:v>0.90322580649999995</c:v>
                </c:pt>
                <c:pt idx="17">
                  <c:v>1</c:v>
                </c:pt>
                <c:pt idx="18">
                  <c:v>0.92957746480000003</c:v>
                </c:pt>
                <c:pt idx="19">
                  <c:v>0.91428571430000005</c:v>
                </c:pt>
                <c:pt idx="20">
                  <c:v>0.8</c:v>
                </c:pt>
                <c:pt idx="21">
                  <c:v>0.93478260869999996</c:v>
                </c:pt>
                <c:pt idx="22">
                  <c:v>0.81818181820000002</c:v>
                </c:pt>
                <c:pt idx="23">
                  <c:v>0.81578947369999999</c:v>
                </c:pt>
                <c:pt idx="24">
                  <c:v>0.89130434780000001</c:v>
                </c:pt>
                <c:pt idx="25">
                  <c:v>0.80392156859999997</c:v>
                </c:pt>
                <c:pt idx="26">
                  <c:v>0.89361702129999998</c:v>
                </c:pt>
                <c:pt idx="27">
                  <c:v>0.87755102039999999</c:v>
                </c:pt>
                <c:pt idx="28">
                  <c:v>0.68965517239999996</c:v>
                </c:pt>
                <c:pt idx="29">
                  <c:v>0.82142857140000003</c:v>
                </c:pt>
                <c:pt idx="30">
                  <c:v>0.72881355930000002</c:v>
                </c:pt>
                <c:pt idx="31">
                  <c:v>0.74545454550000001</c:v>
                </c:pt>
                <c:pt idx="32">
                  <c:v>0.7884615385</c:v>
                </c:pt>
                <c:pt idx="33">
                  <c:v>0.92982456140000003</c:v>
                </c:pt>
                <c:pt idx="34">
                  <c:v>0.94736842109999997</c:v>
                </c:pt>
                <c:pt idx="35">
                  <c:v>0.86885245899999997</c:v>
                </c:pt>
                <c:pt idx="36">
                  <c:v>0.77777777780000001</c:v>
                </c:pt>
                <c:pt idx="37">
                  <c:v>0.8076923077</c:v>
                </c:pt>
                <c:pt idx="38">
                  <c:v>0.77777777780000001</c:v>
                </c:pt>
                <c:pt idx="39">
                  <c:v>0.92063492059999996</c:v>
                </c:pt>
                <c:pt idx="40">
                  <c:v>0.79487179490000004</c:v>
                </c:pt>
                <c:pt idx="41">
                  <c:v>0.84782608699999995</c:v>
                </c:pt>
                <c:pt idx="42">
                  <c:v>0.65789473679999999</c:v>
                </c:pt>
                <c:pt idx="43">
                  <c:v>0.78125</c:v>
                </c:pt>
                <c:pt idx="44">
                  <c:v>0.93181818179999998</c:v>
                </c:pt>
                <c:pt idx="45">
                  <c:v>0.87179487180000004</c:v>
                </c:pt>
                <c:pt idx="46">
                  <c:v>0.82222222219999996</c:v>
                </c:pt>
                <c:pt idx="47">
                  <c:v>0.80701754390000002</c:v>
                </c:pt>
                <c:pt idx="48">
                  <c:v>0.83870967740000002</c:v>
                </c:pt>
                <c:pt idx="49">
                  <c:v>0.85714285710000004</c:v>
                </c:pt>
                <c:pt idx="50">
                  <c:v>0.82926829270000002</c:v>
                </c:pt>
                <c:pt idx="51">
                  <c:v>0.80882352940000002</c:v>
                </c:pt>
                <c:pt idx="52">
                  <c:v>0.87037037039999998</c:v>
                </c:pt>
                <c:pt idx="53">
                  <c:v>0.85526315789999996</c:v>
                </c:pt>
                <c:pt idx="54">
                  <c:v>0.87301587300000005</c:v>
                </c:pt>
                <c:pt idx="55">
                  <c:v>0.8</c:v>
                </c:pt>
                <c:pt idx="56">
                  <c:v>0.78260869570000002</c:v>
                </c:pt>
                <c:pt idx="57">
                  <c:v>0.92857142859999997</c:v>
                </c:pt>
                <c:pt idx="58">
                  <c:v>0.9375</c:v>
                </c:pt>
                <c:pt idx="59">
                  <c:v>0.71875</c:v>
                </c:pt>
                <c:pt idx="60">
                  <c:v>0.8461538462</c:v>
                </c:pt>
                <c:pt idx="61">
                  <c:v>0.65517241380000002</c:v>
                </c:pt>
                <c:pt idx="62">
                  <c:v>0.83333333330000003</c:v>
                </c:pt>
                <c:pt idx="63">
                  <c:v>0.90243902440000001</c:v>
                </c:pt>
                <c:pt idx="64">
                  <c:v>0.88</c:v>
                </c:pt>
                <c:pt idx="65">
                  <c:v>0.82539682540000003</c:v>
                </c:pt>
                <c:pt idx="66">
                  <c:v>0.87878787879999998</c:v>
                </c:pt>
                <c:pt idx="67">
                  <c:v>0.82857142859999999</c:v>
                </c:pt>
                <c:pt idx="68">
                  <c:v>0.7115384615</c:v>
                </c:pt>
                <c:pt idx="69">
                  <c:v>0.83333333330000003</c:v>
                </c:pt>
                <c:pt idx="70">
                  <c:v>0.80851063830000003</c:v>
                </c:pt>
                <c:pt idx="71">
                  <c:v>0.6949152542</c:v>
                </c:pt>
                <c:pt idx="72">
                  <c:v>0.82258064519999996</c:v>
                </c:pt>
                <c:pt idx="73">
                  <c:v>0.80851063830000003</c:v>
                </c:pt>
                <c:pt idx="74">
                  <c:v>0.86842105260000002</c:v>
                </c:pt>
                <c:pt idx="75">
                  <c:v>0.8771929825</c:v>
                </c:pt>
                <c:pt idx="76">
                  <c:v>0.88333333329999997</c:v>
                </c:pt>
                <c:pt idx="77">
                  <c:v>0.8363636364</c:v>
                </c:pt>
                <c:pt idx="78">
                  <c:v>0.82608695649999997</c:v>
                </c:pt>
                <c:pt idx="79">
                  <c:v>0.77272727269999997</c:v>
                </c:pt>
                <c:pt idx="80">
                  <c:v>0.82456140349999996</c:v>
                </c:pt>
                <c:pt idx="81">
                  <c:v>0.72222222219999999</c:v>
                </c:pt>
                <c:pt idx="82">
                  <c:v>0.80701754390000002</c:v>
                </c:pt>
                <c:pt idx="83">
                  <c:v>0.79487179490000004</c:v>
                </c:pt>
                <c:pt idx="84">
                  <c:v>0.94117647059999998</c:v>
                </c:pt>
                <c:pt idx="85">
                  <c:v>0.81132075469999998</c:v>
                </c:pt>
                <c:pt idx="86">
                  <c:v>0.92982456140000003</c:v>
                </c:pt>
                <c:pt idx="87">
                  <c:v>0.7692307692</c:v>
                </c:pt>
                <c:pt idx="88">
                  <c:v>0.86956521740000003</c:v>
                </c:pt>
                <c:pt idx="89">
                  <c:v>0.81690140850000004</c:v>
                </c:pt>
                <c:pt idx="90">
                  <c:v>0.82142857140000003</c:v>
                </c:pt>
                <c:pt idx="91">
                  <c:v>0.734375</c:v>
                </c:pt>
                <c:pt idx="92">
                  <c:v>0.85714285710000004</c:v>
                </c:pt>
                <c:pt idx="93">
                  <c:v>0.88888888889999995</c:v>
                </c:pt>
                <c:pt idx="94">
                  <c:v>0.78688524589999997</c:v>
                </c:pt>
                <c:pt idx="95">
                  <c:v>0.8461538462</c:v>
                </c:pt>
                <c:pt idx="96">
                  <c:v>0.79487179490000004</c:v>
                </c:pt>
                <c:pt idx="97">
                  <c:v>0.70833333330000003</c:v>
                </c:pt>
                <c:pt idx="98">
                  <c:v>0.80701754390000002</c:v>
                </c:pt>
                <c:pt idx="99">
                  <c:v>0.64</c:v>
                </c:pt>
                <c:pt idx="100">
                  <c:v>0.92156862750000001</c:v>
                </c:pt>
                <c:pt idx="101">
                  <c:v>0.94444444439999997</c:v>
                </c:pt>
                <c:pt idx="102">
                  <c:v>0.81690140850000004</c:v>
                </c:pt>
                <c:pt idx="103">
                  <c:v>0.82539682540000003</c:v>
                </c:pt>
                <c:pt idx="104">
                  <c:v>0.70909090910000006</c:v>
                </c:pt>
                <c:pt idx="105">
                  <c:v>0.83018867919999995</c:v>
                </c:pt>
                <c:pt idx="106">
                  <c:v>0.87804878050000001</c:v>
                </c:pt>
                <c:pt idx="107">
                  <c:v>0.69811320750000005</c:v>
                </c:pt>
                <c:pt idx="108">
                  <c:v>0.79591836729999998</c:v>
                </c:pt>
                <c:pt idx="109">
                  <c:v>0.87323943660000003</c:v>
                </c:pt>
                <c:pt idx="110">
                  <c:v>0.85135135139999996</c:v>
                </c:pt>
                <c:pt idx="111">
                  <c:v>0.89583333330000003</c:v>
                </c:pt>
                <c:pt idx="112">
                  <c:v>0.91304347829999999</c:v>
                </c:pt>
                <c:pt idx="113">
                  <c:v>0.71428571429999999</c:v>
                </c:pt>
                <c:pt idx="114">
                  <c:v>0.84745762710000005</c:v>
                </c:pt>
                <c:pt idx="115">
                  <c:v>0.75</c:v>
                </c:pt>
                <c:pt idx="116">
                  <c:v>0.78571428570000001</c:v>
                </c:pt>
                <c:pt idx="117">
                  <c:v>0.70212765960000001</c:v>
                </c:pt>
                <c:pt idx="118">
                  <c:v>0.81395348840000004</c:v>
                </c:pt>
                <c:pt idx="119">
                  <c:v>0.72</c:v>
                </c:pt>
                <c:pt idx="120">
                  <c:v>0.875</c:v>
                </c:pt>
                <c:pt idx="121">
                  <c:v>0.75555555559999998</c:v>
                </c:pt>
                <c:pt idx="122">
                  <c:v>0.79166666669999997</c:v>
                </c:pt>
                <c:pt idx="123">
                  <c:v>0.859375</c:v>
                </c:pt>
                <c:pt idx="124">
                  <c:v>0.82</c:v>
                </c:pt>
                <c:pt idx="125">
                  <c:v>0.875</c:v>
                </c:pt>
                <c:pt idx="126">
                  <c:v>0.78571428570000001</c:v>
                </c:pt>
                <c:pt idx="127">
                  <c:v>0.89795918370000005</c:v>
                </c:pt>
                <c:pt idx="128">
                  <c:v>0.8653846154</c:v>
                </c:pt>
                <c:pt idx="129">
                  <c:v>0.79591836729999998</c:v>
                </c:pt>
                <c:pt idx="130">
                  <c:v>0.86274509799999999</c:v>
                </c:pt>
                <c:pt idx="131">
                  <c:v>0.78571428570000001</c:v>
                </c:pt>
                <c:pt idx="132">
                  <c:v>0.64912280700000002</c:v>
                </c:pt>
                <c:pt idx="133">
                  <c:v>0.77777777780000001</c:v>
                </c:pt>
                <c:pt idx="134">
                  <c:v>0.86363636359999996</c:v>
                </c:pt>
                <c:pt idx="135">
                  <c:v>0.91071428570000001</c:v>
                </c:pt>
                <c:pt idx="136">
                  <c:v>0.8</c:v>
                </c:pt>
                <c:pt idx="137">
                  <c:v>0.87878787879999998</c:v>
                </c:pt>
                <c:pt idx="138">
                  <c:v>0.75</c:v>
                </c:pt>
                <c:pt idx="139">
                  <c:v>0.84313725490000002</c:v>
                </c:pt>
                <c:pt idx="140">
                  <c:v>0.8</c:v>
                </c:pt>
                <c:pt idx="141">
                  <c:v>0.94444444439999997</c:v>
                </c:pt>
                <c:pt idx="142">
                  <c:v>0.84210526320000001</c:v>
                </c:pt>
                <c:pt idx="143">
                  <c:v>0.83870967740000002</c:v>
                </c:pt>
                <c:pt idx="144">
                  <c:v>0.88135593219999997</c:v>
                </c:pt>
                <c:pt idx="145">
                  <c:v>0.92424242420000002</c:v>
                </c:pt>
                <c:pt idx="146">
                  <c:v>0.83333333330000003</c:v>
                </c:pt>
                <c:pt idx="147">
                  <c:v>0.77777777780000001</c:v>
                </c:pt>
                <c:pt idx="148">
                  <c:v>0.85</c:v>
                </c:pt>
                <c:pt idx="149">
                  <c:v>0.89361702129999998</c:v>
                </c:pt>
                <c:pt idx="150">
                  <c:v>0.79629629629999998</c:v>
                </c:pt>
                <c:pt idx="151">
                  <c:v>0.82608695649999997</c:v>
                </c:pt>
                <c:pt idx="152">
                  <c:v>0.93333333330000001</c:v>
                </c:pt>
                <c:pt idx="153">
                  <c:v>0.72222222219999999</c:v>
                </c:pt>
                <c:pt idx="154">
                  <c:v>0.82352941180000006</c:v>
                </c:pt>
                <c:pt idx="155">
                  <c:v>0.81034482760000004</c:v>
                </c:pt>
                <c:pt idx="156">
                  <c:v>0.73770491800000004</c:v>
                </c:pt>
                <c:pt idx="157">
                  <c:v>0.86</c:v>
                </c:pt>
                <c:pt idx="158">
                  <c:v>0.94444444439999997</c:v>
                </c:pt>
                <c:pt idx="159">
                  <c:v>0.67567567569999998</c:v>
                </c:pt>
                <c:pt idx="160">
                  <c:v>0.75510204079999999</c:v>
                </c:pt>
                <c:pt idx="161">
                  <c:v>0.91071428570000001</c:v>
                </c:pt>
                <c:pt idx="162">
                  <c:v>0.81081081079999995</c:v>
                </c:pt>
                <c:pt idx="163">
                  <c:v>0.89285714289999996</c:v>
                </c:pt>
                <c:pt idx="164">
                  <c:v>0.87755102039999999</c:v>
                </c:pt>
                <c:pt idx="165">
                  <c:v>0.71428571429999999</c:v>
                </c:pt>
                <c:pt idx="166">
                  <c:v>0.75</c:v>
                </c:pt>
                <c:pt idx="167">
                  <c:v>0.74285714290000004</c:v>
                </c:pt>
                <c:pt idx="168">
                  <c:v>0.61702127659999995</c:v>
                </c:pt>
                <c:pt idx="169">
                  <c:v>0.74358974359999996</c:v>
                </c:pt>
                <c:pt idx="170">
                  <c:v>0.88679245279999996</c:v>
                </c:pt>
                <c:pt idx="171">
                  <c:v>0.78</c:v>
                </c:pt>
                <c:pt idx="172">
                  <c:v>0.91666666669999997</c:v>
                </c:pt>
                <c:pt idx="173">
                  <c:v>0.73333333329999995</c:v>
                </c:pt>
                <c:pt idx="174">
                  <c:v>0.89795918370000005</c:v>
                </c:pt>
                <c:pt idx="175">
                  <c:v>0.8043478261</c:v>
                </c:pt>
                <c:pt idx="176">
                  <c:v>0.66666666669999997</c:v>
                </c:pt>
                <c:pt idx="177">
                  <c:v>0.71052631580000003</c:v>
                </c:pt>
                <c:pt idx="178">
                  <c:v>0.75675675679999999</c:v>
                </c:pt>
                <c:pt idx="179">
                  <c:v>0.71428571429999999</c:v>
                </c:pt>
                <c:pt idx="180">
                  <c:v>0.80555555560000003</c:v>
                </c:pt>
                <c:pt idx="181">
                  <c:v>0.79069767440000005</c:v>
                </c:pt>
                <c:pt idx="182">
                  <c:v>0.8125</c:v>
                </c:pt>
                <c:pt idx="183">
                  <c:v>0.91304347829999999</c:v>
                </c:pt>
                <c:pt idx="184">
                  <c:v>0.75757575759999995</c:v>
                </c:pt>
                <c:pt idx="185">
                  <c:v>0.97222222219999999</c:v>
                </c:pt>
                <c:pt idx="186">
                  <c:v>0.88095238099999995</c:v>
                </c:pt>
                <c:pt idx="187">
                  <c:v>0.63636363640000004</c:v>
                </c:pt>
                <c:pt idx="188">
                  <c:v>0.62222222220000001</c:v>
                </c:pt>
                <c:pt idx="189">
                  <c:v>0.86486486490000003</c:v>
                </c:pt>
                <c:pt idx="190">
                  <c:v>0.63265306119999998</c:v>
                </c:pt>
                <c:pt idx="191">
                  <c:v>0.90476190479999996</c:v>
                </c:pt>
                <c:pt idx="192">
                  <c:v>0.5625</c:v>
                </c:pt>
                <c:pt idx="193">
                  <c:v>0.5384615385</c:v>
                </c:pt>
                <c:pt idx="194">
                  <c:v>0.75</c:v>
                </c:pt>
                <c:pt idx="195">
                  <c:v>0.78947368419999997</c:v>
                </c:pt>
              </c:numCache>
            </c:numRef>
          </c:xVal>
          <c:yVal>
            <c:numRef>
              <c:f>'Simple Regression'!$A$2:$A$197</c:f>
              <c:numCache>
                <c:formatCode>General</c:formatCode>
                <c:ptCount val="196"/>
                <c:pt idx="0">
                  <c:v>0.75</c:v>
                </c:pt>
                <c:pt idx="1">
                  <c:v>0.875</c:v>
                </c:pt>
                <c:pt idx="2">
                  <c:v>0.71428571429999999</c:v>
                </c:pt>
                <c:pt idx="3">
                  <c:v>0.72222222219999999</c:v>
                </c:pt>
                <c:pt idx="4">
                  <c:v>0.90476190479999996</c:v>
                </c:pt>
                <c:pt idx="5">
                  <c:v>0.8</c:v>
                </c:pt>
                <c:pt idx="6">
                  <c:v>0.8771929825</c:v>
                </c:pt>
                <c:pt idx="7">
                  <c:v>0.84210526320000001</c:v>
                </c:pt>
                <c:pt idx="8">
                  <c:v>0.88888888889999995</c:v>
                </c:pt>
                <c:pt idx="9">
                  <c:v>0.75510204079999999</c:v>
                </c:pt>
                <c:pt idx="10">
                  <c:v>0.63265306119999998</c:v>
                </c:pt>
                <c:pt idx="11">
                  <c:v>0.91666666669999997</c:v>
                </c:pt>
                <c:pt idx="12">
                  <c:v>0.88059701489999997</c:v>
                </c:pt>
                <c:pt idx="13">
                  <c:v>0.90277777780000001</c:v>
                </c:pt>
                <c:pt idx="14">
                  <c:v>0.78333333329999999</c:v>
                </c:pt>
                <c:pt idx="15">
                  <c:v>0.75</c:v>
                </c:pt>
                <c:pt idx="16">
                  <c:v>0.88709677419999999</c:v>
                </c:pt>
                <c:pt idx="17">
                  <c:v>0.84210526320000001</c:v>
                </c:pt>
                <c:pt idx="18">
                  <c:v>0.90140845069999997</c:v>
                </c:pt>
                <c:pt idx="19">
                  <c:v>0.91304347829999999</c:v>
                </c:pt>
                <c:pt idx="20">
                  <c:v>0.68571428570000004</c:v>
                </c:pt>
                <c:pt idx="21">
                  <c:v>0.77777777780000001</c:v>
                </c:pt>
                <c:pt idx="22">
                  <c:v>0.8363636364</c:v>
                </c:pt>
                <c:pt idx="23">
                  <c:v>0.89189189189999996</c:v>
                </c:pt>
                <c:pt idx="24">
                  <c:v>0.82608695649999997</c:v>
                </c:pt>
                <c:pt idx="25">
                  <c:v>0.82</c:v>
                </c:pt>
                <c:pt idx="26">
                  <c:v>0.85416666669999997</c:v>
                </c:pt>
                <c:pt idx="27">
                  <c:v>0.89583333330000003</c:v>
                </c:pt>
                <c:pt idx="28">
                  <c:v>0.67796610170000005</c:v>
                </c:pt>
                <c:pt idx="29">
                  <c:v>0.71428571429999999</c:v>
                </c:pt>
                <c:pt idx="30">
                  <c:v>0.75862068969999996</c:v>
                </c:pt>
                <c:pt idx="31">
                  <c:v>0.68518518520000005</c:v>
                </c:pt>
                <c:pt idx="32">
                  <c:v>0.8076923077</c:v>
                </c:pt>
                <c:pt idx="33">
                  <c:v>0.81355932200000003</c:v>
                </c:pt>
                <c:pt idx="34">
                  <c:v>0.84210526320000001</c:v>
                </c:pt>
                <c:pt idx="35">
                  <c:v>0.88524590160000005</c:v>
                </c:pt>
                <c:pt idx="36">
                  <c:v>0.71111111110000003</c:v>
                </c:pt>
                <c:pt idx="37">
                  <c:v>0.83018867919999995</c:v>
                </c:pt>
                <c:pt idx="38">
                  <c:v>0.84905660380000003</c:v>
                </c:pt>
                <c:pt idx="39">
                  <c:v>0.92063492059999996</c:v>
                </c:pt>
                <c:pt idx="40">
                  <c:v>0.6923076923</c:v>
                </c:pt>
                <c:pt idx="41">
                  <c:v>0.76086956520000004</c:v>
                </c:pt>
                <c:pt idx="42">
                  <c:v>0.81578947369999999</c:v>
                </c:pt>
                <c:pt idx="43">
                  <c:v>0.87301587300000005</c:v>
                </c:pt>
                <c:pt idx="44">
                  <c:v>0.84090909089999999</c:v>
                </c:pt>
                <c:pt idx="45">
                  <c:v>0.875</c:v>
                </c:pt>
                <c:pt idx="46">
                  <c:v>0.72727272730000003</c:v>
                </c:pt>
                <c:pt idx="47">
                  <c:v>0.82758620689999995</c:v>
                </c:pt>
                <c:pt idx="48">
                  <c:v>0.74193548389999997</c:v>
                </c:pt>
                <c:pt idx="49">
                  <c:v>0.83333333330000003</c:v>
                </c:pt>
                <c:pt idx="50">
                  <c:v>0.875</c:v>
                </c:pt>
                <c:pt idx="51">
                  <c:v>0.77941176469999995</c:v>
                </c:pt>
                <c:pt idx="52">
                  <c:v>0.9259259259</c:v>
                </c:pt>
                <c:pt idx="53">
                  <c:v>0.88157894739999998</c:v>
                </c:pt>
                <c:pt idx="54">
                  <c:v>0.85483870969999998</c:v>
                </c:pt>
                <c:pt idx="55">
                  <c:v>0.75510204079999999</c:v>
                </c:pt>
                <c:pt idx="56">
                  <c:v>0.8043478261</c:v>
                </c:pt>
                <c:pt idx="57">
                  <c:v>0.875</c:v>
                </c:pt>
                <c:pt idx="58">
                  <c:v>0.93617021280000001</c:v>
                </c:pt>
                <c:pt idx="59">
                  <c:v>0.84848484850000006</c:v>
                </c:pt>
                <c:pt idx="60">
                  <c:v>0.7692307692</c:v>
                </c:pt>
                <c:pt idx="61">
                  <c:v>0.68965517239999996</c:v>
                </c:pt>
                <c:pt idx="62">
                  <c:v>0.8846153846</c:v>
                </c:pt>
                <c:pt idx="63">
                  <c:v>0.70731707320000003</c:v>
                </c:pt>
                <c:pt idx="64">
                  <c:v>0.85714285710000004</c:v>
                </c:pt>
                <c:pt idx="65">
                  <c:v>0.85714285710000004</c:v>
                </c:pt>
                <c:pt idx="66">
                  <c:v>0.84375</c:v>
                </c:pt>
                <c:pt idx="67">
                  <c:v>0.57142857140000003</c:v>
                </c:pt>
                <c:pt idx="68">
                  <c:v>0.8269230769</c:v>
                </c:pt>
                <c:pt idx="69">
                  <c:v>0.78260869570000002</c:v>
                </c:pt>
                <c:pt idx="70">
                  <c:v>0.72340425529999997</c:v>
                </c:pt>
                <c:pt idx="71">
                  <c:v>0.76271186440000005</c:v>
                </c:pt>
                <c:pt idx="72">
                  <c:v>0.72580645160000001</c:v>
                </c:pt>
                <c:pt idx="73">
                  <c:v>0.89361702129999998</c:v>
                </c:pt>
                <c:pt idx="74">
                  <c:v>0.89473684210000004</c:v>
                </c:pt>
                <c:pt idx="75">
                  <c:v>0.85454545449999997</c:v>
                </c:pt>
                <c:pt idx="76">
                  <c:v>0.75</c:v>
                </c:pt>
                <c:pt idx="77">
                  <c:v>0.76363636359999998</c:v>
                </c:pt>
                <c:pt idx="78">
                  <c:v>0.89130434780000001</c:v>
                </c:pt>
                <c:pt idx="79">
                  <c:v>0.79545454550000005</c:v>
                </c:pt>
                <c:pt idx="80">
                  <c:v>0.80701754390000002</c:v>
                </c:pt>
                <c:pt idx="81">
                  <c:v>0.75471698109999996</c:v>
                </c:pt>
                <c:pt idx="82">
                  <c:v>0.91228070179999998</c:v>
                </c:pt>
                <c:pt idx="83">
                  <c:v>0.8</c:v>
                </c:pt>
                <c:pt idx="84">
                  <c:v>0.86274509799999999</c:v>
                </c:pt>
                <c:pt idx="85">
                  <c:v>0.7115384615</c:v>
                </c:pt>
                <c:pt idx="86">
                  <c:v>0.84482758619999998</c:v>
                </c:pt>
                <c:pt idx="87">
                  <c:v>0.70270270270000001</c:v>
                </c:pt>
                <c:pt idx="88">
                  <c:v>0.86956521740000003</c:v>
                </c:pt>
                <c:pt idx="89">
                  <c:v>0.81690140850000004</c:v>
                </c:pt>
                <c:pt idx="90">
                  <c:v>0.74545454550000001</c:v>
                </c:pt>
                <c:pt idx="91">
                  <c:v>0.68253968249999997</c:v>
                </c:pt>
                <c:pt idx="92">
                  <c:v>0.85714285710000004</c:v>
                </c:pt>
                <c:pt idx="93">
                  <c:v>0.67567567569999998</c:v>
                </c:pt>
                <c:pt idx="94">
                  <c:v>0.75409836070000003</c:v>
                </c:pt>
                <c:pt idx="95">
                  <c:v>0.8653846154</c:v>
                </c:pt>
                <c:pt idx="96">
                  <c:v>0.78947368419999997</c:v>
                </c:pt>
                <c:pt idx="97">
                  <c:v>0.625</c:v>
                </c:pt>
                <c:pt idx="98">
                  <c:v>0.69090909089999997</c:v>
                </c:pt>
                <c:pt idx="99">
                  <c:v>0.67346938779999999</c:v>
                </c:pt>
                <c:pt idx="100">
                  <c:v>0.82352941180000006</c:v>
                </c:pt>
                <c:pt idx="101">
                  <c:v>0.80555555560000003</c:v>
                </c:pt>
                <c:pt idx="102">
                  <c:v>0.85294117650000001</c:v>
                </c:pt>
                <c:pt idx="103">
                  <c:v>0.72580645160000001</c:v>
                </c:pt>
                <c:pt idx="104">
                  <c:v>0.61111111110000005</c:v>
                </c:pt>
                <c:pt idx="105">
                  <c:v>0.88888888889999995</c:v>
                </c:pt>
                <c:pt idx="106">
                  <c:v>0.82499999999999996</c:v>
                </c:pt>
                <c:pt idx="107">
                  <c:v>0.62264150939999996</c:v>
                </c:pt>
                <c:pt idx="108">
                  <c:v>0.8125</c:v>
                </c:pt>
                <c:pt idx="109">
                  <c:v>0.87142857139999996</c:v>
                </c:pt>
                <c:pt idx="110">
                  <c:v>0.93150684930000005</c:v>
                </c:pt>
                <c:pt idx="111">
                  <c:v>0.66666666669999997</c:v>
                </c:pt>
                <c:pt idx="112">
                  <c:v>0.84444444439999999</c:v>
                </c:pt>
                <c:pt idx="113">
                  <c:v>0.70909090910000006</c:v>
                </c:pt>
                <c:pt idx="114">
                  <c:v>0.75862068969999996</c:v>
                </c:pt>
                <c:pt idx="115">
                  <c:v>0.77777777780000001</c:v>
                </c:pt>
                <c:pt idx="116">
                  <c:v>0.87037037039999998</c:v>
                </c:pt>
                <c:pt idx="117">
                  <c:v>0.6875</c:v>
                </c:pt>
                <c:pt idx="118">
                  <c:v>0.71428571429999999</c:v>
                </c:pt>
                <c:pt idx="119">
                  <c:v>0.64583333330000003</c:v>
                </c:pt>
                <c:pt idx="120">
                  <c:v>0.875</c:v>
                </c:pt>
                <c:pt idx="121">
                  <c:v>0.8</c:v>
                </c:pt>
                <c:pt idx="122">
                  <c:v>0.8125</c:v>
                </c:pt>
                <c:pt idx="123">
                  <c:v>0.85483870969999998</c:v>
                </c:pt>
                <c:pt idx="124">
                  <c:v>0.70588235290000001</c:v>
                </c:pt>
                <c:pt idx="125">
                  <c:v>0.83333333330000003</c:v>
                </c:pt>
                <c:pt idx="126">
                  <c:v>0.87142857139999996</c:v>
                </c:pt>
                <c:pt idx="127">
                  <c:v>0.73469387760000004</c:v>
                </c:pt>
                <c:pt idx="128">
                  <c:v>0.79245283020000001</c:v>
                </c:pt>
                <c:pt idx="129">
                  <c:v>0.81632653060000004</c:v>
                </c:pt>
                <c:pt idx="130">
                  <c:v>0.82352941180000006</c:v>
                </c:pt>
                <c:pt idx="131">
                  <c:v>0.78048780490000003</c:v>
                </c:pt>
                <c:pt idx="132">
                  <c:v>0.80701754390000002</c:v>
                </c:pt>
                <c:pt idx="133">
                  <c:v>0.85714285710000004</c:v>
                </c:pt>
                <c:pt idx="134">
                  <c:v>0.88636363640000004</c:v>
                </c:pt>
                <c:pt idx="135">
                  <c:v>0.875</c:v>
                </c:pt>
                <c:pt idx="136">
                  <c:v>0.81818181820000002</c:v>
                </c:pt>
                <c:pt idx="137">
                  <c:v>0.875</c:v>
                </c:pt>
                <c:pt idx="138">
                  <c:v>0.7659574468</c:v>
                </c:pt>
                <c:pt idx="139">
                  <c:v>0.7843137255</c:v>
                </c:pt>
                <c:pt idx="140">
                  <c:v>0.82499999999999996</c:v>
                </c:pt>
                <c:pt idx="141">
                  <c:v>0.90566037740000005</c:v>
                </c:pt>
                <c:pt idx="142">
                  <c:v>0.89285714289999996</c:v>
                </c:pt>
                <c:pt idx="143">
                  <c:v>0.74193548389999997</c:v>
                </c:pt>
                <c:pt idx="144">
                  <c:v>0.86206896550000001</c:v>
                </c:pt>
                <c:pt idx="145">
                  <c:v>0.89230769229999995</c:v>
                </c:pt>
                <c:pt idx="146">
                  <c:v>0.83333333330000003</c:v>
                </c:pt>
                <c:pt idx="147">
                  <c:v>0.63043478259999997</c:v>
                </c:pt>
                <c:pt idx="148">
                  <c:v>0.6</c:v>
                </c:pt>
                <c:pt idx="149">
                  <c:v>0.85106382979999995</c:v>
                </c:pt>
                <c:pt idx="150">
                  <c:v>0.70370370370000002</c:v>
                </c:pt>
                <c:pt idx="151">
                  <c:v>0.88888888889999995</c:v>
                </c:pt>
                <c:pt idx="152">
                  <c:v>0.8</c:v>
                </c:pt>
                <c:pt idx="153">
                  <c:v>0.75</c:v>
                </c:pt>
                <c:pt idx="154">
                  <c:v>0.79411764709999999</c:v>
                </c:pt>
                <c:pt idx="155">
                  <c:v>0.82456140349999996</c:v>
                </c:pt>
                <c:pt idx="156">
                  <c:v>0.73333333329999995</c:v>
                </c:pt>
                <c:pt idx="157">
                  <c:v>0.70588235290000001</c:v>
                </c:pt>
                <c:pt idx="158">
                  <c:v>0.88888888889999995</c:v>
                </c:pt>
                <c:pt idx="159">
                  <c:v>0.5405405405</c:v>
                </c:pt>
                <c:pt idx="160">
                  <c:v>0.72916666669999997</c:v>
                </c:pt>
                <c:pt idx="161">
                  <c:v>0.85714285710000004</c:v>
                </c:pt>
                <c:pt idx="162">
                  <c:v>0.86486486490000003</c:v>
                </c:pt>
                <c:pt idx="163">
                  <c:v>0.89285714289999996</c:v>
                </c:pt>
                <c:pt idx="164">
                  <c:v>0.78723404259999996</c:v>
                </c:pt>
                <c:pt idx="165">
                  <c:v>0.72413793100000001</c:v>
                </c:pt>
                <c:pt idx="166">
                  <c:v>0.75</c:v>
                </c:pt>
                <c:pt idx="167">
                  <c:v>0.71428571429999999</c:v>
                </c:pt>
                <c:pt idx="168">
                  <c:v>0.58333333330000003</c:v>
                </c:pt>
                <c:pt idx="169">
                  <c:v>0.70270270270000001</c:v>
                </c:pt>
                <c:pt idx="170">
                  <c:v>0.8461538462</c:v>
                </c:pt>
                <c:pt idx="171">
                  <c:v>0.79591836729999998</c:v>
                </c:pt>
                <c:pt idx="172">
                  <c:v>0.91304347829999999</c:v>
                </c:pt>
                <c:pt idx="173">
                  <c:v>0.73333333329999995</c:v>
                </c:pt>
                <c:pt idx="174">
                  <c:v>0.87755102039999999</c:v>
                </c:pt>
                <c:pt idx="175">
                  <c:v>0.63829787230000001</c:v>
                </c:pt>
                <c:pt idx="176">
                  <c:v>0.48888888889999998</c:v>
                </c:pt>
                <c:pt idx="177">
                  <c:v>0.68421052630000001</c:v>
                </c:pt>
                <c:pt idx="178">
                  <c:v>0.64864864860000004</c:v>
                </c:pt>
                <c:pt idx="179">
                  <c:v>0.44827586209999998</c:v>
                </c:pt>
                <c:pt idx="180">
                  <c:v>0.83783783779999998</c:v>
                </c:pt>
                <c:pt idx="181">
                  <c:v>0.68181818179999998</c:v>
                </c:pt>
                <c:pt idx="182">
                  <c:v>0.78125</c:v>
                </c:pt>
                <c:pt idx="183">
                  <c:v>0.91304347829999999</c:v>
                </c:pt>
                <c:pt idx="184">
                  <c:v>0.55882352940000002</c:v>
                </c:pt>
                <c:pt idx="185">
                  <c:v>0.77777777780000001</c:v>
                </c:pt>
                <c:pt idx="186">
                  <c:v>0.65116279070000005</c:v>
                </c:pt>
                <c:pt idx="187">
                  <c:v>0.60869565219999999</c:v>
                </c:pt>
                <c:pt idx="188">
                  <c:v>0.61363636359999996</c:v>
                </c:pt>
                <c:pt idx="189">
                  <c:v>0.72222222219999999</c:v>
                </c:pt>
                <c:pt idx="190">
                  <c:v>0.55102040819999998</c:v>
                </c:pt>
                <c:pt idx="191">
                  <c:v>0.74418604649999998</c:v>
                </c:pt>
                <c:pt idx="192">
                  <c:v>0.53125</c:v>
                </c:pt>
                <c:pt idx="193">
                  <c:v>0.4615384615</c:v>
                </c:pt>
                <c:pt idx="194">
                  <c:v>0.66666666669999997</c:v>
                </c:pt>
                <c:pt idx="195">
                  <c:v>0.82352941180000006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C-4F56-8CAB-FBC1341025BD}"/>
            </c:ext>
          </c:extLst>
        </c:ser>
        <c:ser>
          <c:idx val="1"/>
          <c:order val="1"/>
          <c:tx>
            <c:v>Predicted Clinician rating (0-10)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'Simple Regression'!$B$2:$B$197</c:f>
              <c:numCache>
                <c:formatCode>General</c:formatCode>
                <c:ptCount val="196"/>
                <c:pt idx="0">
                  <c:v>0.89473684210000004</c:v>
                </c:pt>
                <c:pt idx="1">
                  <c:v>0.8</c:v>
                </c:pt>
                <c:pt idx="2">
                  <c:v>0.86666666670000003</c:v>
                </c:pt>
                <c:pt idx="3">
                  <c:v>0.8363636364</c:v>
                </c:pt>
                <c:pt idx="4">
                  <c:v>0.71428571429999999</c:v>
                </c:pt>
                <c:pt idx="5">
                  <c:v>0.89285714289999996</c:v>
                </c:pt>
                <c:pt idx="6">
                  <c:v>0.76666666670000005</c:v>
                </c:pt>
                <c:pt idx="7">
                  <c:v>0.86206896550000001</c:v>
                </c:pt>
                <c:pt idx="8">
                  <c:v>0.94444444439999997</c:v>
                </c:pt>
                <c:pt idx="9">
                  <c:v>0.8125</c:v>
                </c:pt>
                <c:pt idx="10">
                  <c:v>0.73469387760000004</c:v>
                </c:pt>
                <c:pt idx="11">
                  <c:v>0.90163934430000003</c:v>
                </c:pt>
                <c:pt idx="12">
                  <c:v>0.82352941180000006</c:v>
                </c:pt>
                <c:pt idx="13">
                  <c:v>0.87323943660000003</c:v>
                </c:pt>
                <c:pt idx="14">
                  <c:v>0.79032258060000005</c:v>
                </c:pt>
                <c:pt idx="15">
                  <c:v>0.81818181820000002</c:v>
                </c:pt>
                <c:pt idx="16">
                  <c:v>0.90322580649999995</c:v>
                </c:pt>
                <c:pt idx="17">
                  <c:v>1</c:v>
                </c:pt>
                <c:pt idx="18">
                  <c:v>0.92957746480000003</c:v>
                </c:pt>
                <c:pt idx="19">
                  <c:v>0.91428571430000005</c:v>
                </c:pt>
                <c:pt idx="20">
                  <c:v>0.8</c:v>
                </c:pt>
                <c:pt idx="21">
                  <c:v>0.93478260869999996</c:v>
                </c:pt>
                <c:pt idx="22">
                  <c:v>0.81818181820000002</c:v>
                </c:pt>
                <c:pt idx="23">
                  <c:v>0.81578947369999999</c:v>
                </c:pt>
                <c:pt idx="24">
                  <c:v>0.89130434780000001</c:v>
                </c:pt>
                <c:pt idx="25">
                  <c:v>0.80392156859999997</c:v>
                </c:pt>
                <c:pt idx="26">
                  <c:v>0.89361702129999998</c:v>
                </c:pt>
                <c:pt idx="27">
                  <c:v>0.87755102039999999</c:v>
                </c:pt>
                <c:pt idx="28">
                  <c:v>0.68965517239999996</c:v>
                </c:pt>
                <c:pt idx="29">
                  <c:v>0.82142857140000003</c:v>
                </c:pt>
                <c:pt idx="30">
                  <c:v>0.72881355930000002</c:v>
                </c:pt>
                <c:pt idx="31">
                  <c:v>0.74545454550000001</c:v>
                </c:pt>
                <c:pt idx="32">
                  <c:v>0.7884615385</c:v>
                </c:pt>
                <c:pt idx="33">
                  <c:v>0.92982456140000003</c:v>
                </c:pt>
                <c:pt idx="34">
                  <c:v>0.94736842109999997</c:v>
                </c:pt>
                <c:pt idx="35">
                  <c:v>0.86885245899999997</c:v>
                </c:pt>
                <c:pt idx="36">
                  <c:v>0.77777777780000001</c:v>
                </c:pt>
                <c:pt idx="37">
                  <c:v>0.8076923077</c:v>
                </c:pt>
                <c:pt idx="38">
                  <c:v>0.77777777780000001</c:v>
                </c:pt>
                <c:pt idx="39">
                  <c:v>0.92063492059999996</c:v>
                </c:pt>
                <c:pt idx="40">
                  <c:v>0.79487179490000004</c:v>
                </c:pt>
                <c:pt idx="41">
                  <c:v>0.84782608699999995</c:v>
                </c:pt>
                <c:pt idx="42">
                  <c:v>0.65789473679999999</c:v>
                </c:pt>
                <c:pt idx="43">
                  <c:v>0.78125</c:v>
                </c:pt>
                <c:pt idx="44">
                  <c:v>0.93181818179999998</c:v>
                </c:pt>
                <c:pt idx="45">
                  <c:v>0.87179487180000004</c:v>
                </c:pt>
                <c:pt idx="46">
                  <c:v>0.82222222219999996</c:v>
                </c:pt>
                <c:pt idx="47">
                  <c:v>0.80701754390000002</c:v>
                </c:pt>
                <c:pt idx="48">
                  <c:v>0.83870967740000002</c:v>
                </c:pt>
                <c:pt idx="49">
                  <c:v>0.85714285710000004</c:v>
                </c:pt>
                <c:pt idx="50">
                  <c:v>0.82926829270000002</c:v>
                </c:pt>
                <c:pt idx="51">
                  <c:v>0.80882352940000002</c:v>
                </c:pt>
                <c:pt idx="52">
                  <c:v>0.87037037039999998</c:v>
                </c:pt>
                <c:pt idx="53">
                  <c:v>0.85526315789999996</c:v>
                </c:pt>
                <c:pt idx="54">
                  <c:v>0.87301587300000005</c:v>
                </c:pt>
                <c:pt idx="55">
                  <c:v>0.8</c:v>
                </c:pt>
                <c:pt idx="56">
                  <c:v>0.78260869570000002</c:v>
                </c:pt>
                <c:pt idx="57">
                  <c:v>0.92857142859999997</c:v>
                </c:pt>
                <c:pt idx="58">
                  <c:v>0.9375</c:v>
                </c:pt>
                <c:pt idx="59">
                  <c:v>0.71875</c:v>
                </c:pt>
                <c:pt idx="60">
                  <c:v>0.8461538462</c:v>
                </c:pt>
                <c:pt idx="61">
                  <c:v>0.65517241380000002</c:v>
                </c:pt>
                <c:pt idx="62">
                  <c:v>0.83333333330000003</c:v>
                </c:pt>
                <c:pt idx="63">
                  <c:v>0.90243902440000001</c:v>
                </c:pt>
                <c:pt idx="64">
                  <c:v>0.88</c:v>
                </c:pt>
                <c:pt idx="65">
                  <c:v>0.82539682540000003</c:v>
                </c:pt>
                <c:pt idx="66">
                  <c:v>0.87878787879999998</c:v>
                </c:pt>
                <c:pt idx="67">
                  <c:v>0.82857142859999999</c:v>
                </c:pt>
                <c:pt idx="68">
                  <c:v>0.7115384615</c:v>
                </c:pt>
                <c:pt idx="69">
                  <c:v>0.83333333330000003</c:v>
                </c:pt>
                <c:pt idx="70">
                  <c:v>0.80851063830000003</c:v>
                </c:pt>
                <c:pt idx="71">
                  <c:v>0.6949152542</c:v>
                </c:pt>
                <c:pt idx="72">
                  <c:v>0.82258064519999996</c:v>
                </c:pt>
                <c:pt idx="73">
                  <c:v>0.80851063830000003</c:v>
                </c:pt>
                <c:pt idx="74">
                  <c:v>0.86842105260000002</c:v>
                </c:pt>
                <c:pt idx="75">
                  <c:v>0.8771929825</c:v>
                </c:pt>
                <c:pt idx="76">
                  <c:v>0.88333333329999997</c:v>
                </c:pt>
                <c:pt idx="77">
                  <c:v>0.8363636364</c:v>
                </c:pt>
                <c:pt idx="78">
                  <c:v>0.82608695649999997</c:v>
                </c:pt>
                <c:pt idx="79">
                  <c:v>0.77272727269999997</c:v>
                </c:pt>
                <c:pt idx="80">
                  <c:v>0.82456140349999996</c:v>
                </c:pt>
                <c:pt idx="81">
                  <c:v>0.72222222219999999</c:v>
                </c:pt>
                <c:pt idx="82">
                  <c:v>0.80701754390000002</c:v>
                </c:pt>
                <c:pt idx="83">
                  <c:v>0.79487179490000004</c:v>
                </c:pt>
                <c:pt idx="84">
                  <c:v>0.94117647059999998</c:v>
                </c:pt>
                <c:pt idx="85">
                  <c:v>0.81132075469999998</c:v>
                </c:pt>
                <c:pt idx="86">
                  <c:v>0.92982456140000003</c:v>
                </c:pt>
                <c:pt idx="87">
                  <c:v>0.7692307692</c:v>
                </c:pt>
                <c:pt idx="88">
                  <c:v>0.86956521740000003</c:v>
                </c:pt>
                <c:pt idx="89">
                  <c:v>0.81690140850000004</c:v>
                </c:pt>
                <c:pt idx="90">
                  <c:v>0.82142857140000003</c:v>
                </c:pt>
                <c:pt idx="91">
                  <c:v>0.734375</c:v>
                </c:pt>
                <c:pt idx="92">
                  <c:v>0.85714285710000004</c:v>
                </c:pt>
                <c:pt idx="93">
                  <c:v>0.88888888889999995</c:v>
                </c:pt>
                <c:pt idx="94">
                  <c:v>0.78688524589999997</c:v>
                </c:pt>
                <c:pt idx="95">
                  <c:v>0.8461538462</c:v>
                </c:pt>
                <c:pt idx="96">
                  <c:v>0.79487179490000004</c:v>
                </c:pt>
                <c:pt idx="97">
                  <c:v>0.70833333330000003</c:v>
                </c:pt>
                <c:pt idx="98">
                  <c:v>0.80701754390000002</c:v>
                </c:pt>
                <c:pt idx="99">
                  <c:v>0.64</c:v>
                </c:pt>
                <c:pt idx="100">
                  <c:v>0.92156862750000001</c:v>
                </c:pt>
                <c:pt idx="101">
                  <c:v>0.94444444439999997</c:v>
                </c:pt>
                <c:pt idx="102">
                  <c:v>0.81690140850000004</c:v>
                </c:pt>
                <c:pt idx="103">
                  <c:v>0.82539682540000003</c:v>
                </c:pt>
                <c:pt idx="104">
                  <c:v>0.70909090910000006</c:v>
                </c:pt>
                <c:pt idx="105">
                  <c:v>0.83018867919999995</c:v>
                </c:pt>
                <c:pt idx="106">
                  <c:v>0.87804878050000001</c:v>
                </c:pt>
                <c:pt idx="107">
                  <c:v>0.69811320750000005</c:v>
                </c:pt>
                <c:pt idx="108">
                  <c:v>0.79591836729999998</c:v>
                </c:pt>
                <c:pt idx="109">
                  <c:v>0.87323943660000003</c:v>
                </c:pt>
                <c:pt idx="110">
                  <c:v>0.85135135139999996</c:v>
                </c:pt>
                <c:pt idx="111">
                  <c:v>0.89583333330000003</c:v>
                </c:pt>
                <c:pt idx="112">
                  <c:v>0.91304347829999999</c:v>
                </c:pt>
                <c:pt idx="113">
                  <c:v>0.71428571429999999</c:v>
                </c:pt>
                <c:pt idx="114">
                  <c:v>0.84745762710000005</c:v>
                </c:pt>
                <c:pt idx="115">
                  <c:v>0.75</c:v>
                </c:pt>
                <c:pt idx="116">
                  <c:v>0.78571428570000001</c:v>
                </c:pt>
                <c:pt idx="117">
                  <c:v>0.70212765960000001</c:v>
                </c:pt>
                <c:pt idx="118">
                  <c:v>0.81395348840000004</c:v>
                </c:pt>
                <c:pt idx="119">
                  <c:v>0.72</c:v>
                </c:pt>
                <c:pt idx="120">
                  <c:v>0.875</c:v>
                </c:pt>
                <c:pt idx="121">
                  <c:v>0.75555555559999998</c:v>
                </c:pt>
                <c:pt idx="122">
                  <c:v>0.79166666669999997</c:v>
                </c:pt>
                <c:pt idx="123">
                  <c:v>0.859375</c:v>
                </c:pt>
                <c:pt idx="124">
                  <c:v>0.82</c:v>
                </c:pt>
                <c:pt idx="125">
                  <c:v>0.875</c:v>
                </c:pt>
                <c:pt idx="126">
                  <c:v>0.78571428570000001</c:v>
                </c:pt>
                <c:pt idx="127">
                  <c:v>0.89795918370000005</c:v>
                </c:pt>
                <c:pt idx="128">
                  <c:v>0.8653846154</c:v>
                </c:pt>
                <c:pt idx="129">
                  <c:v>0.79591836729999998</c:v>
                </c:pt>
                <c:pt idx="130">
                  <c:v>0.86274509799999999</c:v>
                </c:pt>
                <c:pt idx="131">
                  <c:v>0.78571428570000001</c:v>
                </c:pt>
                <c:pt idx="132">
                  <c:v>0.64912280700000002</c:v>
                </c:pt>
                <c:pt idx="133">
                  <c:v>0.77777777780000001</c:v>
                </c:pt>
                <c:pt idx="134">
                  <c:v>0.86363636359999996</c:v>
                </c:pt>
                <c:pt idx="135">
                  <c:v>0.91071428570000001</c:v>
                </c:pt>
                <c:pt idx="136">
                  <c:v>0.8</c:v>
                </c:pt>
                <c:pt idx="137">
                  <c:v>0.87878787879999998</c:v>
                </c:pt>
                <c:pt idx="138">
                  <c:v>0.75</c:v>
                </c:pt>
                <c:pt idx="139">
                  <c:v>0.84313725490000002</c:v>
                </c:pt>
                <c:pt idx="140">
                  <c:v>0.8</c:v>
                </c:pt>
                <c:pt idx="141">
                  <c:v>0.94444444439999997</c:v>
                </c:pt>
                <c:pt idx="142">
                  <c:v>0.84210526320000001</c:v>
                </c:pt>
                <c:pt idx="143">
                  <c:v>0.83870967740000002</c:v>
                </c:pt>
                <c:pt idx="144">
                  <c:v>0.88135593219999997</c:v>
                </c:pt>
                <c:pt idx="145">
                  <c:v>0.92424242420000002</c:v>
                </c:pt>
                <c:pt idx="146">
                  <c:v>0.83333333330000003</c:v>
                </c:pt>
                <c:pt idx="147">
                  <c:v>0.77777777780000001</c:v>
                </c:pt>
                <c:pt idx="148">
                  <c:v>0.85</c:v>
                </c:pt>
                <c:pt idx="149">
                  <c:v>0.89361702129999998</c:v>
                </c:pt>
                <c:pt idx="150">
                  <c:v>0.79629629629999998</c:v>
                </c:pt>
                <c:pt idx="151">
                  <c:v>0.82608695649999997</c:v>
                </c:pt>
                <c:pt idx="152">
                  <c:v>0.93333333330000001</c:v>
                </c:pt>
                <c:pt idx="153">
                  <c:v>0.72222222219999999</c:v>
                </c:pt>
                <c:pt idx="154">
                  <c:v>0.82352941180000006</c:v>
                </c:pt>
                <c:pt idx="155">
                  <c:v>0.81034482760000004</c:v>
                </c:pt>
                <c:pt idx="156">
                  <c:v>0.73770491800000004</c:v>
                </c:pt>
                <c:pt idx="157">
                  <c:v>0.86</c:v>
                </c:pt>
                <c:pt idx="158">
                  <c:v>0.94444444439999997</c:v>
                </c:pt>
                <c:pt idx="159">
                  <c:v>0.67567567569999998</c:v>
                </c:pt>
                <c:pt idx="160">
                  <c:v>0.75510204079999999</c:v>
                </c:pt>
                <c:pt idx="161">
                  <c:v>0.91071428570000001</c:v>
                </c:pt>
                <c:pt idx="162">
                  <c:v>0.81081081079999995</c:v>
                </c:pt>
                <c:pt idx="163">
                  <c:v>0.89285714289999996</c:v>
                </c:pt>
                <c:pt idx="164">
                  <c:v>0.87755102039999999</c:v>
                </c:pt>
                <c:pt idx="165">
                  <c:v>0.71428571429999999</c:v>
                </c:pt>
                <c:pt idx="166">
                  <c:v>0.75</c:v>
                </c:pt>
                <c:pt idx="167">
                  <c:v>0.74285714290000004</c:v>
                </c:pt>
                <c:pt idx="168">
                  <c:v>0.61702127659999995</c:v>
                </c:pt>
                <c:pt idx="169">
                  <c:v>0.74358974359999996</c:v>
                </c:pt>
                <c:pt idx="170">
                  <c:v>0.88679245279999996</c:v>
                </c:pt>
                <c:pt idx="171">
                  <c:v>0.78</c:v>
                </c:pt>
                <c:pt idx="172">
                  <c:v>0.91666666669999997</c:v>
                </c:pt>
                <c:pt idx="173">
                  <c:v>0.73333333329999995</c:v>
                </c:pt>
                <c:pt idx="174">
                  <c:v>0.89795918370000005</c:v>
                </c:pt>
                <c:pt idx="175">
                  <c:v>0.8043478261</c:v>
                </c:pt>
                <c:pt idx="176">
                  <c:v>0.66666666669999997</c:v>
                </c:pt>
                <c:pt idx="177">
                  <c:v>0.71052631580000003</c:v>
                </c:pt>
                <c:pt idx="178">
                  <c:v>0.75675675679999999</c:v>
                </c:pt>
                <c:pt idx="179">
                  <c:v>0.71428571429999999</c:v>
                </c:pt>
                <c:pt idx="180">
                  <c:v>0.80555555560000003</c:v>
                </c:pt>
                <c:pt idx="181">
                  <c:v>0.79069767440000005</c:v>
                </c:pt>
                <c:pt idx="182">
                  <c:v>0.8125</c:v>
                </c:pt>
                <c:pt idx="183">
                  <c:v>0.91304347829999999</c:v>
                </c:pt>
                <c:pt idx="184">
                  <c:v>0.75757575759999995</c:v>
                </c:pt>
                <c:pt idx="185">
                  <c:v>0.97222222219999999</c:v>
                </c:pt>
                <c:pt idx="186">
                  <c:v>0.88095238099999995</c:v>
                </c:pt>
                <c:pt idx="187">
                  <c:v>0.63636363640000004</c:v>
                </c:pt>
                <c:pt idx="188">
                  <c:v>0.62222222220000001</c:v>
                </c:pt>
                <c:pt idx="189">
                  <c:v>0.86486486490000003</c:v>
                </c:pt>
                <c:pt idx="190">
                  <c:v>0.63265306119999998</c:v>
                </c:pt>
                <c:pt idx="191">
                  <c:v>0.90476190479999996</c:v>
                </c:pt>
                <c:pt idx="192">
                  <c:v>0.5625</c:v>
                </c:pt>
                <c:pt idx="193">
                  <c:v>0.5384615385</c:v>
                </c:pt>
                <c:pt idx="194">
                  <c:v>0.75</c:v>
                </c:pt>
                <c:pt idx="195">
                  <c:v>0.78947368419999997</c:v>
                </c:pt>
              </c:numCache>
            </c:numRef>
          </c:xVal>
          <c:yVal>
            <c:numRef>
              <c:f>'Simple Regression'!$F$26:$F$221</c:f>
              <c:numCache>
                <c:formatCode>General</c:formatCode>
                <c:ptCount val="196"/>
                <c:pt idx="0">
                  <c:v>0.84059160864165516</c:v>
                </c:pt>
                <c:pt idx="1">
                  <c:v>0.77012288136588436</c:v>
                </c:pt>
                <c:pt idx="2">
                  <c:v>0.81971198577268001</c:v>
                </c:pt>
                <c:pt idx="3">
                  <c:v>0.79717148378311531</c:v>
                </c:pt>
                <c:pt idx="4">
                  <c:v>0.70636546145679491</c:v>
                </c:pt>
                <c:pt idx="5">
                  <c:v>0.83919341964412164</c:v>
                </c:pt>
                <c:pt idx="6">
                  <c:v>0.7453283291996784</c:v>
                </c:pt>
                <c:pt idx="7">
                  <c:v>0.81629204750181916</c:v>
                </c:pt>
                <c:pt idx="8">
                  <c:v>0.87756594082716055</c:v>
                </c:pt>
                <c:pt idx="9">
                  <c:v>0.77942083843750953</c:v>
                </c:pt>
                <c:pt idx="10">
                  <c:v>0.72154579955872422</c:v>
                </c:pt>
                <c:pt idx="11">
                  <c:v>0.84572594217304708</c:v>
                </c:pt>
                <c:pt idx="12">
                  <c:v>0.78762491823284364</c:v>
                </c:pt>
                <c:pt idx="13">
                  <c:v>0.82460105236242964</c:v>
                </c:pt>
                <c:pt idx="14">
                  <c:v>0.76292446295425931</c:v>
                </c:pt>
                <c:pt idx="15">
                  <c:v>0.78364718257449983</c:v>
                </c:pt>
                <c:pt idx="16">
                  <c:v>0.84690601076755545</c:v>
                </c:pt>
                <c:pt idx="17">
                  <c:v>0.91889019451188758</c:v>
                </c:pt>
                <c:pt idx="18">
                  <c:v>0.86650733777871847</c:v>
                </c:pt>
                <c:pt idx="19">
                  <c:v>0.85513277460279813</c:v>
                </c:pt>
                <c:pt idx="20">
                  <c:v>0.77012288136588436</c:v>
                </c:pt>
                <c:pt idx="21">
                  <c:v>0.87037911414142488</c:v>
                </c:pt>
                <c:pt idx="22">
                  <c:v>0.78364718257449983</c:v>
                </c:pt>
                <c:pt idx="23">
                  <c:v>0.78186766925757667</c:v>
                </c:pt>
                <c:pt idx="24">
                  <c:v>0.83803839386965528</c:v>
                </c:pt>
                <c:pt idx="25">
                  <c:v>0.77303988748558294</c:v>
                </c:pt>
                <c:pt idx="26">
                  <c:v>0.83975864498355013</c:v>
                </c:pt>
                <c:pt idx="27">
                  <c:v>0.8278081660490787</c:v>
                </c:pt>
                <c:pt idx="28">
                  <c:v>0.68804436375782951</c:v>
                </c:pt>
                <c:pt idx="29">
                  <c:v>0.78606223632456074</c:v>
                </c:pt>
                <c:pt idx="30">
                  <c:v>0.71717180378905288</c:v>
                </c:pt>
                <c:pt idx="31">
                  <c:v>0.72954997781442144</c:v>
                </c:pt>
                <c:pt idx="32">
                  <c:v>0.7615401517899163</c:v>
                </c:pt>
                <c:pt idx="33">
                  <c:v>0.86669113726506597</c:v>
                </c:pt>
                <c:pt idx="34">
                  <c:v>0.87974090161396312</c:v>
                </c:pt>
                <c:pt idx="35">
                  <c:v>0.82133785801051107</c:v>
                </c:pt>
                <c:pt idx="36">
                  <c:v>0.75359317992174701</c:v>
                </c:pt>
                <c:pt idx="37">
                  <c:v>0.77584470110799086</c:v>
                </c:pt>
                <c:pt idx="38">
                  <c:v>0.75359317992174701</c:v>
                </c:pt>
                <c:pt idx="39">
                  <c:v>0.85985554641210149</c:v>
                </c:pt>
                <c:pt idx="40">
                  <c:v>0.76630833489594119</c:v>
                </c:pt>
                <c:pt idx="41">
                  <c:v>0.8056976736722693</c:v>
                </c:pt>
                <c:pt idx="42">
                  <c:v>0.66441979041503618</c:v>
                </c:pt>
                <c:pt idx="43">
                  <c:v>0.75617594575844649</c:v>
                </c:pt>
                <c:pt idx="44">
                  <c:v>0.86817406501677119</c:v>
                </c:pt>
                <c:pt idx="45">
                  <c:v>0.82352653224262318</c:v>
                </c:pt>
                <c:pt idx="46">
                  <c:v>0.78665258281002159</c:v>
                </c:pt>
                <c:pt idx="47">
                  <c:v>0.77534278712032001</c:v>
                </c:pt>
                <c:pt idx="48">
                  <c:v>0.79891655486361712</c:v>
                </c:pt>
                <c:pt idx="49">
                  <c:v>0.81262782794714938</c:v>
                </c:pt>
                <c:pt idx="50">
                  <c:v>0.79189370769263323</c:v>
                </c:pt>
                <c:pt idx="51">
                  <c:v>0.7766861451723982</c:v>
                </c:pt>
                <c:pt idx="52">
                  <c:v>0.82246693601336951</c:v>
                </c:pt>
                <c:pt idx="53">
                  <c:v>0.81122963894961586</c:v>
                </c:pt>
                <c:pt idx="54">
                  <c:v>0.82443475758198337</c:v>
                </c:pt>
                <c:pt idx="55">
                  <c:v>0.77012288136588436</c:v>
                </c:pt>
                <c:pt idx="56">
                  <c:v>0.75718659330180671</c:v>
                </c:pt>
                <c:pt idx="57">
                  <c:v>0.86575901126671029</c:v>
                </c:pt>
                <c:pt idx="58">
                  <c:v>0.8724004091537616</c:v>
                </c:pt>
                <c:pt idx="59">
                  <c:v>0.70968616040032051</c:v>
                </c:pt>
                <c:pt idx="60">
                  <c:v>0.80445379981852372</c:v>
                </c:pt>
                <c:pt idx="61">
                  <c:v>0.66239482702390839</c:v>
                </c:pt>
                <c:pt idx="62">
                  <c:v>0.79491743353209032</c:v>
                </c:pt>
                <c:pt idx="63">
                  <c:v>0.84632077347231371</c:v>
                </c:pt>
                <c:pt idx="64">
                  <c:v>0.82962980662428565</c:v>
                </c:pt>
                <c:pt idx="65">
                  <c:v>0.78901396875186514</c:v>
                </c:pt>
                <c:pt idx="66">
                  <c:v>0.82872818655362901</c:v>
                </c:pt>
                <c:pt idx="67">
                  <c:v>0.79137535469370868</c:v>
                </c:pt>
                <c:pt idx="68">
                  <c:v>0.7043219543688507</c:v>
                </c:pt>
                <c:pt idx="69">
                  <c:v>0.79491743353209032</c:v>
                </c:pt>
                <c:pt idx="70">
                  <c:v>0.77645340533112672</c:v>
                </c:pt>
                <c:pt idx="71">
                  <c:v>0.6919570049394006</c:v>
                </c:pt>
                <c:pt idx="72">
                  <c:v>0.78691919094342022</c:v>
                </c:pt>
                <c:pt idx="73">
                  <c:v>0.77645340533112672</c:v>
                </c:pt>
                <c:pt idx="74">
                  <c:v>0.82101696215550113</c:v>
                </c:pt>
                <c:pt idx="75">
                  <c:v>0.82754184436714151</c:v>
                </c:pt>
                <c:pt idx="76">
                  <c:v>0.83210926181859113</c:v>
                </c:pt>
                <c:pt idx="77">
                  <c:v>0.79717148378311531</c:v>
                </c:pt>
                <c:pt idx="78">
                  <c:v>0.78952731349919258</c:v>
                </c:pt>
                <c:pt idx="79">
                  <c:v>0.74983642955296104</c:v>
                </c:pt>
                <c:pt idx="80">
                  <c:v>0.78839255139483344</c:v>
                </c:pt>
                <c:pt idx="81">
                  <c:v>0.71226892623701998</c:v>
                </c:pt>
                <c:pt idx="82">
                  <c:v>0.77534278712032001</c:v>
                </c:pt>
                <c:pt idx="83">
                  <c:v>0.76630833489594119</c:v>
                </c:pt>
                <c:pt idx="84">
                  <c:v>0.87513510241887293</c:v>
                </c:pt>
                <c:pt idx="85">
                  <c:v>0.7785436726634043</c:v>
                </c:pt>
                <c:pt idx="86">
                  <c:v>0.86669113726506597</c:v>
                </c:pt>
                <c:pt idx="87">
                  <c:v>0.74723560239745812</c:v>
                </c:pt>
                <c:pt idx="88">
                  <c:v>0.82186803377096229</c:v>
                </c:pt>
                <c:pt idx="89">
                  <c:v>0.78269476702052443</c:v>
                </c:pt>
                <c:pt idx="90">
                  <c:v>0.78606223632456074</c:v>
                </c:pt>
                <c:pt idx="91">
                  <c:v>0.72130860673985198</c:v>
                </c:pt>
                <c:pt idx="92">
                  <c:v>0.81262782794714938</c:v>
                </c:pt>
                <c:pt idx="93">
                  <c:v>0.83624168721681724</c:v>
                </c:pt>
                <c:pt idx="94">
                  <c:v>0.76036764771574661</c:v>
                </c:pt>
                <c:pt idx="95">
                  <c:v>0.80445379981852372</c:v>
                </c:pt>
                <c:pt idx="96">
                  <c:v>0.76630833489594119</c:v>
                </c:pt>
                <c:pt idx="97">
                  <c:v>0.70193786281583825</c:v>
                </c:pt>
                <c:pt idx="98">
                  <c:v>0.77534278712032001</c:v>
                </c:pt>
                <c:pt idx="99">
                  <c:v>0.65110903084908167</c:v>
                </c:pt>
                <c:pt idx="100">
                  <c:v>0.86055007174599596</c:v>
                </c:pt>
                <c:pt idx="101">
                  <c:v>0.87756594082716055</c:v>
                </c:pt>
                <c:pt idx="102">
                  <c:v>0.78269476702052443</c:v>
                </c:pt>
                <c:pt idx="103">
                  <c:v>0.78901396875186514</c:v>
                </c:pt>
                <c:pt idx="104">
                  <c:v>0.70250137539719049</c:v>
                </c:pt>
                <c:pt idx="105">
                  <c:v>0.79257832482593749</c:v>
                </c:pt>
                <c:pt idx="106">
                  <c:v>0.82817841821242022</c:v>
                </c:pt>
                <c:pt idx="107">
                  <c:v>0.6943357595394376</c:v>
                </c:pt>
                <c:pt idx="108">
                  <c:v>0.76708681371574494</c:v>
                </c:pt>
                <c:pt idx="109">
                  <c:v>0.82460105236242964</c:v>
                </c:pt>
                <c:pt idx="110">
                  <c:v>0.80831989423685557</c:v>
                </c:pt>
                <c:pt idx="111">
                  <c:v>0.8414072188902163</c:v>
                </c:pt>
                <c:pt idx="112">
                  <c:v>0.85420875404273189</c:v>
                </c:pt>
                <c:pt idx="113">
                  <c:v>0.70636546145679491</c:v>
                </c:pt>
                <c:pt idx="114">
                  <c:v>0.80542359972564415</c:v>
                </c:pt>
                <c:pt idx="115">
                  <c:v>0.73293105307938344</c:v>
                </c:pt>
                <c:pt idx="116">
                  <c:v>0.75949664470197209</c:v>
                </c:pt>
                <c:pt idx="117">
                  <c:v>0.69732185580278916</c:v>
                </c:pt>
                <c:pt idx="118">
                  <c:v>0.780501996257294</c:v>
                </c:pt>
                <c:pt idx="119">
                  <c:v>0.71061595610748296</c:v>
                </c:pt>
                <c:pt idx="120">
                  <c:v>0.82591062379563551</c:v>
                </c:pt>
                <c:pt idx="121">
                  <c:v>0.73706347847760967</c:v>
                </c:pt>
                <c:pt idx="122">
                  <c:v>0.76392424334292874</c:v>
                </c:pt>
                <c:pt idx="123">
                  <c:v>0.81428817745610405</c:v>
                </c:pt>
                <c:pt idx="124">
                  <c:v>0.78499961268048457</c:v>
                </c:pt>
                <c:pt idx="125">
                  <c:v>0.82591062379563551</c:v>
                </c:pt>
                <c:pt idx="126">
                  <c:v>0.75949664470197209</c:v>
                </c:pt>
                <c:pt idx="127">
                  <c:v>0.84298850415100812</c:v>
                </c:pt>
                <c:pt idx="128">
                  <c:v>0.81875834913659828</c:v>
                </c:pt>
                <c:pt idx="129">
                  <c:v>0.76708681371574494</c:v>
                </c:pt>
                <c:pt idx="130">
                  <c:v>0.81679497957859759</c:v>
                </c:pt>
                <c:pt idx="131">
                  <c:v>0.75949664470197209</c:v>
                </c:pt>
                <c:pt idx="132">
                  <c:v>0.65789490827777941</c:v>
                </c:pt>
                <c:pt idx="133">
                  <c:v>0.75359317992174701</c:v>
                </c:pt>
                <c:pt idx="134">
                  <c:v>0.81745793552165491</c:v>
                </c:pt>
                <c:pt idx="135">
                  <c:v>0.85247621541822416</c:v>
                </c:pt>
                <c:pt idx="136">
                  <c:v>0.77012288136588436</c:v>
                </c:pt>
                <c:pt idx="137">
                  <c:v>0.82872818655362901</c:v>
                </c:pt>
                <c:pt idx="138">
                  <c:v>0.73293105307938344</c:v>
                </c:pt>
                <c:pt idx="139">
                  <c:v>0.80220994890572062</c:v>
                </c:pt>
                <c:pt idx="140">
                  <c:v>0.77012288136588436</c:v>
                </c:pt>
                <c:pt idx="141">
                  <c:v>0.87756594082716055</c:v>
                </c:pt>
                <c:pt idx="142">
                  <c:v>0.80144231574373082</c:v>
                </c:pt>
                <c:pt idx="143">
                  <c:v>0.79891655486361712</c:v>
                </c:pt>
                <c:pt idx="144">
                  <c:v>0.83063839857529631</c:v>
                </c:pt>
                <c:pt idx="145">
                  <c:v>0.8625389395007842</c:v>
                </c:pt>
                <c:pt idx="146">
                  <c:v>0.79491743353209032</c:v>
                </c:pt>
                <c:pt idx="147">
                  <c:v>0.75359317992174701</c:v>
                </c:pt>
                <c:pt idx="148">
                  <c:v>0.80731470965238517</c:v>
                </c:pt>
                <c:pt idx="149">
                  <c:v>0.83975864498355013</c:v>
                </c:pt>
                <c:pt idx="150">
                  <c:v>0.76736793112519475</c:v>
                </c:pt>
                <c:pt idx="151">
                  <c:v>0.78952731349919258</c:v>
                </c:pt>
                <c:pt idx="152">
                  <c:v>0.86930109010509193</c:v>
                </c:pt>
                <c:pt idx="153">
                  <c:v>0.71226892623701998</c:v>
                </c:pt>
                <c:pt idx="154">
                  <c:v>0.78762491823284364</c:v>
                </c:pt>
                <c:pt idx="155">
                  <c:v>0.77781774240093748</c:v>
                </c:pt>
                <c:pt idx="156">
                  <c:v>0.72378552150913456</c:v>
                </c:pt>
                <c:pt idx="157">
                  <c:v>0.81475307530968533</c:v>
                </c:pt>
                <c:pt idx="158">
                  <c:v>0.87756594082716055</c:v>
                </c:pt>
                <c:pt idx="159">
                  <c:v>0.67764590294186744</c:v>
                </c:pt>
                <c:pt idx="160">
                  <c:v>0.73672613758626992</c:v>
                </c:pt>
                <c:pt idx="161">
                  <c:v>0.85247621541822416</c:v>
                </c:pt>
                <c:pt idx="162">
                  <c:v>0.7781643577441133</c:v>
                </c:pt>
                <c:pt idx="163">
                  <c:v>0.83919341964412164</c:v>
                </c:pt>
                <c:pt idx="164">
                  <c:v>0.8278081660490787</c:v>
                </c:pt>
                <c:pt idx="165">
                  <c:v>0.70636546145679491</c:v>
                </c:pt>
                <c:pt idx="166">
                  <c:v>0.73293105307938344</c:v>
                </c:pt>
                <c:pt idx="167">
                  <c:v>0.72761793478461922</c:v>
                </c:pt>
                <c:pt idx="168">
                  <c:v>0.63401661615036575</c:v>
                </c:pt>
                <c:pt idx="169">
                  <c:v>0.72816286997335866</c:v>
                </c:pt>
                <c:pt idx="170">
                  <c:v>0.83468228138792078</c:v>
                </c:pt>
                <c:pt idx="171">
                  <c:v>0.75524615005128404</c:v>
                </c:pt>
                <c:pt idx="172">
                  <c:v>0.8569038140591807</c:v>
                </c:pt>
                <c:pt idx="173">
                  <c:v>0.7205337769590886</c:v>
                </c:pt>
                <c:pt idx="174">
                  <c:v>0.84298850415100812</c:v>
                </c:pt>
                <c:pt idx="175">
                  <c:v>0.77335695340049959</c:v>
                </c:pt>
                <c:pt idx="176">
                  <c:v>0.67094467262667667</c:v>
                </c:pt>
                <c:pt idx="177">
                  <c:v>0.70356908338734436</c:v>
                </c:pt>
                <c:pt idx="178">
                  <c:v>0.73795697585296838</c:v>
                </c:pt>
                <c:pt idx="179">
                  <c:v>0.70636546145679491</c:v>
                </c:pt>
                <c:pt idx="180">
                  <c:v>0.77425530676411047</c:v>
                </c:pt>
                <c:pt idx="181">
                  <c:v>0.76320347143827794</c:v>
                </c:pt>
                <c:pt idx="182">
                  <c:v>0.77942083843750953</c:v>
                </c:pt>
                <c:pt idx="183">
                  <c:v>0.85420875404273189</c:v>
                </c:pt>
                <c:pt idx="184">
                  <c:v>0.73856617859537055</c:v>
                </c:pt>
                <c:pt idx="185">
                  <c:v>0.89822806766952412</c:v>
                </c:pt>
                <c:pt idx="186">
                  <c:v>0.83033822243659205</c:v>
                </c:pt>
                <c:pt idx="187">
                  <c:v>0.64840417063711209</c:v>
                </c:pt>
                <c:pt idx="188">
                  <c:v>0.63788526966401837</c:v>
                </c:pt>
                <c:pt idx="189">
                  <c:v>0.81837173970964183</c:v>
                </c:pt>
                <c:pt idx="190">
                  <c:v>0.64564410912346104</c:v>
                </c:pt>
                <c:pt idx="191">
                  <c:v>0.84804861685165123</c:v>
                </c:pt>
                <c:pt idx="192">
                  <c:v>0.59346169700500551</c:v>
                </c:pt>
                <c:pt idx="193">
                  <c:v>0.57558101035741216</c:v>
                </c:pt>
                <c:pt idx="194">
                  <c:v>0.73293105307938344</c:v>
                </c:pt>
                <c:pt idx="195">
                  <c:v>0.76229302277142263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C-4F56-8CAB-FBC13410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17196"/>
        <c:axId val="505317750"/>
      </c:scatterChart>
      <c:valAx>
        <c:axId val="749217196"/>
        <c:scaling>
          <c:orientation val="minMax"/>
          <c:min val="0.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Explain understandably?</a:t>
                </a:r>
              </a:p>
            </c:rich>
          </c:tx>
          <c:layout>
            <c:manualLayout>
              <c:xMode val="edge"/>
              <c:yMode val="edge"/>
              <c:x val="0.39420713560476056"/>
              <c:y val="0.856236934755304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317750"/>
        <c:crossesAt val="0"/>
        <c:crossBetween val="midCat"/>
        <c:majorUnit val="0.1"/>
      </c:valAx>
      <c:valAx>
        <c:axId val="505317750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Clinician rating (0-10)</a:t>
                </a:r>
              </a:p>
            </c:rich>
          </c:tx>
          <c:layout>
            <c:manualLayout>
              <c:xMode val="edge"/>
              <c:yMode val="edge"/>
              <c:x val="3.4596101113234731E-2"/>
              <c:y val="0.274830683587823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92171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Clinician Rating vs Explain understandably?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325098472520086"/>
          <c:y val="0.15467538418116272"/>
          <c:w val="0.83466120716178638"/>
          <c:h val="0.62442813003673991"/>
        </c:manualLayout>
      </c:layout>
      <c:scatterChart>
        <c:scatterStyle val="lineMarker"/>
        <c:varyColors val="1"/>
        <c:ser>
          <c:idx val="0"/>
          <c:order val="0"/>
          <c:tx>
            <c:v>Clinician rating (0-10)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'Simple Regression'!$B$2:$B$197</c:f>
              <c:numCache>
                <c:formatCode>General</c:formatCode>
                <c:ptCount val="196"/>
                <c:pt idx="0">
                  <c:v>0.89473684210000004</c:v>
                </c:pt>
                <c:pt idx="1">
                  <c:v>0.8</c:v>
                </c:pt>
                <c:pt idx="2">
                  <c:v>0.86666666670000003</c:v>
                </c:pt>
                <c:pt idx="3">
                  <c:v>0.8363636364</c:v>
                </c:pt>
                <c:pt idx="4">
                  <c:v>0.71428571429999999</c:v>
                </c:pt>
                <c:pt idx="5">
                  <c:v>0.89285714289999996</c:v>
                </c:pt>
                <c:pt idx="6">
                  <c:v>0.76666666670000005</c:v>
                </c:pt>
                <c:pt idx="7">
                  <c:v>0.86206896550000001</c:v>
                </c:pt>
                <c:pt idx="8">
                  <c:v>0.94444444439999997</c:v>
                </c:pt>
                <c:pt idx="9">
                  <c:v>0.8125</c:v>
                </c:pt>
                <c:pt idx="10">
                  <c:v>0.73469387760000004</c:v>
                </c:pt>
                <c:pt idx="11">
                  <c:v>0.90163934430000003</c:v>
                </c:pt>
                <c:pt idx="12">
                  <c:v>0.82352941180000006</c:v>
                </c:pt>
                <c:pt idx="13">
                  <c:v>0.87323943660000003</c:v>
                </c:pt>
                <c:pt idx="14">
                  <c:v>0.79032258060000005</c:v>
                </c:pt>
                <c:pt idx="15">
                  <c:v>0.81818181820000002</c:v>
                </c:pt>
                <c:pt idx="16">
                  <c:v>0.90322580649999995</c:v>
                </c:pt>
                <c:pt idx="17">
                  <c:v>1</c:v>
                </c:pt>
                <c:pt idx="18">
                  <c:v>0.92957746480000003</c:v>
                </c:pt>
                <c:pt idx="19">
                  <c:v>0.91428571430000005</c:v>
                </c:pt>
                <c:pt idx="20">
                  <c:v>0.8</c:v>
                </c:pt>
                <c:pt idx="21">
                  <c:v>0.93478260869999996</c:v>
                </c:pt>
                <c:pt idx="22">
                  <c:v>0.81818181820000002</c:v>
                </c:pt>
                <c:pt idx="23">
                  <c:v>0.81578947369999999</c:v>
                </c:pt>
                <c:pt idx="24">
                  <c:v>0.89130434780000001</c:v>
                </c:pt>
                <c:pt idx="25">
                  <c:v>0.80392156859999997</c:v>
                </c:pt>
                <c:pt idx="26">
                  <c:v>0.89361702129999998</c:v>
                </c:pt>
                <c:pt idx="27">
                  <c:v>0.87755102039999999</c:v>
                </c:pt>
                <c:pt idx="28">
                  <c:v>0.68965517239999996</c:v>
                </c:pt>
                <c:pt idx="29">
                  <c:v>0.82142857140000003</c:v>
                </c:pt>
                <c:pt idx="30">
                  <c:v>0.72881355930000002</c:v>
                </c:pt>
                <c:pt idx="31">
                  <c:v>0.74545454550000001</c:v>
                </c:pt>
                <c:pt idx="32">
                  <c:v>0.7884615385</c:v>
                </c:pt>
                <c:pt idx="33">
                  <c:v>0.92982456140000003</c:v>
                </c:pt>
                <c:pt idx="34">
                  <c:v>0.94736842109999997</c:v>
                </c:pt>
                <c:pt idx="35">
                  <c:v>0.86885245899999997</c:v>
                </c:pt>
                <c:pt idx="36">
                  <c:v>0.77777777780000001</c:v>
                </c:pt>
                <c:pt idx="37">
                  <c:v>0.8076923077</c:v>
                </c:pt>
                <c:pt idx="38">
                  <c:v>0.77777777780000001</c:v>
                </c:pt>
                <c:pt idx="39">
                  <c:v>0.92063492059999996</c:v>
                </c:pt>
                <c:pt idx="40">
                  <c:v>0.79487179490000004</c:v>
                </c:pt>
                <c:pt idx="41">
                  <c:v>0.84782608699999995</c:v>
                </c:pt>
                <c:pt idx="42">
                  <c:v>0.65789473679999999</c:v>
                </c:pt>
                <c:pt idx="43">
                  <c:v>0.78125</c:v>
                </c:pt>
                <c:pt idx="44">
                  <c:v>0.93181818179999998</c:v>
                </c:pt>
                <c:pt idx="45">
                  <c:v>0.87179487180000004</c:v>
                </c:pt>
                <c:pt idx="46">
                  <c:v>0.82222222219999996</c:v>
                </c:pt>
                <c:pt idx="47">
                  <c:v>0.80701754390000002</c:v>
                </c:pt>
                <c:pt idx="48">
                  <c:v>0.83870967740000002</c:v>
                </c:pt>
                <c:pt idx="49">
                  <c:v>0.85714285710000004</c:v>
                </c:pt>
                <c:pt idx="50">
                  <c:v>0.82926829270000002</c:v>
                </c:pt>
                <c:pt idx="51">
                  <c:v>0.80882352940000002</c:v>
                </c:pt>
                <c:pt idx="52">
                  <c:v>0.87037037039999998</c:v>
                </c:pt>
                <c:pt idx="53">
                  <c:v>0.85526315789999996</c:v>
                </c:pt>
                <c:pt idx="54">
                  <c:v>0.87301587300000005</c:v>
                </c:pt>
                <c:pt idx="55">
                  <c:v>0.8</c:v>
                </c:pt>
                <c:pt idx="56">
                  <c:v>0.78260869570000002</c:v>
                </c:pt>
                <c:pt idx="57">
                  <c:v>0.92857142859999997</c:v>
                </c:pt>
                <c:pt idx="58">
                  <c:v>0.9375</c:v>
                </c:pt>
                <c:pt idx="59">
                  <c:v>0.71875</c:v>
                </c:pt>
                <c:pt idx="60">
                  <c:v>0.8461538462</c:v>
                </c:pt>
                <c:pt idx="61">
                  <c:v>0.65517241380000002</c:v>
                </c:pt>
                <c:pt idx="62">
                  <c:v>0.83333333330000003</c:v>
                </c:pt>
                <c:pt idx="63">
                  <c:v>0.90243902440000001</c:v>
                </c:pt>
                <c:pt idx="64">
                  <c:v>0.88</c:v>
                </c:pt>
                <c:pt idx="65">
                  <c:v>0.82539682540000003</c:v>
                </c:pt>
                <c:pt idx="66">
                  <c:v>0.87878787879999998</c:v>
                </c:pt>
                <c:pt idx="67">
                  <c:v>0.82857142859999999</c:v>
                </c:pt>
                <c:pt idx="68">
                  <c:v>0.7115384615</c:v>
                </c:pt>
                <c:pt idx="69">
                  <c:v>0.83333333330000003</c:v>
                </c:pt>
                <c:pt idx="70">
                  <c:v>0.80851063830000003</c:v>
                </c:pt>
                <c:pt idx="71">
                  <c:v>0.6949152542</c:v>
                </c:pt>
                <c:pt idx="72">
                  <c:v>0.82258064519999996</c:v>
                </c:pt>
                <c:pt idx="73">
                  <c:v>0.80851063830000003</c:v>
                </c:pt>
                <c:pt idx="74">
                  <c:v>0.86842105260000002</c:v>
                </c:pt>
                <c:pt idx="75">
                  <c:v>0.8771929825</c:v>
                </c:pt>
                <c:pt idx="76">
                  <c:v>0.88333333329999997</c:v>
                </c:pt>
                <c:pt idx="77">
                  <c:v>0.8363636364</c:v>
                </c:pt>
                <c:pt idx="78">
                  <c:v>0.82608695649999997</c:v>
                </c:pt>
                <c:pt idx="79">
                  <c:v>0.77272727269999997</c:v>
                </c:pt>
                <c:pt idx="80">
                  <c:v>0.82456140349999996</c:v>
                </c:pt>
                <c:pt idx="81">
                  <c:v>0.72222222219999999</c:v>
                </c:pt>
                <c:pt idx="82">
                  <c:v>0.80701754390000002</c:v>
                </c:pt>
                <c:pt idx="83">
                  <c:v>0.79487179490000004</c:v>
                </c:pt>
                <c:pt idx="84">
                  <c:v>0.94117647059999998</c:v>
                </c:pt>
                <c:pt idx="85">
                  <c:v>0.81132075469999998</c:v>
                </c:pt>
                <c:pt idx="86">
                  <c:v>0.92982456140000003</c:v>
                </c:pt>
                <c:pt idx="87">
                  <c:v>0.7692307692</c:v>
                </c:pt>
                <c:pt idx="88">
                  <c:v>0.86956521740000003</c:v>
                </c:pt>
                <c:pt idx="89">
                  <c:v>0.81690140850000004</c:v>
                </c:pt>
                <c:pt idx="90">
                  <c:v>0.82142857140000003</c:v>
                </c:pt>
                <c:pt idx="91">
                  <c:v>0.734375</c:v>
                </c:pt>
                <c:pt idx="92">
                  <c:v>0.85714285710000004</c:v>
                </c:pt>
                <c:pt idx="93">
                  <c:v>0.88888888889999995</c:v>
                </c:pt>
                <c:pt idx="94">
                  <c:v>0.78688524589999997</c:v>
                </c:pt>
                <c:pt idx="95">
                  <c:v>0.8461538462</c:v>
                </c:pt>
                <c:pt idx="96">
                  <c:v>0.79487179490000004</c:v>
                </c:pt>
                <c:pt idx="97">
                  <c:v>0.70833333330000003</c:v>
                </c:pt>
                <c:pt idx="98">
                  <c:v>0.80701754390000002</c:v>
                </c:pt>
                <c:pt idx="99">
                  <c:v>0.64</c:v>
                </c:pt>
                <c:pt idx="100">
                  <c:v>0.92156862750000001</c:v>
                </c:pt>
                <c:pt idx="101">
                  <c:v>0.94444444439999997</c:v>
                </c:pt>
                <c:pt idx="102">
                  <c:v>0.81690140850000004</c:v>
                </c:pt>
                <c:pt idx="103">
                  <c:v>0.82539682540000003</c:v>
                </c:pt>
                <c:pt idx="104">
                  <c:v>0.70909090910000006</c:v>
                </c:pt>
                <c:pt idx="105">
                  <c:v>0.83018867919999995</c:v>
                </c:pt>
                <c:pt idx="106">
                  <c:v>0.87804878050000001</c:v>
                </c:pt>
                <c:pt idx="107">
                  <c:v>0.69811320750000005</c:v>
                </c:pt>
                <c:pt idx="108">
                  <c:v>0.79591836729999998</c:v>
                </c:pt>
                <c:pt idx="109">
                  <c:v>0.87323943660000003</c:v>
                </c:pt>
                <c:pt idx="110">
                  <c:v>0.85135135139999996</c:v>
                </c:pt>
                <c:pt idx="111">
                  <c:v>0.89583333330000003</c:v>
                </c:pt>
                <c:pt idx="112">
                  <c:v>0.91304347829999999</c:v>
                </c:pt>
                <c:pt idx="113">
                  <c:v>0.71428571429999999</c:v>
                </c:pt>
                <c:pt idx="114">
                  <c:v>0.84745762710000005</c:v>
                </c:pt>
                <c:pt idx="115">
                  <c:v>0.75</c:v>
                </c:pt>
                <c:pt idx="116">
                  <c:v>0.78571428570000001</c:v>
                </c:pt>
                <c:pt idx="117">
                  <c:v>0.70212765960000001</c:v>
                </c:pt>
                <c:pt idx="118">
                  <c:v>0.81395348840000004</c:v>
                </c:pt>
                <c:pt idx="119">
                  <c:v>0.72</c:v>
                </c:pt>
                <c:pt idx="120">
                  <c:v>0.875</c:v>
                </c:pt>
                <c:pt idx="121">
                  <c:v>0.75555555559999998</c:v>
                </c:pt>
                <c:pt idx="122">
                  <c:v>0.79166666669999997</c:v>
                </c:pt>
                <c:pt idx="123">
                  <c:v>0.859375</c:v>
                </c:pt>
                <c:pt idx="124">
                  <c:v>0.82</c:v>
                </c:pt>
                <c:pt idx="125">
                  <c:v>0.875</c:v>
                </c:pt>
                <c:pt idx="126">
                  <c:v>0.78571428570000001</c:v>
                </c:pt>
                <c:pt idx="127">
                  <c:v>0.89795918370000005</c:v>
                </c:pt>
                <c:pt idx="128">
                  <c:v>0.8653846154</c:v>
                </c:pt>
                <c:pt idx="129">
                  <c:v>0.79591836729999998</c:v>
                </c:pt>
                <c:pt idx="130">
                  <c:v>0.86274509799999999</c:v>
                </c:pt>
                <c:pt idx="131">
                  <c:v>0.78571428570000001</c:v>
                </c:pt>
                <c:pt idx="132">
                  <c:v>0.64912280700000002</c:v>
                </c:pt>
                <c:pt idx="133">
                  <c:v>0.77777777780000001</c:v>
                </c:pt>
                <c:pt idx="134">
                  <c:v>0.86363636359999996</c:v>
                </c:pt>
                <c:pt idx="135">
                  <c:v>0.91071428570000001</c:v>
                </c:pt>
                <c:pt idx="136">
                  <c:v>0.8</c:v>
                </c:pt>
                <c:pt idx="137">
                  <c:v>0.87878787879999998</c:v>
                </c:pt>
                <c:pt idx="138">
                  <c:v>0.75</c:v>
                </c:pt>
                <c:pt idx="139">
                  <c:v>0.84313725490000002</c:v>
                </c:pt>
                <c:pt idx="140">
                  <c:v>0.8</c:v>
                </c:pt>
                <c:pt idx="141">
                  <c:v>0.94444444439999997</c:v>
                </c:pt>
                <c:pt idx="142">
                  <c:v>0.84210526320000001</c:v>
                </c:pt>
                <c:pt idx="143">
                  <c:v>0.83870967740000002</c:v>
                </c:pt>
                <c:pt idx="144">
                  <c:v>0.88135593219999997</c:v>
                </c:pt>
                <c:pt idx="145">
                  <c:v>0.92424242420000002</c:v>
                </c:pt>
                <c:pt idx="146">
                  <c:v>0.83333333330000003</c:v>
                </c:pt>
                <c:pt idx="147">
                  <c:v>0.77777777780000001</c:v>
                </c:pt>
                <c:pt idx="148">
                  <c:v>0.85</c:v>
                </c:pt>
                <c:pt idx="149">
                  <c:v>0.89361702129999998</c:v>
                </c:pt>
                <c:pt idx="150">
                  <c:v>0.79629629629999998</c:v>
                </c:pt>
                <c:pt idx="151">
                  <c:v>0.82608695649999997</c:v>
                </c:pt>
                <c:pt idx="152">
                  <c:v>0.93333333330000001</c:v>
                </c:pt>
                <c:pt idx="153">
                  <c:v>0.72222222219999999</c:v>
                </c:pt>
                <c:pt idx="154">
                  <c:v>0.82352941180000006</c:v>
                </c:pt>
                <c:pt idx="155">
                  <c:v>0.81034482760000004</c:v>
                </c:pt>
                <c:pt idx="156">
                  <c:v>0.73770491800000004</c:v>
                </c:pt>
                <c:pt idx="157">
                  <c:v>0.86</c:v>
                </c:pt>
                <c:pt idx="158">
                  <c:v>0.94444444439999997</c:v>
                </c:pt>
                <c:pt idx="159">
                  <c:v>0.67567567569999998</c:v>
                </c:pt>
                <c:pt idx="160">
                  <c:v>0.75510204079999999</c:v>
                </c:pt>
                <c:pt idx="161">
                  <c:v>0.91071428570000001</c:v>
                </c:pt>
                <c:pt idx="162">
                  <c:v>0.81081081079999995</c:v>
                </c:pt>
                <c:pt idx="163">
                  <c:v>0.89285714289999996</c:v>
                </c:pt>
                <c:pt idx="164">
                  <c:v>0.87755102039999999</c:v>
                </c:pt>
                <c:pt idx="165">
                  <c:v>0.71428571429999999</c:v>
                </c:pt>
                <c:pt idx="166">
                  <c:v>0.75</c:v>
                </c:pt>
                <c:pt idx="167">
                  <c:v>0.74285714290000004</c:v>
                </c:pt>
                <c:pt idx="168">
                  <c:v>0.61702127659999995</c:v>
                </c:pt>
                <c:pt idx="169">
                  <c:v>0.74358974359999996</c:v>
                </c:pt>
                <c:pt idx="170">
                  <c:v>0.88679245279999996</c:v>
                </c:pt>
                <c:pt idx="171">
                  <c:v>0.78</c:v>
                </c:pt>
                <c:pt idx="172">
                  <c:v>0.91666666669999997</c:v>
                </c:pt>
                <c:pt idx="173">
                  <c:v>0.73333333329999995</c:v>
                </c:pt>
                <c:pt idx="174">
                  <c:v>0.89795918370000005</c:v>
                </c:pt>
                <c:pt idx="175">
                  <c:v>0.8043478261</c:v>
                </c:pt>
                <c:pt idx="176">
                  <c:v>0.66666666669999997</c:v>
                </c:pt>
                <c:pt idx="177">
                  <c:v>0.71052631580000003</c:v>
                </c:pt>
                <c:pt idx="178">
                  <c:v>0.75675675679999999</c:v>
                </c:pt>
                <c:pt idx="179">
                  <c:v>0.71428571429999999</c:v>
                </c:pt>
                <c:pt idx="180">
                  <c:v>0.80555555560000003</c:v>
                </c:pt>
                <c:pt idx="181">
                  <c:v>0.79069767440000005</c:v>
                </c:pt>
                <c:pt idx="182">
                  <c:v>0.8125</c:v>
                </c:pt>
                <c:pt idx="183">
                  <c:v>0.91304347829999999</c:v>
                </c:pt>
                <c:pt idx="184">
                  <c:v>0.75757575759999995</c:v>
                </c:pt>
                <c:pt idx="185">
                  <c:v>0.97222222219999999</c:v>
                </c:pt>
                <c:pt idx="186">
                  <c:v>0.88095238099999995</c:v>
                </c:pt>
                <c:pt idx="187">
                  <c:v>0.63636363640000004</c:v>
                </c:pt>
                <c:pt idx="188">
                  <c:v>0.62222222220000001</c:v>
                </c:pt>
                <c:pt idx="189">
                  <c:v>0.86486486490000003</c:v>
                </c:pt>
                <c:pt idx="190">
                  <c:v>0.63265306119999998</c:v>
                </c:pt>
                <c:pt idx="191">
                  <c:v>0.90476190479999996</c:v>
                </c:pt>
                <c:pt idx="192">
                  <c:v>0.5625</c:v>
                </c:pt>
                <c:pt idx="193">
                  <c:v>0.5384615385</c:v>
                </c:pt>
                <c:pt idx="194">
                  <c:v>0.75</c:v>
                </c:pt>
                <c:pt idx="195">
                  <c:v>0.78947368419999997</c:v>
                </c:pt>
              </c:numCache>
            </c:numRef>
          </c:xVal>
          <c:yVal>
            <c:numRef>
              <c:f>'Simple Regression'!$A$2:$A$197</c:f>
              <c:numCache>
                <c:formatCode>General</c:formatCode>
                <c:ptCount val="196"/>
                <c:pt idx="0">
                  <c:v>0.75</c:v>
                </c:pt>
                <c:pt idx="1">
                  <c:v>0.875</c:v>
                </c:pt>
                <c:pt idx="2">
                  <c:v>0.71428571429999999</c:v>
                </c:pt>
                <c:pt idx="3">
                  <c:v>0.72222222219999999</c:v>
                </c:pt>
                <c:pt idx="4">
                  <c:v>0.90476190479999996</c:v>
                </c:pt>
                <c:pt idx="5">
                  <c:v>0.8</c:v>
                </c:pt>
                <c:pt idx="6">
                  <c:v>0.8771929825</c:v>
                </c:pt>
                <c:pt idx="7">
                  <c:v>0.84210526320000001</c:v>
                </c:pt>
                <c:pt idx="8">
                  <c:v>0.88888888889999995</c:v>
                </c:pt>
                <c:pt idx="9">
                  <c:v>0.75510204079999999</c:v>
                </c:pt>
                <c:pt idx="10">
                  <c:v>0.63265306119999998</c:v>
                </c:pt>
                <c:pt idx="11">
                  <c:v>0.91666666669999997</c:v>
                </c:pt>
                <c:pt idx="12">
                  <c:v>0.88059701489999997</c:v>
                </c:pt>
                <c:pt idx="13">
                  <c:v>0.90277777780000001</c:v>
                </c:pt>
                <c:pt idx="14">
                  <c:v>0.78333333329999999</c:v>
                </c:pt>
                <c:pt idx="15">
                  <c:v>0.75</c:v>
                </c:pt>
                <c:pt idx="16">
                  <c:v>0.88709677419999999</c:v>
                </c:pt>
                <c:pt idx="17">
                  <c:v>0.84210526320000001</c:v>
                </c:pt>
                <c:pt idx="18">
                  <c:v>0.90140845069999997</c:v>
                </c:pt>
                <c:pt idx="19">
                  <c:v>0.91304347829999999</c:v>
                </c:pt>
                <c:pt idx="20">
                  <c:v>0.68571428570000004</c:v>
                </c:pt>
                <c:pt idx="21">
                  <c:v>0.77777777780000001</c:v>
                </c:pt>
                <c:pt idx="22">
                  <c:v>0.8363636364</c:v>
                </c:pt>
                <c:pt idx="23">
                  <c:v>0.89189189189999996</c:v>
                </c:pt>
                <c:pt idx="24">
                  <c:v>0.82608695649999997</c:v>
                </c:pt>
                <c:pt idx="25">
                  <c:v>0.82</c:v>
                </c:pt>
                <c:pt idx="26">
                  <c:v>0.85416666669999997</c:v>
                </c:pt>
                <c:pt idx="27">
                  <c:v>0.89583333330000003</c:v>
                </c:pt>
                <c:pt idx="28">
                  <c:v>0.67796610170000005</c:v>
                </c:pt>
                <c:pt idx="29">
                  <c:v>0.71428571429999999</c:v>
                </c:pt>
                <c:pt idx="30">
                  <c:v>0.75862068969999996</c:v>
                </c:pt>
                <c:pt idx="31">
                  <c:v>0.68518518520000005</c:v>
                </c:pt>
                <c:pt idx="32">
                  <c:v>0.8076923077</c:v>
                </c:pt>
                <c:pt idx="33">
                  <c:v>0.81355932200000003</c:v>
                </c:pt>
                <c:pt idx="34">
                  <c:v>0.84210526320000001</c:v>
                </c:pt>
                <c:pt idx="35">
                  <c:v>0.88524590160000005</c:v>
                </c:pt>
                <c:pt idx="36">
                  <c:v>0.71111111110000003</c:v>
                </c:pt>
                <c:pt idx="37">
                  <c:v>0.83018867919999995</c:v>
                </c:pt>
                <c:pt idx="38">
                  <c:v>0.84905660380000003</c:v>
                </c:pt>
                <c:pt idx="39">
                  <c:v>0.92063492059999996</c:v>
                </c:pt>
                <c:pt idx="40">
                  <c:v>0.6923076923</c:v>
                </c:pt>
                <c:pt idx="41">
                  <c:v>0.76086956520000004</c:v>
                </c:pt>
                <c:pt idx="42">
                  <c:v>0.81578947369999999</c:v>
                </c:pt>
                <c:pt idx="43">
                  <c:v>0.87301587300000005</c:v>
                </c:pt>
                <c:pt idx="44">
                  <c:v>0.84090909089999999</c:v>
                </c:pt>
                <c:pt idx="45">
                  <c:v>0.875</c:v>
                </c:pt>
                <c:pt idx="46">
                  <c:v>0.72727272730000003</c:v>
                </c:pt>
                <c:pt idx="47">
                  <c:v>0.82758620689999995</c:v>
                </c:pt>
                <c:pt idx="48">
                  <c:v>0.74193548389999997</c:v>
                </c:pt>
                <c:pt idx="49">
                  <c:v>0.83333333330000003</c:v>
                </c:pt>
                <c:pt idx="50">
                  <c:v>0.875</c:v>
                </c:pt>
                <c:pt idx="51">
                  <c:v>0.77941176469999995</c:v>
                </c:pt>
                <c:pt idx="52">
                  <c:v>0.9259259259</c:v>
                </c:pt>
                <c:pt idx="53">
                  <c:v>0.88157894739999998</c:v>
                </c:pt>
                <c:pt idx="54">
                  <c:v>0.85483870969999998</c:v>
                </c:pt>
                <c:pt idx="55">
                  <c:v>0.75510204079999999</c:v>
                </c:pt>
                <c:pt idx="56">
                  <c:v>0.8043478261</c:v>
                </c:pt>
                <c:pt idx="57">
                  <c:v>0.875</c:v>
                </c:pt>
                <c:pt idx="58">
                  <c:v>0.93617021280000001</c:v>
                </c:pt>
                <c:pt idx="59">
                  <c:v>0.84848484850000006</c:v>
                </c:pt>
                <c:pt idx="60">
                  <c:v>0.7692307692</c:v>
                </c:pt>
                <c:pt idx="61">
                  <c:v>0.68965517239999996</c:v>
                </c:pt>
                <c:pt idx="62">
                  <c:v>0.8846153846</c:v>
                </c:pt>
                <c:pt idx="63">
                  <c:v>0.70731707320000003</c:v>
                </c:pt>
                <c:pt idx="64">
                  <c:v>0.85714285710000004</c:v>
                </c:pt>
                <c:pt idx="65">
                  <c:v>0.85714285710000004</c:v>
                </c:pt>
                <c:pt idx="66">
                  <c:v>0.84375</c:v>
                </c:pt>
                <c:pt idx="67">
                  <c:v>0.57142857140000003</c:v>
                </c:pt>
                <c:pt idx="68">
                  <c:v>0.8269230769</c:v>
                </c:pt>
                <c:pt idx="69">
                  <c:v>0.78260869570000002</c:v>
                </c:pt>
                <c:pt idx="70">
                  <c:v>0.72340425529999997</c:v>
                </c:pt>
                <c:pt idx="71">
                  <c:v>0.76271186440000005</c:v>
                </c:pt>
                <c:pt idx="72">
                  <c:v>0.72580645160000001</c:v>
                </c:pt>
                <c:pt idx="73">
                  <c:v>0.89361702129999998</c:v>
                </c:pt>
                <c:pt idx="74">
                  <c:v>0.89473684210000004</c:v>
                </c:pt>
                <c:pt idx="75">
                  <c:v>0.85454545449999997</c:v>
                </c:pt>
                <c:pt idx="76">
                  <c:v>0.75</c:v>
                </c:pt>
                <c:pt idx="77">
                  <c:v>0.76363636359999998</c:v>
                </c:pt>
                <c:pt idx="78">
                  <c:v>0.89130434780000001</c:v>
                </c:pt>
                <c:pt idx="79">
                  <c:v>0.79545454550000005</c:v>
                </c:pt>
                <c:pt idx="80">
                  <c:v>0.80701754390000002</c:v>
                </c:pt>
                <c:pt idx="81">
                  <c:v>0.75471698109999996</c:v>
                </c:pt>
                <c:pt idx="82">
                  <c:v>0.91228070179999998</c:v>
                </c:pt>
                <c:pt idx="83">
                  <c:v>0.8</c:v>
                </c:pt>
                <c:pt idx="84">
                  <c:v>0.86274509799999999</c:v>
                </c:pt>
                <c:pt idx="85">
                  <c:v>0.7115384615</c:v>
                </c:pt>
                <c:pt idx="86">
                  <c:v>0.84482758619999998</c:v>
                </c:pt>
                <c:pt idx="87">
                  <c:v>0.70270270270000001</c:v>
                </c:pt>
                <c:pt idx="88">
                  <c:v>0.86956521740000003</c:v>
                </c:pt>
                <c:pt idx="89">
                  <c:v>0.81690140850000004</c:v>
                </c:pt>
                <c:pt idx="90">
                  <c:v>0.74545454550000001</c:v>
                </c:pt>
                <c:pt idx="91">
                  <c:v>0.68253968249999997</c:v>
                </c:pt>
                <c:pt idx="92">
                  <c:v>0.85714285710000004</c:v>
                </c:pt>
                <c:pt idx="93">
                  <c:v>0.67567567569999998</c:v>
                </c:pt>
                <c:pt idx="94">
                  <c:v>0.75409836070000003</c:v>
                </c:pt>
                <c:pt idx="95">
                  <c:v>0.8653846154</c:v>
                </c:pt>
                <c:pt idx="96">
                  <c:v>0.78947368419999997</c:v>
                </c:pt>
                <c:pt idx="97">
                  <c:v>0.625</c:v>
                </c:pt>
                <c:pt idx="98">
                  <c:v>0.69090909089999997</c:v>
                </c:pt>
                <c:pt idx="99">
                  <c:v>0.67346938779999999</c:v>
                </c:pt>
                <c:pt idx="100">
                  <c:v>0.82352941180000006</c:v>
                </c:pt>
                <c:pt idx="101">
                  <c:v>0.80555555560000003</c:v>
                </c:pt>
                <c:pt idx="102">
                  <c:v>0.85294117650000001</c:v>
                </c:pt>
                <c:pt idx="103">
                  <c:v>0.72580645160000001</c:v>
                </c:pt>
                <c:pt idx="104">
                  <c:v>0.61111111110000005</c:v>
                </c:pt>
                <c:pt idx="105">
                  <c:v>0.88888888889999995</c:v>
                </c:pt>
                <c:pt idx="106">
                  <c:v>0.82499999999999996</c:v>
                </c:pt>
                <c:pt idx="107">
                  <c:v>0.62264150939999996</c:v>
                </c:pt>
                <c:pt idx="108">
                  <c:v>0.8125</c:v>
                </c:pt>
                <c:pt idx="109">
                  <c:v>0.87142857139999996</c:v>
                </c:pt>
                <c:pt idx="110">
                  <c:v>0.93150684930000005</c:v>
                </c:pt>
                <c:pt idx="111">
                  <c:v>0.66666666669999997</c:v>
                </c:pt>
                <c:pt idx="112">
                  <c:v>0.84444444439999999</c:v>
                </c:pt>
                <c:pt idx="113">
                  <c:v>0.70909090910000006</c:v>
                </c:pt>
                <c:pt idx="114">
                  <c:v>0.75862068969999996</c:v>
                </c:pt>
                <c:pt idx="115">
                  <c:v>0.77777777780000001</c:v>
                </c:pt>
                <c:pt idx="116">
                  <c:v>0.87037037039999998</c:v>
                </c:pt>
                <c:pt idx="117">
                  <c:v>0.6875</c:v>
                </c:pt>
                <c:pt idx="118">
                  <c:v>0.71428571429999999</c:v>
                </c:pt>
                <c:pt idx="119">
                  <c:v>0.64583333330000003</c:v>
                </c:pt>
                <c:pt idx="120">
                  <c:v>0.875</c:v>
                </c:pt>
                <c:pt idx="121">
                  <c:v>0.8</c:v>
                </c:pt>
                <c:pt idx="122">
                  <c:v>0.8125</c:v>
                </c:pt>
                <c:pt idx="123">
                  <c:v>0.85483870969999998</c:v>
                </c:pt>
                <c:pt idx="124">
                  <c:v>0.70588235290000001</c:v>
                </c:pt>
                <c:pt idx="125">
                  <c:v>0.83333333330000003</c:v>
                </c:pt>
                <c:pt idx="126">
                  <c:v>0.87142857139999996</c:v>
                </c:pt>
                <c:pt idx="127">
                  <c:v>0.73469387760000004</c:v>
                </c:pt>
                <c:pt idx="128">
                  <c:v>0.79245283020000001</c:v>
                </c:pt>
                <c:pt idx="129">
                  <c:v>0.81632653060000004</c:v>
                </c:pt>
                <c:pt idx="130">
                  <c:v>0.82352941180000006</c:v>
                </c:pt>
                <c:pt idx="131">
                  <c:v>0.78048780490000003</c:v>
                </c:pt>
                <c:pt idx="132">
                  <c:v>0.80701754390000002</c:v>
                </c:pt>
                <c:pt idx="133">
                  <c:v>0.85714285710000004</c:v>
                </c:pt>
                <c:pt idx="134">
                  <c:v>0.88636363640000004</c:v>
                </c:pt>
                <c:pt idx="135">
                  <c:v>0.875</c:v>
                </c:pt>
                <c:pt idx="136">
                  <c:v>0.81818181820000002</c:v>
                </c:pt>
                <c:pt idx="137">
                  <c:v>0.875</c:v>
                </c:pt>
                <c:pt idx="138">
                  <c:v>0.7659574468</c:v>
                </c:pt>
                <c:pt idx="139">
                  <c:v>0.7843137255</c:v>
                </c:pt>
                <c:pt idx="140">
                  <c:v>0.82499999999999996</c:v>
                </c:pt>
                <c:pt idx="141">
                  <c:v>0.90566037740000005</c:v>
                </c:pt>
                <c:pt idx="142">
                  <c:v>0.89285714289999996</c:v>
                </c:pt>
                <c:pt idx="143">
                  <c:v>0.74193548389999997</c:v>
                </c:pt>
                <c:pt idx="144">
                  <c:v>0.86206896550000001</c:v>
                </c:pt>
                <c:pt idx="145">
                  <c:v>0.89230769229999995</c:v>
                </c:pt>
                <c:pt idx="146">
                  <c:v>0.83333333330000003</c:v>
                </c:pt>
                <c:pt idx="147">
                  <c:v>0.63043478259999997</c:v>
                </c:pt>
                <c:pt idx="148">
                  <c:v>0.6</c:v>
                </c:pt>
                <c:pt idx="149">
                  <c:v>0.85106382979999995</c:v>
                </c:pt>
                <c:pt idx="150">
                  <c:v>0.70370370370000002</c:v>
                </c:pt>
                <c:pt idx="151">
                  <c:v>0.88888888889999995</c:v>
                </c:pt>
                <c:pt idx="152">
                  <c:v>0.8</c:v>
                </c:pt>
                <c:pt idx="153">
                  <c:v>0.75</c:v>
                </c:pt>
                <c:pt idx="154">
                  <c:v>0.79411764709999999</c:v>
                </c:pt>
                <c:pt idx="155">
                  <c:v>0.82456140349999996</c:v>
                </c:pt>
                <c:pt idx="156">
                  <c:v>0.73333333329999995</c:v>
                </c:pt>
                <c:pt idx="157">
                  <c:v>0.70588235290000001</c:v>
                </c:pt>
                <c:pt idx="158">
                  <c:v>0.88888888889999995</c:v>
                </c:pt>
                <c:pt idx="159">
                  <c:v>0.5405405405</c:v>
                </c:pt>
                <c:pt idx="160">
                  <c:v>0.72916666669999997</c:v>
                </c:pt>
                <c:pt idx="161">
                  <c:v>0.85714285710000004</c:v>
                </c:pt>
                <c:pt idx="162">
                  <c:v>0.86486486490000003</c:v>
                </c:pt>
                <c:pt idx="163">
                  <c:v>0.89285714289999996</c:v>
                </c:pt>
                <c:pt idx="164">
                  <c:v>0.78723404259999996</c:v>
                </c:pt>
                <c:pt idx="165">
                  <c:v>0.72413793100000001</c:v>
                </c:pt>
                <c:pt idx="166">
                  <c:v>0.75</c:v>
                </c:pt>
                <c:pt idx="167">
                  <c:v>0.71428571429999999</c:v>
                </c:pt>
                <c:pt idx="168">
                  <c:v>0.58333333330000003</c:v>
                </c:pt>
                <c:pt idx="169">
                  <c:v>0.70270270270000001</c:v>
                </c:pt>
                <c:pt idx="170">
                  <c:v>0.8461538462</c:v>
                </c:pt>
                <c:pt idx="171">
                  <c:v>0.79591836729999998</c:v>
                </c:pt>
                <c:pt idx="172">
                  <c:v>0.91304347829999999</c:v>
                </c:pt>
                <c:pt idx="173">
                  <c:v>0.73333333329999995</c:v>
                </c:pt>
                <c:pt idx="174">
                  <c:v>0.87755102039999999</c:v>
                </c:pt>
                <c:pt idx="175">
                  <c:v>0.63829787230000001</c:v>
                </c:pt>
                <c:pt idx="176">
                  <c:v>0.48888888889999998</c:v>
                </c:pt>
                <c:pt idx="177">
                  <c:v>0.68421052630000001</c:v>
                </c:pt>
                <c:pt idx="178">
                  <c:v>0.64864864860000004</c:v>
                </c:pt>
                <c:pt idx="179">
                  <c:v>0.44827586209999998</c:v>
                </c:pt>
                <c:pt idx="180">
                  <c:v>0.83783783779999998</c:v>
                </c:pt>
                <c:pt idx="181">
                  <c:v>0.68181818179999998</c:v>
                </c:pt>
                <c:pt idx="182">
                  <c:v>0.78125</c:v>
                </c:pt>
                <c:pt idx="183">
                  <c:v>0.91304347829999999</c:v>
                </c:pt>
                <c:pt idx="184">
                  <c:v>0.55882352940000002</c:v>
                </c:pt>
                <c:pt idx="185">
                  <c:v>0.77777777780000001</c:v>
                </c:pt>
                <c:pt idx="186">
                  <c:v>0.65116279070000005</c:v>
                </c:pt>
                <c:pt idx="187">
                  <c:v>0.60869565219999999</c:v>
                </c:pt>
                <c:pt idx="188">
                  <c:v>0.61363636359999996</c:v>
                </c:pt>
                <c:pt idx="189">
                  <c:v>0.72222222219999999</c:v>
                </c:pt>
                <c:pt idx="190">
                  <c:v>0.55102040819999998</c:v>
                </c:pt>
                <c:pt idx="191">
                  <c:v>0.74418604649999998</c:v>
                </c:pt>
                <c:pt idx="192">
                  <c:v>0.53125</c:v>
                </c:pt>
                <c:pt idx="193">
                  <c:v>0.4615384615</c:v>
                </c:pt>
                <c:pt idx="194">
                  <c:v>0.66666666669999997</c:v>
                </c:pt>
                <c:pt idx="195">
                  <c:v>0.82352941180000006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0-44DE-9F5F-D1625E15F9D2}"/>
            </c:ext>
          </c:extLst>
        </c:ser>
        <c:ser>
          <c:idx val="1"/>
          <c:order val="1"/>
          <c:tx>
            <c:v>Predicted Clinician rating (0-10)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'Simple Regression'!$B$2:$B$197</c:f>
              <c:numCache>
                <c:formatCode>General</c:formatCode>
                <c:ptCount val="196"/>
                <c:pt idx="0">
                  <c:v>0.89473684210000004</c:v>
                </c:pt>
                <c:pt idx="1">
                  <c:v>0.8</c:v>
                </c:pt>
                <c:pt idx="2">
                  <c:v>0.86666666670000003</c:v>
                </c:pt>
                <c:pt idx="3">
                  <c:v>0.8363636364</c:v>
                </c:pt>
                <c:pt idx="4">
                  <c:v>0.71428571429999999</c:v>
                </c:pt>
                <c:pt idx="5">
                  <c:v>0.89285714289999996</c:v>
                </c:pt>
                <c:pt idx="6">
                  <c:v>0.76666666670000005</c:v>
                </c:pt>
                <c:pt idx="7">
                  <c:v>0.86206896550000001</c:v>
                </c:pt>
                <c:pt idx="8">
                  <c:v>0.94444444439999997</c:v>
                </c:pt>
                <c:pt idx="9">
                  <c:v>0.8125</c:v>
                </c:pt>
                <c:pt idx="10">
                  <c:v>0.73469387760000004</c:v>
                </c:pt>
                <c:pt idx="11">
                  <c:v>0.90163934430000003</c:v>
                </c:pt>
                <c:pt idx="12">
                  <c:v>0.82352941180000006</c:v>
                </c:pt>
                <c:pt idx="13">
                  <c:v>0.87323943660000003</c:v>
                </c:pt>
                <c:pt idx="14">
                  <c:v>0.79032258060000005</c:v>
                </c:pt>
                <c:pt idx="15">
                  <c:v>0.81818181820000002</c:v>
                </c:pt>
                <c:pt idx="16">
                  <c:v>0.90322580649999995</c:v>
                </c:pt>
                <c:pt idx="17">
                  <c:v>1</c:v>
                </c:pt>
                <c:pt idx="18">
                  <c:v>0.92957746480000003</c:v>
                </c:pt>
                <c:pt idx="19">
                  <c:v>0.91428571430000005</c:v>
                </c:pt>
                <c:pt idx="20">
                  <c:v>0.8</c:v>
                </c:pt>
                <c:pt idx="21">
                  <c:v>0.93478260869999996</c:v>
                </c:pt>
                <c:pt idx="22">
                  <c:v>0.81818181820000002</c:v>
                </c:pt>
                <c:pt idx="23">
                  <c:v>0.81578947369999999</c:v>
                </c:pt>
                <c:pt idx="24">
                  <c:v>0.89130434780000001</c:v>
                </c:pt>
                <c:pt idx="25">
                  <c:v>0.80392156859999997</c:v>
                </c:pt>
                <c:pt idx="26">
                  <c:v>0.89361702129999998</c:v>
                </c:pt>
                <c:pt idx="27">
                  <c:v>0.87755102039999999</c:v>
                </c:pt>
                <c:pt idx="28">
                  <c:v>0.68965517239999996</c:v>
                </c:pt>
                <c:pt idx="29">
                  <c:v>0.82142857140000003</c:v>
                </c:pt>
                <c:pt idx="30">
                  <c:v>0.72881355930000002</c:v>
                </c:pt>
                <c:pt idx="31">
                  <c:v>0.74545454550000001</c:v>
                </c:pt>
                <c:pt idx="32">
                  <c:v>0.7884615385</c:v>
                </c:pt>
                <c:pt idx="33">
                  <c:v>0.92982456140000003</c:v>
                </c:pt>
                <c:pt idx="34">
                  <c:v>0.94736842109999997</c:v>
                </c:pt>
                <c:pt idx="35">
                  <c:v>0.86885245899999997</c:v>
                </c:pt>
                <c:pt idx="36">
                  <c:v>0.77777777780000001</c:v>
                </c:pt>
                <c:pt idx="37">
                  <c:v>0.8076923077</c:v>
                </c:pt>
                <c:pt idx="38">
                  <c:v>0.77777777780000001</c:v>
                </c:pt>
                <c:pt idx="39">
                  <c:v>0.92063492059999996</c:v>
                </c:pt>
                <c:pt idx="40">
                  <c:v>0.79487179490000004</c:v>
                </c:pt>
                <c:pt idx="41">
                  <c:v>0.84782608699999995</c:v>
                </c:pt>
                <c:pt idx="42">
                  <c:v>0.65789473679999999</c:v>
                </c:pt>
                <c:pt idx="43">
                  <c:v>0.78125</c:v>
                </c:pt>
                <c:pt idx="44">
                  <c:v>0.93181818179999998</c:v>
                </c:pt>
                <c:pt idx="45">
                  <c:v>0.87179487180000004</c:v>
                </c:pt>
                <c:pt idx="46">
                  <c:v>0.82222222219999996</c:v>
                </c:pt>
                <c:pt idx="47">
                  <c:v>0.80701754390000002</c:v>
                </c:pt>
                <c:pt idx="48">
                  <c:v>0.83870967740000002</c:v>
                </c:pt>
                <c:pt idx="49">
                  <c:v>0.85714285710000004</c:v>
                </c:pt>
                <c:pt idx="50">
                  <c:v>0.82926829270000002</c:v>
                </c:pt>
                <c:pt idx="51">
                  <c:v>0.80882352940000002</c:v>
                </c:pt>
                <c:pt idx="52">
                  <c:v>0.87037037039999998</c:v>
                </c:pt>
                <c:pt idx="53">
                  <c:v>0.85526315789999996</c:v>
                </c:pt>
                <c:pt idx="54">
                  <c:v>0.87301587300000005</c:v>
                </c:pt>
                <c:pt idx="55">
                  <c:v>0.8</c:v>
                </c:pt>
                <c:pt idx="56">
                  <c:v>0.78260869570000002</c:v>
                </c:pt>
                <c:pt idx="57">
                  <c:v>0.92857142859999997</c:v>
                </c:pt>
                <c:pt idx="58">
                  <c:v>0.9375</c:v>
                </c:pt>
                <c:pt idx="59">
                  <c:v>0.71875</c:v>
                </c:pt>
                <c:pt idx="60">
                  <c:v>0.8461538462</c:v>
                </c:pt>
                <c:pt idx="61">
                  <c:v>0.65517241380000002</c:v>
                </c:pt>
                <c:pt idx="62">
                  <c:v>0.83333333330000003</c:v>
                </c:pt>
                <c:pt idx="63">
                  <c:v>0.90243902440000001</c:v>
                </c:pt>
                <c:pt idx="64">
                  <c:v>0.88</c:v>
                </c:pt>
                <c:pt idx="65">
                  <c:v>0.82539682540000003</c:v>
                </c:pt>
                <c:pt idx="66">
                  <c:v>0.87878787879999998</c:v>
                </c:pt>
                <c:pt idx="67">
                  <c:v>0.82857142859999999</c:v>
                </c:pt>
                <c:pt idx="68">
                  <c:v>0.7115384615</c:v>
                </c:pt>
                <c:pt idx="69">
                  <c:v>0.83333333330000003</c:v>
                </c:pt>
                <c:pt idx="70">
                  <c:v>0.80851063830000003</c:v>
                </c:pt>
                <c:pt idx="71">
                  <c:v>0.6949152542</c:v>
                </c:pt>
                <c:pt idx="72">
                  <c:v>0.82258064519999996</c:v>
                </c:pt>
                <c:pt idx="73">
                  <c:v>0.80851063830000003</c:v>
                </c:pt>
                <c:pt idx="74">
                  <c:v>0.86842105260000002</c:v>
                </c:pt>
                <c:pt idx="75">
                  <c:v>0.8771929825</c:v>
                </c:pt>
                <c:pt idx="76">
                  <c:v>0.88333333329999997</c:v>
                </c:pt>
                <c:pt idx="77">
                  <c:v>0.8363636364</c:v>
                </c:pt>
                <c:pt idx="78">
                  <c:v>0.82608695649999997</c:v>
                </c:pt>
                <c:pt idx="79">
                  <c:v>0.77272727269999997</c:v>
                </c:pt>
                <c:pt idx="80">
                  <c:v>0.82456140349999996</c:v>
                </c:pt>
                <c:pt idx="81">
                  <c:v>0.72222222219999999</c:v>
                </c:pt>
                <c:pt idx="82">
                  <c:v>0.80701754390000002</c:v>
                </c:pt>
                <c:pt idx="83">
                  <c:v>0.79487179490000004</c:v>
                </c:pt>
                <c:pt idx="84">
                  <c:v>0.94117647059999998</c:v>
                </c:pt>
                <c:pt idx="85">
                  <c:v>0.81132075469999998</c:v>
                </c:pt>
                <c:pt idx="86">
                  <c:v>0.92982456140000003</c:v>
                </c:pt>
                <c:pt idx="87">
                  <c:v>0.7692307692</c:v>
                </c:pt>
                <c:pt idx="88">
                  <c:v>0.86956521740000003</c:v>
                </c:pt>
                <c:pt idx="89">
                  <c:v>0.81690140850000004</c:v>
                </c:pt>
                <c:pt idx="90">
                  <c:v>0.82142857140000003</c:v>
                </c:pt>
                <c:pt idx="91">
                  <c:v>0.734375</c:v>
                </c:pt>
                <c:pt idx="92">
                  <c:v>0.85714285710000004</c:v>
                </c:pt>
                <c:pt idx="93">
                  <c:v>0.88888888889999995</c:v>
                </c:pt>
                <c:pt idx="94">
                  <c:v>0.78688524589999997</c:v>
                </c:pt>
                <c:pt idx="95">
                  <c:v>0.8461538462</c:v>
                </c:pt>
                <c:pt idx="96">
                  <c:v>0.79487179490000004</c:v>
                </c:pt>
                <c:pt idx="97">
                  <c:v>0.70833333330000003</c:v>
                </c:pt>
                <c:pt idx="98">
                  <c:v>0.80701754390000002</c:v>
                </c:pt>
                <c:pt idx="99">
                  <c:v>0.64</c:v>
                </c:pt>
                <c:pt idx="100">
                  <c:v>0.92156862750000001</c:v>
                </c:pt>
                <c:pt idx="101">
                  <c:v>0.94444444439999997</c:v>
                </c:pt>
                <c:pt idx="102">
                  <c:v>0.81690140850000004</c:v>
                </c:pt>
                <c:pt idx="103">
                  <c:v>0.82539682540000003</c:v>
                </c:pt>
                <c:pt idx="104">
                  <c:v>0.70909090910000006</c:v>
                </c:pt>
                <c:pt idx="105">
                  <c:v>0.83018867919999995</c:v>
                </c:pt>
                <c:pt idx="106">
                  <c:v>0.87804878050000001</c:v>
                </c:pt>
                <c:pt idx="107">
                  <c:v>0.69811320750000005</c:v>
                </c:pt>
                <c:pt idx="108">
                  <c:v>0.79591836729999998</c:v>
                </c:pt>
                <c:pt idx="109">
                  <c:v>0.87323943660000003</c:v>
                </c:pt>
                <c:pt idx="110">
                  <c:v>0.85135135139999996</c:v>
                </c:pt>
                <c:pt idx="111">
                  <c:v>0.89583333330000003</c:v>
                </c:pt>
                <c:pt idx="112">
                  <c:v>0.91304347829999999</c:v>
                </c:pt>
                <c:pt idx="113">
                  <c:v>0.71428571429999999</c:v>
                </c:pt>
                <c:pt idx="114">
                  <c:v>0.84745762710000005</c:v>
                </c:pt>
                <c:pt idx="115">
                  <c:v>0.75</c:v>
                </c:pt>
                <c:pt idx="116">
                  <c:v>0.78571428570000001</c:v>
                </c:pt>
                <c:pt idx="117">
                  <c:v>0.70212765960000001</c:v>
                </c:pt>
                <c:pt idx="118">
                  <c:v>0.81395348840000004</c:v>
                </c:pt>
                <c:pt idx="119">
                  <c:v>0.72</c:v>
                </c:pt>
                <c:pt idx="120">
                  <c:v>0.875</c:v>
                </c:pt>
                <c:pt idx="121">
                  <c:v>0.75555555559999998</c:v>
                </c:pt>
                <c:pt idx="122">
                  <c:v>0.79166666669999997</c:v>
                </c:pt>
                <c:pt idx="123">
                  <c:v>0.859375</c:v>
                </c:pt>
                <c:pt idx="124">
                  <c:v>0.82</c:v>
                </c:pt>
                <c:pt idx="125">
                  <c:v>0.875</c:v>
                </c:pt>
                <c:pt idx="126">
                  <c:v>0.78571428570000001</c:v>
                </c:pt>
                <c:pt idx="127">
                  <c:v>0.89795918370000005</c:v>
                </c:pt>
                <c:pt idx="128">
                  <c:v>0.8653846154</c:v>
                </c:pt>
                <c:pt idx="129">
                  <c:v>0.79591836729999998</c:v>
                </c:pt>
                <c:pt idx="130">
                  <c:v>0.86274509799999999</c:v>
                </c:pt>
                <c:pt idx="131">
                  <c:v>0.78571428570000001</c:v>
                </c:pt>
                <c:pt idx="132">
                  <c:v>0.64912280700000002</c:v>
                </c:pt>
                <c:pt idx="133">
                  <c:v>0.77777777780000001</c:v>
                </c:pt>
                <c:pt idx="134">
                  <c:v>0.86363636359999996</c:v>
                </c:pt>
                <c:pt idx="135">
                  <c:v>0.91071428570000001</c:v>
                </c:pt>
                <c:pt idx="136">
                  <c:v>0.8</c:v>
                </c:pt>
                <c:pt idx="137">
                  <c:v>0.87878787879999998</c:v>
                </c:pt>
                <c:pt idx="138">
                  <c:v>0.75</c:v>
                </c:pt>
                <c:pt idx="139">
                  <c:v>0.84313725490000002</c:v>
                </c:pt>
                <c:pt idx="140">
                  <c:v>0.8</c:v>
                </c:pt>
                <c:pt idx="141">
                  <c:v>0.94444444439999997</c:v>
                </c:pt>
                <c:pt idx="142">
                  <c:v>0.84210526320000001</c:v>
                </c:pt>
                <c:pt idx="143">
                  <c:v>0.83870967740000002</c:v>
                </c:pt>
                <c:pt idx="144">
                  <c:v>0.88135593219999997</c:v>
                </c:pt>
                <c:pt idx="145">
                  <c:v>0.92424242420000002</c:v>
                </c:pt>
                <c:pt idx="146">
                  <c:v>0.83333333330000003</c:v>
                </c:pt>
                <c:pt idx="147">
                  <c:v>0.77777777780000001</c:v>
                </c:pt>
                <c:pt idx="148">
                  <c:v>0.85</c:v>
                </c:pt>
                <c:pt idx="149">
                  <c:v>0.89361702129999998</c:v>
                </c:pt>
                <c:pt idx="150">
                  <c:v>0.79629629629999998</c:v>
                </c:pt>
                <c:pt idx="151">
                  <c:v>0.82608695649999997</c:v>
                </c:pt>
                <c:pt idx="152">
                  <c:v>0.93333333330000001</c:v>
                </c:pt>
                <c:pt idx="153">
                  <c:v>0.72222222219999999</c:v>
                </c:pt>
                <c:pt idx="154">
                  <c:v>0.82352941180000006</c:v>
                </c:pt>
                <c:pt idx="155">
                  <c:v>0.81034482760000004</c:v>
                </c:pt>
                <c:pt idx="156">
                  <c:v>0.73770491800000004</c:v>
                </c:pt>
                <c:pt idx="157">
                  <c:v>0.86</c:v>
                </c:pt>
                <c:pt idx="158">
                  <c:v>0.94444444439999997</c:v>
                </c:pt>
                <c:pt idx="159">
                  <c:v>0.67567567569999998</c:v>
                </c:pt>
                <c:pt idx="160">
                  <c:v>0.75510204079999999</c:v>
                </c:pt>
                <c:pt idx="161">
                  <c:v>0.91071428570000001</c:v>
                </c:pt>
                <c:pt idx="162">
                  <c:v>0.81081081079999995</c:v>
                </c:pt>
                <c:pt idx="163">
                  <c:v>0.89285714289999996</c:v>
                </c:pt>
                <c:pt idx="164">
                  <c:v>0.87755102039999999</c:v>
                </c:pt>
                <c:pt idx="165">
                  <c:v>0.71428571429999999</c:v>
                </c:pt>
                <c:pt idx="166">
                  <c:v>0.75</c:v>
                </c:pt>
                <c:pt idx="167">
                  <c:v>0.74285714290000004</c:v>
                </c:pt>
                <c:pt idx="168">
                  <c:v>0.61702127659999995</c:v>
                </c:pt>
                <c:pt idx="169">
                  <c:v>0.74358974359999996</c:v>
                </c:pt>
                <c:pt idx="170">
                  <c:v>0.88679245279999996</c:v>
                </c:pt>
                <c:pt idx="171">
                  <c:v>0.78</c:v>
                </c:pt>
                <c:pt idx="172">
                  <c:v>0.91666666669999997</c:v>
                </c:pt>
                <c:pt idx="173">
                  <c:v>0.73333333329999995</c:v>
                </c:pt>
                <c:pt idx="174">
                  <c:v>0.89795918370000005</c:v>
                </c:pt>
                <c:pt idx="175">
                  <c:v>0.8043478261</c:v>
                </c:pt>
                <c:pt idx="176">
                  <c:v>0.66666666669999997</c:v>
                </c:pt>
                <c:pt idx="177">
                  <c:v>0.71052631580000003</c:v>
                </c:pt>
                <c:pt idx="178">
                  <c:v>0.75675675679999999</c:v>
                </c:pt>
                <c:pt idx="179">
                  <c:v>0.71428571429999999</c:v>
                </c:pt>
                <c:pt idx="180">
                  <c:v>0.80555555560000003</c:v>
                </c:pt>
                <c:pt idx="181">
                  <c:v>0.79069767440000005</c:v>
                </c:pt>
                <c:pt idx="182">
                  <c:v>0.8125</c:v>
                </c:pt>
                <c:pt idx="183">
                  <c:v>0.91304347829999999</c:v>
                </c:pt>
                <c:pt idx="184">
                  <c:v>0.75757575759999995</c:v>
                </c:pt>
                <c:pt idx="185">
                  <c:v>0.97222222219999999</c:v>
                </c:pt>
                <c:pt idx="186">
                  <c:v>0.88095238099999995</c:v>
                </c:pt>
                <c:pt idx="187">
                  <c:v>0.63636363640000004</c:v>
                </c:pt>
                <c:pt idx="188">
                  <c:v>0.62222222220000001</c:v>
                </c:pt>
                <c:pt idx="189">
                  <c:v>0.86486486490000003</c:v>
                </c:pt>
                <c:pt idx="190">
                  <c:v>0.63265306119999998</c:v>
                </c:pt>
                <c:pt idx="191">
                  <c:v>0.90476190479999996</c:v>
                </c:pt>
                <c:pt idx="192">
                  <c:v>0.5625</c:v>
                </c:pt>
                <c:pt idx="193">
                  <c:v>0.5384615385</c:v>
                </c:pt>
                <c:pt idx="194">
                  <c:v>0.75</c:v>
                </c:pt>
                <c:pt idx="195">
                  <c:v>0.78947368419999997</c:v>
                </c:pt>
              </c:numCache>
            </c:numRef>
          </c:xVal>
          <c:yVal>
            <c:numRef>
              <c:f>'Simple Regression'!$F$26:$F$221</c:f>
              <c:numCache>
                <c:formatCode>General</c:formatCode>
                <c:ptCount val="196"/>
                <c:pt idx="0">
                  <c:v>0.84059160864165516</c:v>
                </c:pt>
                <c:pt idx="1">
                  <c:v>0.77012288136588436</c:v>
                </c:pt>
                <c:pt idx="2">
                  <c:v>0.81971198577268001</c:v>
                </c:pt>
                <c:pt idx="3">
                  <c:v>0.79717148378311531</c:v>
                </c:pt>
                <c:pt idx="4">
                  <c:v>0.70636546145679491</c:v>
                </c:pt>
                <c:pt idx="5">
                  <c:v>0.83919341964412164</c:v>
                </c:pt>
                <c:pt idx="6">
                  <c:v>0.7453283291996784</c:v>
                </c:pt>
                <c:pt idx="7">
                  <c:v>0.81629204750181916</c:v>
                </c:pt>
                <c:pt idx="8">
                  <c:v>0.87756594082716055</c:v>
                </c:pt>
                <c:pt idx="9">
                  <c:v>0.77942083843750953</c:v>
                </c:pt>
                <c:pt idx="10">
                  <c:v>0.72154579955872422</c:v>
                </c:pt>
                <c:pt idx="11">
                  <c:v>0.84572594217304708</c:v>
                </c:pt>
                <c:pt idx="12">
                  <c:v>0.78762491823284364</c:v>
                </c:pt>
                <c:pt idx="13">
                  <c:v>0.82460105236242964</c:v>
                </c:pt>
                <c:pt idx="14">
                  <c:v>0.76292446295425931</c:v>
                </c:pt>
                <c:pt idx="15">
                  <c:v>0.78364718257449983</c:v>
                </c:pt>
                <c:pt idx="16">
                  <c:v>0.84690601076755545</c:v>
                </c:pt>
                <c:pt idx="17">
                  <c:v>0.91889019451188758</c:v>
                </c:pt>
                <c:pt idx="18">
                  <c:v>0.86650733777871847</c:v>
                </c:pt>
                <c:pt idx="19">
                  <c:v>0.85513277460279813</c:v>
                </c:pt>
                <c:pt idx="20">
                  <c:v>0.77012288136588436</c:v>
                </c:pt>
                <c:pt idx="21">
                  <c:v>0.87037911414142488</c:v>
                </c:pt>
                <c:pt idx="22">
                  <c:v>0.78364718257449983</c:v>
                </c:pt>
                <c:pt idx="23">
                  <c:v>0.78186766925757667</c:v>
                </c:pt>
                <c:pt idx="24">
                  <c:v>0.83803839386965528</c:v>
                </c:pt>
                <c:pt idx="25">
                  <c:v>0.77303988748558294</c:v>
                </c:pt>
                <c:pt idx="26">
                  <c:v>0.83975864498355013</c:v>
                </c:pt>
                <c:pt idx="27">
                  <c:v>0.8278081660490787</c:v>
                </c:pt>
                <c:pt idx="28">
                  <c:v>0.68804436375782951</c:v>
                </c:pt>
                <c:pt idx="29">
                  <c:v>0.78606223632456074</c:v>
                </c:pt>
                <c:pt idx="30">
                  <c:v>0.71717180378905288</c:v>
                </c:pt>
                <c:pt idx="31">
                  <c:v>0.72954997781442144</c:v>
                </c:pt>
                <c:pt idx="32">
                  <c:v>0.7615401517899163</c:v>
                </c:pt>
                <c:pt idx="33">
                  <c:v>0.86669113726506597</c:v>
                </c:pt>
                <c:pt idx="34">
                  <c:v>0.87974090161396312</c:v>
                </c:pt>
                <c:pt idx="35">
                  <c:v>0.82133785801051107</c:v>
                </c:pt>
                <c:pt idx="36">
                  <c:v>0.75359317992174701</c:v>
                </c:pt>
                <c:pt idx="37">
                  <c:v>0.77584470110799086</c:v>
                </c:pt>
                <c:pt idx="38">
                  <c:v>0.75359317992174701</c:v>
                </c:pt>
                <c:pt idx="39">
                  <c:v>0.85985554641210149</c:v>
                </c:pt>
                <c:pt idx="40">
                  <c:v>0.76630833489594119</c:v>
                </c:pt>
                <c:pt idx="41">
                  <c:v>0.8056976736722693</c:v>
                </c:pt>
                <c:pt idx="42">
                  <c:v>0.66441979041503618</c:v>
                </c:pt>
                <c:pt idx="43">
                  <c:v>0.75617594575844649</c:v>
                </c:pt>
                <c:pt idx="44">
                  <c:v>0.86817406501677119</c:v>
                </c:pt>
                <c:pt idx="45">
                  <c:v>0.82352653224262318</c:v>
                </c:pt>
                <c:pt idx="46">
                  <c:v>0.78665258281002159</c:v>
                </c:pt>
                <c:pt idx="47">
                  <c:v>0.77534278712032001</c:v>
                </c:pt>
                <c:pt idx="48">
                  <c:v>0.79891655486361712</c:v>
                </c:pt>
                <c:pt idx="49">
                  <c:v>0.81262782794714938</c:v>
                </c:pt>
                <c:pt idx="50">
                  <c:v>0.79189370769263323</c:v>
                </c:pt>
                <c:pt idx="51">
                  <c:v>0.7766861451723982</c:v>
                </c:pt>
                <c:pt idx="52">
                  <c:v>0.82246693601336951</c:v>
                </c:pt>
                <c:pt idx="53">
                  <c:v>0.81122963894961586</c:v>
                </c:pt>
                <c:pt idx="54">
                  <c:v>0.82443475758198337</c:v>
                </c:pt>
                <c:pt idx="55">
                  <c:v>0.77012288136588436</c:v>
                </c:pt>
                <c:pt idx="56">
                  <c:v>0.75718659330180671</c:v>
                </c:pt>
                <c:pt idx="57">
                  <c:v>0.86575901126671029</c:v>
                </c:pt>
                <c:pt idx="58">
                  <c:v>0.8724004091537616</c:v>
                </c:pt>
                <c:pt idx="59">
                  <c:v>0.70968616040032051</c:v>
                </c:pt>
                <c:pt idx="60">
                  <c:v>0.80445379981852372</c:v>
                </c:pt>
                <c:pt idx="61">
                  <c:v>0.66239482702390839</c:v>
                </c:pt>
                <c:pt idx="62">
                  <c:v>0.79491743353209032</c:v>
                </c:pt>
                <c:pt idx="63">
                  <c:v>0.84632077347231371</c:v>
                </c:pt>
                <c:pt idx="64">
                  <c:v>0.82962980662428565</c:v>
                </c:pt>
                <c:pt idx="65">
                  <c:v>0.78901396875186514</c:v>
                </c:pt>
                <c:pt idx="66">
                  <c:v>0.82872818655362901</c:v>
                </c:pt>
                <c:pt idx="67">
                  <c:v>0.79137535469370868</c:v>
                </c:pt>
                <c:pt idx="68">
                  <c:v>0.7043219543688507</c:v>
                </c:pt>
                <c:pt idx="69">
                  <c:v>0.79491743353209032</c:v>
                </c:pt>
                <c:pt idx="70">
                  <c:v>0.77645340533112672</c:v>
                </c:pt>
                <c:pt idx="71">
                  <c:v>0.6919570049394006</c:v>
                </c:pt>
                <c:pt idx="72">
                  <c:v>0.78691919094342022</c:v>
                </c:pt>
                <c:pt idx="73">
                  <c:v>0.77645340533112672</c:v>
                </c:pt>
                <c:pt idx="74">
                  <c:v>0.82101696215550113</c:v>
                </c:pt>
                <c:pt idx="75">
                  <c:v>0.82754184436714151</c:v>
                </c:pt>
                <c:pt idx="76">
                  <c:v>0.83210926181859113</c:v>
                </c:pt>
                <c:pt idx="77">
                  <c:v>0.79717148378311531</c:v>
                </c:pt>
                <c:pt idx="78">
                  <c:v>0.78952731349919258</c:v>
                </c:pt>
                <c:pt idx="79">
                  <c:v>0.74983642955296104</c:v>
                </c:pt>
                <c:pt idx="80">
                  <c:v>0.78839255139483344</c:v>
                </c:pt>
                <c:pt idx="81">
                  <c:v>0.71226892623701998</c:v>
                </c:pt>
                <c:pt idx="82">
                  <c:v>0.77534278712032001</c:v>
                </c:pt>
                <c:pt idx="83">
                  <c:v>0.76630833489594119</c:v>
                </c:pt>
                <c:pt idx="84">
                  <c:v>0.87513510241887293</c:v>
                </c:pt>
                <c:pt idx="85">
                  <c:v>0.7785436726634043</c:v>
                </c:pt>
                <c:pt idx="86">
                  <c:v>0.86669113726506597</c:v>
                </c:pt>
                <c:pt idx="87">
                  <c:v>0.74723560239745812</c:v>
                </c:pt>
                <c:pt idx="88">
                  <c:v>0.82186803377096229</c:v>
                </c:pt>
                <c:pt idx="89">
                  <c:v>0.78269476702052443</c:v>
                </c:pt>
                <c:pt idx="90">
                  <c:v>0.78606223632456074</c:v>
                </c:pt>
                <c:pt idx="91">
                  <c:v>0.72130860673985198</c:v>
                </c:pt>
                <c:pt idx="92">
                  <c:v>0.81262782794714938</c:v>
                </c:pt>
                <c:pt idx="93">
                  <c:v>0.83624168721681724</c:v>
                </c:pt>
                <c:pt idx="94">
                  <c:v>0.76036764771574661</c:v>
                </c:pt>
                <c:pt idx="95">
                  <c:v>0.80445379981852372</c:v>
                </c:pt>
                <c:pt idx="96">
                  <c:v>0.76630833489594119</c:v>
                </c:pt>
                <c:pt idx="97">
                  <c:v>0.70193786281583825</c:v>
                </c:pt>
                <c:pt idx="98">
                  <c:v>0.77534278712032001</c:v>
                </c:pt>
                <c:pt idx="99">
                  <c:v>0.65110903084908167</c:v>
                </c:pt>
                <c:pt idx="100">
                  <c:v>0.86055007174599596</c:v>
                </c:pt>
                <c:pt idx="101">
                  <c:v>0.87756594082716055</c:v>
                </c:pt>
                <c:pt idx="102">
                  <c:v>0.78269476702052443</c:v>
                </c:pt>
                <c:pt idx="103">
                  <c:v>0.78901396875186514</c:v>
                </c:pt>
                <c:pt idx="104">
                  <c:v>0.70250137539719049</c:v>
                </c:pt>
                <c:pt idx="105">
                  <c:v>0.79257832482593749</c:v>
                </c:pt>
                <c:pt idx="106">
                  <c:v>0.82817841821242022</c:v>
                </c:pt>
                <c:pt idx="107">
                  <c:v>0.6943357595394376</c:v>
                </c:pt>
                <c:pt idx="108">
                  <c:v>0.76708681371574494</c:v>
                </c:pt>
                <c:pt idx="109">
                  <c:v>0.82460105236242964</c:v>
                </c:pt>
                <c:pt idx="110">
                  <c:v>0.80831989423685557</c:v>
                </c:pt>
                <c:pt idx="111">
                  <c:v>0.8414072188902163</c:v>
                </c:pt>
                <c:pt idx="112">
                  <c:v>0.85420875404273189</c:v>
                </c:pt>
                <c:pt idx="113">
                  <c:v>0.70636546145679491</c:v>
                </c:pt>
                <c:pt idx="114">
                  <c:v>0.80542359972564415</c:v>
                </c:pt>
                <c:pt idx="115">
                  <c:v>0.73293105307938344</c:v>
                </c:pt>
                <c:pt idx="116">
                  <c:v>0.75949664470197209</c:v>
                </c:pt>
                <c:pt idx="117">
                  <c:v>0.69732185580278916</c:v>
                </c:pt>
                <c:pt idx="118">
                  <c:v>0.780501996257294</c:v>
                </c:pt>
                <c:pt idx="119">
                  <c:v>0.71061595610748296</c:v>
                </c:pt>
                <c:pt idx="120">
                  <c:v>0.82591062379563551</c:v>
                </c:pt>
                <c:pt idx="121">
                  <c:v>0.73706347847760967</c:v>
                </c:pt>
                <c:pt idx="122">
                  <c:v>0.76392424334292874</c:v>
                </c:pt>
                <c:pt idx="123">
                  <c:v>0.81428817745610405</c:v>
                </c:pt>
                <c:pt idx="124">
                  <c:v>0.78499961268048457</c:v>
                </c:pt>
                <c:pt idx="125">
                  <c:v>0.82591062379563551</c:v>
                </c:pt>
                <c:pt idx="126">
                  <c:v>0.75949664470197209</c:v>
                </c:pt>
                <c:pt idx="127">
                  <c:v>0.84298850415100812</c:v>
                </c:pt>
                <c:pt idx="128">
                  <c:v>0.81875834913659828</c:v>
                </c:pt>
                <c:pt idx="129">
                  <c:v>0.76708681371574494</c:v>
                </c:pt>
                <c:pt idx="130">
                  <c:v>0.81679497957859759</c:v>
                </c:pt>
                <c:pt idx="131">
                  <c:v>0.75949664470197209</c:v>
                </c:pt>
                <c:pt idx="132">
                  <c:v>0.65789490827777941</c:v>
                </c:pt>
                <c:pt idx="133">
                  <c:v>0.75359317992174701</c:v>
                </c:pt>
                <c:pt idx="134">
                  <c:v>0.81745793552165491</c:v>
                </c:pt>
                <c:pt idx="135">
                  <c:v>0.85247621541822416</c:v>
                </c:pt>
                <c:pt idx="136">
                  <c:v>0.77012288136588436</c:v>
                </c:pt>
                <c:pt idx="137">
                  <c:v>0.82872818655362901</c:v>
                </c:pt>
                <c:pt idx="138">
                  <c:v>0.73293105307938344</c:v>
                </c:pt>
                <c:pt idx="139">
                  <c:v>0.80220994890572062</c:v>
                </c:pt>
                <c:pt idx="140">
                  <c:v>0.77012288136588436</c:v>
                </c:pt>
                <c:pt idx="141">
                  <c:v>0.87756594082716055</c:v>
                </c:pt>
                <c:pt idx="142">
                  <c:v>0.80144231574373082</c:v>
                </c:pt>
                <c:pt idx="143">
                  <c:v>0.79891655486361712</c:v>
                </c:pt>
                <c:pt idx="144">
                  <c:v>0.83063839857529631</c:v>
                </c:pt>
                <c:pt idx="145">
                  <c:v>0.8625389395007842</c:v>
                </c:pt>
                <c:pt idx="146">
                  <c:v>0.79491743353209032</c:v>
                </c:pt>
                <c:pt idx="147">
                  <c:v>0.75359317992174701</c:v>
                </c:pt>
                <c:pt idx="148">
                  <c:v>0.80731470965238517</c:v>
                </c:pt>
                <c:pt idx="149">
                  <c:v>0.83975864498355013</c:v>
                </c:pt>
                <c:pt idx="150">
                  <c:v>0.76736793112519475</c:v>
                </c:pt>
                <c:pt idx="151">
                  <c:v>0.78952731349919258</c:v>
                </c:pt>
                <c:pt idx="152">
                  <c:v>0.86930109010509193</c:v>
                </c:pt>
                <c:pt idx="153">
                  <c:v>0.71226892623701998</c:v>
                </c:pt>
                <c:pt idx="154">
                  <c:v>0.78762491823284364</c:v>
                </c:pt>
                <c:pt idx="155">
                  <c:v>0.77781774240093748</c:v>
                </c:pt>
                <c:pt idx="156">
                  <c:v>0.72378552150913456</c:v>
                </c:pt>
                <c:pt idx="157">
                  <c:v>0.81475307530968533</c:v>
                </c:pt>
                <c:pt idx="158">
                  <c:v>0.87756594082716055</c:v>
                </c:pt>
                <c:pt idx="159">
                  <c:v>0.67764590294186744</c:v>
                </c:pt>
                <c:pt idx="160">
                  <c:v>0.73672613758626992</c:v>
                </c:pt>
                <c:pt idx="161">
                  <c:v>0.85247621541822416</c:v>
                </c:pt>
                <c:pt idx="162">
                  <c:v>0.7781643577441133</c:v>
                </c:pt>
                <c:pt idx="163">
                  <c:v>0.83919341964412164</c:v>
                </c:pt>
                <c:pt idx="164">
                  <c:v>0.8278081660490787</c:v>
                </c:pt>
                <c:pt idx="165">
                  <c:v>0.70636546145679491</c:v>
                </c:pt>
                <c:pt idx="166">
                  <c:v>0.73293105307938344</c:v>
                </c:pt>
                <c:pt idx="167">
                  <c:v>0.72761793478461922</c:v>
                </c:pt>
                <c:pt idx="168">
                  <c:v>0.63401661615036575</c:v>
                </c:pt>
                <c:pt idx="169">
                  <c:v>0.72816286997335866</c:v>
                </c:pt>
                <c:pt idx="170">
                  <c:v>0.83468228138792078</c:v>
                </c:pt>
                <c:pt idx="171">
                  <c:v>0.75524615005128404</c:v>
                </c:pt>
                <c:pt idx="172">
                  <c:v>0.8569038140591807</c:v>
                </c:pt>
                <c:pt idx="173">
                  <c:v>0.7205337769590886</c:v>
                </c:pt>
                <c:pt idx="174">
                  <c:v>0.84298850415100812</c:v>
                </c:pt>
                <c:pt idx="175">
                  <c:v>0.77335695340049959</c:v>
                </c:pt>
                <c:pt idx="176">
                  <c:v>0.67094467262667667</c:v>
                </c:pt>
                <c:pt idx="177">
                  <c:v>0.70356908338734436</c:v>
                </c:pt>
                <c:pt idx="178">
                  <c:v>0.73795697585296838</c:v>
                </c:pt>
                <c:pt idx="179">
                  <c:v>0.70636546145679491</c:v>
                </c:pt>
                <c:pt idx="180">
                  <c:v>0.77425530676411047</c:v>
                </c:pt>
                <c:pt idx="181">
                  <c:v>0.76320347143827794</c:v>
                </c:pt>
                <c:pt idx="182">
                  <c:v>0.77942083843750953</c:v>
                </c:pt>
                <c:pt idx="183">
                  <c:v>0.85420875404273189</c:v>
                </c:pt>
                <c:pt idx="184">
                  <c:v>0.73856617859537055</c:v>
                </c:pt>
                <c:pt idx="185">
                  <c:v>0.89822806766952412</c:v>
                </c:pt>
                <c:pt idx="186">
                  <c:v>0.83033822243659205</c:v>
                </c:pt>
                <c:pt idx="187">
                  <c:v>0.64840417063711209</c:v>
                </c:pt>
                <c:pt idx="188">
                  <c:v>0.63788526966401837</c:v>
                </c:pt>
                <c:pt idx="189">
                  <c:v>0.81837173970964183</c:v>
                </c:pt>
                <c:pt idx="190">
                  <c:v>0.64564410912346104</c:v>
                </c:pt>
                <c:pt idx="191">
                  <c:v>0.84804861685165123</c:v>
                </c:pt>
                <c:pt idx="192">
                  <c:v>0.59346169700500551</c:v>
                </c:pt>
                <c:pt idx="193">
                  <c:v>0.57558101035741216</c:v>
                </c:pt>
                <c:pt idx="194">
                  <c:v>0.73293105307938344</c:v>
                </c:pt>
                <c:pt idx="195">
                  <c:v>0.76229302277142263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44DE-9F5F-D1625E15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1658"/>
        <c:axId val="1851267"/>
      </c:scatterChart>
      <c:valAx>
        <c:axId val="2125891658"/>
        <c:scaling>
          <c:orientation val="minMax"/>
          <c:min val="0.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Explain understandably?</a:t>
                </a:r>
              </a:p>
            </c:rich>
          </c:tx>
          <c:layout>
            <c:manualLayout>
              <c:xMode val="edge"/>
              <c:yMode val="edge"/>
              <c:x val="0.39420713560476056"/>
              <c:y val="0.856236934755304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1267"/>
        <c:crosses val="autoZero"/>
        <c:crossBetween val="midCat"/>
      </c:valAx>
      <c:valAx>
        <c:axId val="1851267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Clinician rating (0-10)</a:t>
                </a:r>
              </a:p>
            </c:rich>
          </c:tx>
          <c:layout>
            <c:manualLayout>
              <c:xMode val="edge"/>
              <c:yMode val="edge"/>
              <c:x val="3.4596101113234731E-2"/>
              <c:y val="0.274830683587823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89165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+mn-lt"/>
              </a:defRPr>
            </a:pPr>
            <a:r>
              <a:rPr lang="en-US" sz="2000" b="0" i="0">
                <a:solidFill>
                  <a:srgbClr val="757575"/>
                </a:solidFill>
                <a:latin typeface="+mn-lt"/>
              </a:rPr>
              <a:t>Standard Residuals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584571145688007"/>
          <c:y val="0.13492509686218948"/>
          <c:w val="0.80722459217922082"/>
          <c:h val="0.73744814349075405"/>
        </c:manualLayout>
      </c:layout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'Simple Regression'!$L$25:$L$387</c:f>
              <c:numCache>
                <c:formatCode>General</c:formatCode>
                <c:ptCount val="363"/>
                <c:pt idx="0">
                  <c:v>0.84059160864165516</c:v>
                </c:pt>
                <c:pt idx="1">
                  <c:v>0.77012288136588436</c:v>
                </c:pt>
                <c:pt idx="2">
                  <c:v>0.81971198577268001</c:v>
                </c:pt>
                <c:pt idx="3">
                  <c:v>0.79717148378311531</c:v>
                </c:pt>
                <c:pt idx="4">
                  <c:v>0.70636546145679491</c:v>
                </c:pt>
                <c:pt idx="5">
                  <c:v>0.83919341964412164</c:v>
                </c:pt>
                <c:pt idx="6">
                  <c:v>0.7453283291996784</c:v>
                </c:pt>
                <c:pt idx="7">
                  <c:v>0.81629204750181916</c:v>
                </c:pt>
                <c:pt idx="8">
                  <c:v>0.87756594082716055</c:v>
                </c:pt>
                <c:pt idx="9">
                  <c:v>0.77942083843750953</c:v>
                </c:pt>
                <c:pt idx="10">
                  <c:v>0.72154579955872422</c:v>
                </c:pt>
                <c:pt idx="11">
                  <c:v>0.84572594217304708</c:v>
                </c:pt>
                <c:pt idx="12">
                  <c:v>0.78762491823284364</c:v>
                </c:pt>
                <c:pt idx="13">
                  <c:v>0.82460105236242964</c:v>
                </c:pt>
                <c:pt idx="14">
                  <c:v>0.76292446295425931</c:v>
                </c:pt>
                <c:pt idx="15">
                  <c:v>0.78364718257449983</c:v>
                </c:pt>
                <c:pt idx="16">
                  <c:v>0.84690601076755545</c:v>
                </c:pt>
                <c:pt idx="17">
                  <c:v>0.91889019451188758</c:v>
                </c:pt>
                <c:pt idx="18">
                  <c:v>0.86650733777871847</c:v>
                </c:pt>
                <c:pt idx="19">
                  <c:v>0.85513277460279813</c:v>
                </c:pt>
                <c:pt idx="20">
                  <c:v>0.77012288136588436</c:v>
                </c:pt>
                <c:pt idx="21">
                  <c:v>0.87037911414142488</c:v>
                </c:pt>
                <c:pt idx="22">
                  <c:v>0.78364718257449983</c:v>
                </c:pt>
                <c:pt idx="23">
                  <c:v>0.78186766925757667</c:v>
                </c:pt>
                <c:pt idx="24">
                  <c:v>0.83803839386965528</c:v>
                </c:pt>
                <c:pt idx="25">
                  <c:v>0.77303988748558294</c:v>
                </c:pt>
                <c:pt idx="26">
                  <c:v>0.83975864498355013</c:v>
                </c:pt>
                <c:pt idx="27">
                  <c:v>0.8278081660490787</c:v>
                </c:pt>
                <c:pt idx="28">
                  <c:v>0.68804436375782951</c:v>
                </c:pt>
                <c:pt idx="29">
                  <c:v>0.78606223632456074</c:v>
                </c:pt>
                <c:pt idx="30">
                  <c:v>0.71717180378905288</c:v>
                </c:pt>
                <c:pt idx="31">
                  <c:v>0.72954997781442144</c:v>
                </c:pt>
                <c:pt idx="32">
                  <c:v>0.7615401517899163</c:v>
                </c:pt>
                <c:pt idx="33">
                  <c:v>0.86669113726506597</c:v>
                </c:pt>
                <c:pt idx="34">
                  <c:v>0.87974090161396312</c:v>
                </c:pt>
                <c:pt idx="35">
                  <c:v>0.82133785801051107</c:v>
                </c:pt>
                <c:pt idx="36">
                  <c:v>0.75359317992174701</c:v>
                </c:pt>
                <c:pt idx="37">
                  <c:v>0.77584470110799086</c:v>
                </c:pt>
                <c:pt idx="38">
                  <c:v>0.75359317992174701</c:v>
                </c:pt>
                <c:pt idx="39">
                  <c:v>0.85985554641210149</c:v>
                </c:pt>
                <c:pt idx="40">
                  <c:v>0.76630833489594119</c:v>
                </c:pt>
                <c:pt idx="41">
                  <c:v>0.8056976736722693</c:v>
                </c:pt>
                <c:pt idx="42">
                  <c:v>0.66441979041503618</c:v>
                </c:pt>
                <c:pt idx="43">
                  <c:v>0.75617594575844649</c:v>
                </c:pt>
                <c:pt idx="44">
                  <c:v>0.86817406501677119</c:v>
                </c:pt>
                <c:pt idx="45">
                  <c:v>0.82352653224262318</c:v>
                </c:pt>
                <c:pt idx="46">
                  <c:v>0.78665258281002159</c:v>
                </c:pt>
                <c:pt idx="47">
                  <c:v>0.77534278712032001</c:v>
                </c:pt>
                <c:pt idx="48">
                  <c:v>0.79891655486361712</c:v>
                </c:pt>
                <c:pt idx="49">
                  <c:v>0.81262782794714938</c:v>
                </c:pt>
                <c:pt idx="50">
                  <c:v>0.79189370769263323</c:v>
                </c:pt>
                <c:pt idx="51">
                  <c:v>0.7766861451723982</c:v>
                </c:pt>
                <c:pt idx="52">
                  <c:v>0.82246693601336951</c:v>
                </c:pt>
                <c:pt idx="53">
                  <c:v>0.81122963894961586</c:v>
                </c:pt>
                <c:pt idx="54">
                  <c:v>0.82443475758198337</c:v>
                </c:pt>
                <c:pt idx="55">
                  <c:v>0.77012288136588436</c:v>
                </c:pt>
                <c:pt idx="56">
                  <c:v>0.75718659330180671</c:v>
                </c:pt>
                <c:pt idx="57">
                  <c:v>0.86575901126671029</c:v>
                </c:pt>
                <c:pt idx="58">
                  <c:v>0.8724004091537616</c:v>
                </c:pt>
                <c:pt idx="59">
                  <c:v>0.70968616040032051</c:v>
                </c:pt>
                <c:pt idx="60">
                  <c:v>0.80445379981852372</c:v>
                </c:pt>
                <c:pt idx="61">
                  <c:v>0.66239482702390839</c:v>
                </c:pt>
                <c:pt idx="62">
                  <c:v>0.79491743353209032</c:v>
                </c:pt>
                <c:pt idx="63">
                  <c:v>0.84632077347231371</c:v>
                </c:pt>
                <c:pt idx="64">
                  <c:v>0.82962980662428565</c:v>
                </c:pt>
                <c:pt idx="65">
                  <c:v>0.78901396875186514</c:v>
                </c:pt>
                <c:pt idx="66">
                  <c:v>0.82872818655362901</c:v>
                </c:pt>
                <c:pt idx="67">
                  <c:v>0.79137535469370868</c:v>
                </c:pt>
                <c:pt idx="68">
                  <c:v>0.7043219543688507</c:v>
                </c:pt>
                <c:pt idx="69">
                  <c:v>0.79491743353209032</c:v>
                </c:pt>
                <c:pt idx="70">
                  <c:v>0.77645340533112672</c:v>
                </c:pt>
                <c:pt idx="71">
                  <c:v>0.6919570049394006</c:v>
                </c:pt>
                <c:pt idx="72">
                  <c:v>0.78691919094342022</c:v>
                </c:pt>
                <c:pt idx="73">
                  <c:v>0.77645340533112672</c:v>
                </c:pt>
                <c:pt idx="74">
                  <c:v>0.82101696215550113</c:v>
                </c:pt>
                <c:pt idx="75">
                  <c:v>0.82754184436714151</c:v>
                </c:pt>
                <c:pt idx="76">
                  <c:v>0.83210926181859113</c:v>
                </c:pt>
                <c:pt idx="77">
                  <c:v>0.79717148378311531</c:v>
                </c:pt>
                <c:pt idx="78">
                  <c:v>0.78952731349919258</c:v>
                </c:pt>
                <c:pt idx="79">
                  <c:v>0.74983642955296104</c:v>
                </c:pt>
                <c:pt idx="80">
                  <c:v>0.78839255139483344</c:v>
                </c:pt>
                <c:pt idx="81">
                  <c:v>0.71226892623701998</c:v>
                </c:pt>
                <c:pt idx="82">
                  <c:v>0.77534278712032001</c:v>
                </c:pt>
                <c:pt idx="83">
                  <c:v>0.76630833489594119</c:v>
                </c:pt>
                <c:pt idx="84">
                  <c:v>0.87513510241887293</c:v>
                </c:pt>
                <c:pt idx="85">
                  <c:v>0.7785436726634043</c:v>
                </c:pt>
                <c:pt idx="86">
                  <c:v>0.86669113726506597</c:v>
                </c:pt>
                <c:pt idx="87">
                  <c:v>0.74723560239745812</c:v>
                </c:pt>
                <c:pt idx="88">
                  <c:v>0.82186803377096229</c:v>
                </c:pt>
                <c:pt idx="89">
                  <c:v>0.78269476702052443</c:v>
                </c:pt>
                <c:pt idx="90">
                  <c:v>0.78606223632456074</c:v>
                </c:pt>
                <c:pt idx="91">
                  <c:v>0.72130860673985198</c:v>
                </c:pt>
                <c:pt idx="92">
                  <c:v>0.81262782794714938</c:v>
                </c:pt>
                <c:pt idx="93">
                  <c:v>0.83624168721681724</c:v>
                </c:pt>
                <c:pt idx="94">
                  <c:v>0.76036764771574661</c:v>
                </c:pt>
                <c:pt idx="95">
                  <c:v>0.80445379981852372</c:v>
                </c:pt>
                <c:pt idx="96">
                  <c:v>0.76630833489594119</c:v>
                </c:pt>
                <c:pt idx="97">
                  <c:v>0.70193786281583825</c:v>
                </c:pt>
                <c:pt idx="98">
                  <c:v>0.77534278712032001</c:v>
                </c:pt>
                <c:pt idx="99">
                  <c:v>0.65110903084908167</c:v>
                </c:pt>
                <c:pt idx="100">
                  <c:v>0.86055007174599596</c:v>
                </c:pt>
                <c:pt idx="101">
                  <c:v>0.87756594082716055</c:v>
                </c:pt>
                <c:pt idx="102">
                  <c:v>0.78269476702052443</c:v>
                </c:pt>
                <c:pt idx="103">
                  <c:v>0.78901396875186514</c:v>
                </c:pt>
                <c:pt idx="104">
                  <c:v>0.70250137539719049</c:v>
                </c:pt>
                <c:pt idx="105">
                  <c:v>0.79257832482593749</c:v>
                </c:pt>
                <c:pt idx="106">
                  <c:v>0.82817841821242022</c:v>
                </c:pt>
                <c:pt idx="107">
                  <c:v>0.6943357595394376</c:v>
                </c:pt>
                <c:pt idx="108">
                  <c:v>0.76708681371574494</c:v>
                </c:pt>
                <c:pt idx="109">
                  <c:v>0.82460105236242964</c:v>
                </c:pt>
                <c:pt idx="110">
                  <c:v>0.80831989423685557</c:v>
                </c:pt>
                <c:pt idx="111">
                  <c:v>0.8414072188902163</c:v>
                </c:pt>
                <c:pt idx="112">
                  <c:v>0.85420875404273189</c:v>
                </c:pt>
                <c:pt idx="113">
                  <c:v>0.70636546145679491</c:v>
                </c:pt>
                <c:pt idx="114">
                  <c:v>0.80542359972564415</c:v>
                </c:pt>
                <c:pt idx="115">
                  <c:v>0.73293105307938344</c:v>
                </c:pt>
                <c:pt idx="116">
                  <c:v>0.75949664470197209</c:v>
                </c:pt>
                <c:pt idx="117">
                  <c:v>0.69732185580278916</c:v>
                </c:pt>
                <c:pt idx="118">
                  <c:v>0.780501996257294</c:v>
                </c:pt>
                <c:pt idx="119">
                  <c:v>0.71061595610748296</c:v>
                </c:pt>
                <c:pt idx="120">
                  <c:v>0.82591062379563551</c:v>
                </c:pt>
                <c:pt idx="121">
                  <c:v>0.73706347847760967</c:v>
                </c:pt>
                <c:pt idx="122">
                  <c:v>0.76392424334292874</c:v>
                </c:pt>
                <c:pt idx="123">
                  <c:v>0.81428817745610405</c:v>
                </c:pt>
                <c:pt idx="124">
                  <c:v>0.78499961268048457</c:v>
                </c:pt>
                <c:pt idx="125">
                  <c:v>0.82591062379563551</c:v>
                </c:pt>
                <c:pt idx="126">
                  <c:v>0.75949664470197209</c:v>
                </c:pt>
                <c:pt idx="127">
                  <c:v>0.84298850415100812</c:v>
                </c:pt>
                <c:pt idx="128">
                  <c:v>0.81875834913659828</c:v>
                </c:pt>
                <c:pt idx="129">
                  <c:v>0.76708681371574494</c:v>
                </c:pt>
                <c:pt idx="130">
                  <c:v>0.81679497957859759</c:v>
                </c:pt>
                <c:pt idx="131">
                  <c:v>0.75949664470197209</c:v>
                </c:pt>
                <c:pt idx="132">
                  <c:v>0.65789490827777941</c:v>
                </c:pt>
                <c:pt idx="133">
                  <c:v>0.75359317992174701</c:v>
                </c:pt>
                <c:pt idx="134">
                  <c:v>0.81745793552165491</c:v>
                </c:pt>
                <c:pt idx="135">
                  <c:v>0.85247621541822416</c:v>
                </c:pt>
                <c:pt idx="136">
                  <c:v>0.77012288136588436</c:v>
                </c:pt>
                <c:pt idx="137">
                  <c:v>0.82872818655362901</c:v>
                </c:pt>
                <c:pt idx="138">
                  <c:v>0.73293105307938344</c:v>
                </c:pt>
                <c:pt idx="139">
                  <c:v>0.80220994890572062</c:v>
                </c:pt>
                <c:pt idx="140">
                  <c:v>0.77012288136588436</c:v>
                </c:pt>
                <c:pt idx="141">
                  <c:v>0.87756594082716055</c:v>
                </c:pt>
                <c:pt idx="142">
                  <c:v>0.80144231574373082</c:v>
                </c:pt>
                <c:pt idx="143">
                  <c:v>0.79891655486361712</c:v>
                </c:pt>
                <c:pt idx="144">
                  <c:v>0.83063839857529631</c:v>
                </c:pt>
                <c:pt idx="145">
                  <c:v>0.8625389395007842</c:v>
                </c:pt>
                <c:pt idx="146">
                  <c:v>0.79491743353209032</c:v>
                </c:pt>
                <c:pt idx="147">
                  <c:v>0.75359317992174701</c:v>
                </c:pt>
                <c:pt idx="148">
                  <c:v>0.80731470965238517</c:v>
                </c:pt>
                <c:pt idx="149">
                  <c:v>0.83975864498355013</c:v>
                </c:pt>
                <c:pt idx="150">
                  <c:v>0.76736793112519475</c:v>
                </c:pt>
                <c:pt idx="151">
                  <c:v>0.78952731349919258</c:v>
                </c:pt>
                <c:pt idx="152">
                  <c:v>0.86930109010509193</c:v>
                </c:pt>
                <c:pt idx="153">
                  <c:v>0.71226892623701998</c:v>
                </c:pt>
                <c:pt idx="154">
                  <c:v>0.78762491823284364</c:v>
                </c:pt>
                <c:pt idx="155">
                  <c:v>0.77781774240093748</c:v>
                </c:pt>
                <c:pt idx="156">
                  <c:v>0.72378552150913456</c:v>
                </c:pt>
                <c:pt idx="157">
                  <c:v>0.81475307530968533</c:v>
                </c:pt>
                <c:pt idx="158">
                  <c:v>0.87756594082716055</c:v>
                </c:pt>
                <c:pt idx="159">
                  <c:v>0.67764590294186744</c:v>
                </c:pt>
                <c:pt idx="160">
                  <c:v>0.73672613758626992</c:v>
                </c:pt>
                <c:pt idx="161">
                  <c:v>0.85247621541822416</c:v>
                </c:pt>
                <c:pt idx="162">
                  <c:v>0.7781643577441133</c:v>
                </c:pt>
                <c:pt idx="163">
                  <c:v>0.83919341964412164</c:v>
                </c:pt>
                <c:pt idx="164">
                  <c:v>0.8278081660490787</c:v>
                </c:pt>
                <c:pt idx="165">
                  <c:v>0.70636546145679491</c:v>
                </c:pt>
                <c:pt idx="166">
                  <c:v>0.73293105307938344</c:v>
                </c:pt>
                <c:pt idx="167">
                  <c:v>0.72761793478461922</c:v>
                </c:pt>
                <c:pt idx="168">
                  <c:v>0.63401661615036575</c:v>
                </c:pt>
                <c:pt idx="169">
                  <c:v>0.72816286997335866</c:v>
                </c:pt>
                <c:pt idx="170">
                  <c:v>0.83468228138792078</c:v>
                </c:pt>
                <c:pt idx="171">
                  <c:v>0.75524615005128404</c:v>
                </c:pt>
                <c:pt idx="172">
                  <c:v>0.8569038140591807</c:v>
                </c:pt>
                <c:pt idx="173">
                  <c:v>0.7205337769590886</c:v>
                </c:pt>
                <c:pt idx="174">
                  <c:v>0.84298850415100812</c:v>
                </c:pt>
                <c:pt idx="175">
                  <c:v>0.77335695340049959</c:v>
                </c:pt>
                <c:pt idx="176">
                  <c:v>0.67094467262667667</c:v>
                </c:pt>
                <c:pt idx="177">
                  <c:v>0.70356908338734436</c:v>
                </c:pt>
                <c:pt idx="178">
                  <c:v>0.73795697585296838</c:v>
                </c:pt>
                <c:pt idx="179">
                  <c:v>0.70636546145679491</c:v>
                </c:pt>
                <c:pt idx="180">
                  <c:v>0.77425530676411047</c:v>
                </c:pt>
                <c:pt idx="181">
                  <c:v>0.76320347143827794</c:v>
                </c:pt>
                <c:pt idx="182">
                  <c:v>0.77942083843750953</c:v>
                </c:pt>
                <c:pt idx="183">
                  <c:v>0.85420875404273189</c:v>
                </c:pt>
                <c:pt idx="184">
                  <c:v>0.73856617859537055</c:v>
                </c:pt>
                <c:pt idx="185">
                  <c:v>0.89822806766952412</c:v>
                </c:pt>
                <c:pt idx="186">
                  <c:v>0.83033822243659205</c:v>
                </c:pt>
                <c:pt idx="187">
                  <c:v>0.64840417063711209</c:v>
                </c:pt>
                <c:pt idx="188">
                  <c:v>0.63788526966401837</c:v>
                </c:pt>
                <c:pt idx="189">
                  <c:v>0.81837173970964183</c:v>
                </c:pt>
                <c:pt idx="190">
                  <c:v>0.64564410912346104</c:v>
                </c:pt>
                <c:pt idx="191">
                  <c:v>0.84804861685165123</c:v>
                </c:pt>
                <c:pt idx="192">
                  <c:v>0.59346169700500551</c:v>
                </c:pt>
                <c:pt idx="193">
                  <c:v>0.57558101035741216</c:v>
                </c:pt>
                <c:pt idx="194">
                  <c:v>0.73293105307938344</c:v>
                </c:pt>
                <c:pt idx="195">
                  <c:v>0.76229302277142263</c:v>
                </c:pt>
                <c:pt idx="196">
                  <c:v>0.78606223632456074</c:v>
                </c:pt>
                <c:pt idx="197">
                  <c:v>0.71717180378905288</c:v>
                </c:pt>
                <c:pt idx="198">
                  <c:v>0.72954997781442144</c:v>
                </c:pt>
                <c:pt idx="199">
                  <c:v>0.7615401517899163</c:v>
                </c:pt>
                <c:pt idx="200">
                  <c:v>0.86669113726506597</c:v>
                </c:pt>
                <c:pt idx="201">
                  <c:v>0.87974090161396312</c:v>
                </c:pt>
                <c:pt idx="202">
                  <c:v>0.82133785801051107</c:v>
                </c:pt>
                <c:pt idx="203">
                  <c:v>0.75359317992174701</c:v>
                </c:pt>
                <c:pt idx="204">
                  <c:v>0.77584470110799086</c:v>
                </c:pt>
                <c:pt idx="205">
                  <c:v>0.75359317992174701</c:v>
                </c:pt>
                <c:pt idx="206">
                  <c:v>0.85985554641210149</c:v>
                </c:pt>
                <c:pt idx="207">
                  <c:v>0.76630833489594119</c:v>
                </c:pt>
                <c:pt idx="208">
                  <c:v>0.8056976736722693</c:v>
                </c:pt>
                <c:pt idx="209">
                  <c:v>0.66441979041503618</c:v>
                </c:pt>
                <c:pt idx="210">
                  <c:v>0.75617594575844649</c:v>
                </c:pt>
                <c:pt idx="211">
                  <c:v>0.86817406501677119</c:v>
                </c:pt>
                <c:pt idx="212">
                  <c:v>0.82352653224262318</c:v>
                </c:pt>
                <c:pt idx="213">
                  <c:v>0.78665258281002159</c:v>
                </c:pt>
                <c:pt idx="214">
                  <c:v>0.77534278712032001</c:v>
                </c:pt>
                <c:pt idx="215">
                  <c:v>0.79891655486361712</c:v>
                </c:pt>
                <c:pt idx="216">
                  <c:v>0.81262782794714938</c:v>
                </c:pt>
                <c:pt idx="217">
                  <c:v>0.79189370769263323</c:v>
                </c:pt>
                <c:pt idx="218">
                  <c:v>0.7766861451723982</c:v>
                </c:pt>
                <c:pt idx="219">
                  <c:v>0.82246693601336951</c:v>
                </c:pt>
                <c:pt idx="220">
                  <c:v>0.81122963894961586</c:v>
                </c:pt>
                <c:pt idx="221">
                  <c:v>0.82443475758198337</c:v>
                </c:pt>
                <c:pt idx="222">
                  <c:v>0.77012288136588436</c:v>
                </c:pt>
                <c:pt idx="223">
                  <c:v>0.75718659330180671</c:v>
                </c:pt>
                <c:pt idx="224">
                  <c:v>0.86575901126671029</c:v>
                </c:pt>
                <c:pt idx="225">
                  <c:v>0.8724004091537616</c:v>
                </c:pt>
                <c:pt idx="226">
                  <c:v>0.70968616040032051</c:v>
                </c:pt>
                <c:pt idx="227">
                  <c:v>0.80445379981852372</c:v>
                </c:pt>
                <c:pt idx="228">
                  <c:v>0.66239482702390839</c:v>
                </c:pt>
                <c:pt idx="229">
                  <c:v>0.79491743353209032</c:v>
                </c:pt>
                <c:pt idx="230">
                  <c:v>0.84632077347231371</c:v>
                </c:pt>
                <c:pt idx="231">
                  <c:v>0.82962980662428565</c:v>
                </c:pt>
                <c:pt idx="232">
                  <c:v>0.78901396875186514</c:v>
                </c:pt>
                <c:pt idx="233">
                  <c:v>0.82872818655362901</c:v>
                </c:pt>
                <c:pt idx="234">
                  <c:v>0.79137535469370868</c:v>
                </c:pt>
                <c:pt idx="235">
                  <c:v>0.7043219543688507</c:v>
                </c:pt>
                <c:pt idx="236">
                  <c:v>0.79491743353209032</c:v>
                </c:pt>
                <c:pt idx="237">
                  <c:v>0.77645340533112672</c:v>
                </c:pt>
                <c:pt idx="238">
                  <c:v>0.6919570049394006</c:v>
                </c:pt>
                <c:pt idx="239">
                  <c:v>0.78691919094342022</c:v>
                </c:pt>
                <c:pt idx="240">
                  <c:v>0.77645340533112672</c:v>
                </c:pt>
                <c:pt idx="241">
                  <c:v>0.82101696215550113</c:v>
                </c:pt>
                <c:pt idx="242">
                  <c:v>0.82754184436714151</c:v>
                </c:pt>
                <c:pt idx="243">
                  <c:v>0.83210926181859113</c:v>
                </c:pt>
                <c:pt idx="244">
                  <c:v>0.79717148378311531</c:v>
                </c:pt>
                <c:pt idx="245">
                  <c:v>0.78952731349919258</c:v>
                </c:pt>
                <c:pt idx="246">
                  <c:v>0.74983642955296104</c:v>
                </c:pt>
                <c:pt idx="247">
                  <c:v>0.78839255139483344</c:v>
                </c:pt>
                <c:pt idx="248">
                  <c:v>0.71226892623701998</c:v>
                </c:pt>
                <c:pt idx="249">
                  <c:v>0.77534278712032001</c:v>
                </c:pt>
                <c:pt idx="250">
                  <c:v>0.76630833489594119</c:v>
                </c:pt>
                <c:pt idx="251">
                  <c:v>0.87513510241887293</c:v>
                </c:pt>
                <c:pt idx="252">
                  <c:v>0.7785436726634043</c:v>
                </c:pt>
                <c:pt idx="253">
                  <c:v>0.86669113726506597</c:v>
                </c:pt>
                <c:pt idx="254">
                  <c:v>0.74723560239745812</c:v>
                </c:pt>
                <c:pt idx="255">
                  <c:v>0.82186803377096229</c:v>
                </c:pt>
                <c:pt idx="256">
                  <c:v>0.78269476702052443</c:v>
                </c:pt>
                <c:pt idx="257">
                  <c:v>0.78606223632456074</c:v>
                </c:pt>
                <c:pt idx="258">
                  <c:v>0.72130860673985198</c:v>
                </c:pt>
                <c:pt idx="259">
                  <c:v>0.81262782794714938</c:v>
                </c:pt>
                <c:pt idx="260">
                  <c:v>0.83624168721681724</c:v>
                </c:pt>
                <c:pt idx="261">
                  <c:v>0.76036764771574661</c:v>
                </c:pt>
                <c:pt idx="262">
                  <c:v>0.80445379981852372</c:v>
                </c:pt>
                <c:pt idx="263">
                  <c:v>0.76630833489594119</c:v>
                </c:pt>
                <c:pt idx="264">
                  <c:v>0.70193786281583825</c:v>
                </c:pt>
                <c:pt idx="265">
                  <c:v>0.77534278712032001</c:v>
                </c:pt>
                <c:pt idx="266">
                  <c:v>0.65110903084908167</c:v>
                </c:pt>
                <c:pt idx="267">
                  <c:v>0.86055007174599596</c:v>
                </c:pt>
                <c:pt idx="268">
                  <c:v>0.87756594082716055</c:v>
                </c:pt>
                <c:pt idx="269">
                  <c:v>0.78269476702052443</c:v>
                </c:pt>
                <c:pt idx="270">
                  <c:v>0.78901396875186514</c:v>
                </c:pt>
                <c:pt idx="271">
                  <c:v>0.70250137539719049</c:v>
                </c:pt>
                <c:pt idx="272">
                  <c:v>0.79257832482593749</c:v>
                </c:pt>
                <c:pt idx="273">
                  <c:v>0.82817841821242022</c:v>
                </c:pt>
                <c:pt idx="274">
                  <c:v>0.6943357595394376</c:v>
                </c:pt>
                <c:pt idx="275">
                  <c:v>0.76708681371574494</c:v>
                </c:pt>
                <c:pt idx="276">
                  <c:v>0.82460105236242964</c:v>
                </c:pt>
                <c:pt idx="277">
                  <c:v>0.80831989423685557</c:v>
                </c:pt>
                <c:pt idx="278">
                  <c:v>0.8414072188902163</c:v>
                </c:pt>
                <c:pt idx="279">
                  <c:v>0.85420875404273189</c:v>
                </c:pt>
                <c:pt idx="280">
                  <c:v>0.70636546145679491</c:v>
                </c:pt>
                <c:pt idx="281">
                  <c:v>0.80542359972564415</c:v>
                </c:pt>
                <c:pt idx="282">
                  <c:v>0.73293105307938344</c:v>
                </c:pt>
                <c:pt idx="283">
                  <c:v>0.75949664470197209</c:v>
                </c:pt>
                <c:pt idx="284">
                  <c:v>0.69732185580278916</c:v>
                </c:pt>
                <c:pt idx="285">
                  <c:v>0.780501996257294</c:v>
                </c:pt>
                <c:pt idx="286">
                  <c:v>0.71061595610748296</c:v>
                </c:pt>
                <c:pt idx="287">
                  <c:v>0.82591062379563551</c:v>
                </c:pt>
                <c:pt idx="288">
                  <c:v>0.73706347847760967</c:v>
                </c:pt>
                <c:pt idx="289">
                  <c:v>0.76392424334292874</c:v>
                </c:pt>
                <c:pt idx="290">
                  <c:v>0.81428817745610405</c:v>
                </c:pt>
                <c:pt idx="291">
                  <c:v>0.78499961268048457</c:v>
                </c:pt>
                <c:pt idx="292">
                  <c:v>0.82591062379563551</c:v>
                </c:pt>
                <c:pt idx="293">
                  <c:v>0.75949664470197209</c:v>
                </c:pt>
                <c:pt idx="294">
                  <c:v>0.84298850415100812</c:v>
                </c:pt>
                <c:pt idx="295">
                  <c:v>0.81875834913659828</c:v>
                </c:pt>
                <c:pt idx="296">
                  <c:v>0.76708681371574494</c:v>
                </c:pt>
                <c:pt idx="297">
                  <c:v>0.81679497957859759</c:v>
                </c:pt>
                <c:pt idx="298">
                  <c:v>0.75949664470197209</c:v>
                </c:pt>
                <c:pt idx="299">
                  <c:v>0.65789490827777941</c:v>
                </c:pt>
                <c:pt idx="300">
                  <c:v>0.75359317992174701</c:v>
                </c:pt>
                <c:pt idx="301">
                  <c:v>0.81745793552165491</c:v>
                </c:pt>
                <c:pt idx="302">
                  <c:v>0.85247621541822416</c:v>
                </c:pt>
                <c:pt idx="303">
                  <c:v>0.77012288136588436</c:v>
                </c:pt>
                <c:pt idx="304">
                  <c:v>0.82872818655362901</c:v>
                </c:pt>
                <c:pt idx="305">
                  <c:v>0.73293105307938344</c:v>
                </c:pt>
                <c:pt idx="306">
                  <c:v>0.80220994890572062</c:v>
                </c:pt>
                <c:pt idx="307">
                  <c:v>0.77012288136588436</c:v>
                </c:pt>
                <c:pt idx="308">
                  <c:v>0.87756594082716055</c:v>
                </c:pt>
                <c:pt idx="309">
                  <c:v>0.80144231574373082</c:v>
                </c:pt>
                <c:pt idx="310">
                  <c:v>0.79891655486361712</c:v>
                </c:pt>
                <c:pt idx="311">
                  <c:v>0.83063839857529631</c:v>
                </c:pt>
                <c:pt idx="312">
                  <c:v>0.8625389395007842</c:v>
                </c:pt>
                <c:pt idx="313">
                  <c:v>0.79491743353209032</c:v>
                </c:pt>
                <c:pt idx="314">
                  <c:v>0.75359317992174701</c:v>
                </c:pt>
                <c:pt idx="315">
                  <c:v>0.80731470965238517</c:v>
                </c:pt>
                <c:pt idx="316">
                  <c:v>0.83975864498355013</c:v>
                </c:pt>
                <c:pt idx="317">
                  <c:v>0.76736793112519475</c:v>
                </c:pt>
                <c:pt idx="318">
                  <c:v>0.78952731349919258</c:v>
                </c:pt>
                <c:pt idx="319">
                  <c:v>0.86930109010509193</c:v>
                </c:pt>
                <c:pt idx="320">
                  <c:v>0.71226892623701998</c:v>
                </c:pt>
                <c:pt idx="321">
                  <c:v>0.78762491823284364</c:v>
                </c:pt>
                <c:pt idx="322">
                  <c:v>0.77781774240093748</c:v>
                </c:pt>
                <c:pt idx="323">
                  <c:v>0.72378552150913456</c:v>
                </c:pt>
                <c:pt idx="324">
                  <c:v>0.81475307530968533</c:v>
                </c:pt>
                <c:pt idx="325">
                  <c:v>0.87756594082716055</c:v>
                </c:pt>
                <c:pt idx="326">
                  <c:v>0.67764590294186744</c:v>
                </c:pt>
                <c:pt idx="327">
                  <c:v>0.73672613758626992</c:v>
                </c:pt>
                <c:pt idx="328">
                  <c:v>0.85247621541822416</c:v>
                </c:pt>
                <c:pt idx="329">
                  <c:v>0.7781643577441133</c:v>
                </c:pt>
                <c:pt idx="330">
                  <c:v>0.83919341964412164</c:v>
                </c:pt>
                <c:pt idx="331">
                  <c:v>0.8278081660490787</c:v>
                </c:pt>
                <c:pt idx="332">
                  <c:v>0.70636546145679491</c:v>
                </c:pt>
                <c:pt idx="333">
                  <c:v>0.73293105307938344</c:v>
                </c:pt>
                <c:pt idx="334">
                  <c:v>0.72761793478461922</c:v>
                </c:pt>
                <c:pt idx="335">
                  <c:v>0.63401661615036575</c:v>
                </c:pt>
                <c:pt idx="336">
                  <c:v>0.72816286997335866</c:v>
                </c:pt>
                <c:pt idx="337">
                  <c:v>0.83468228138792078</c:v>
                </c:pt>
                <c:pt idx="338">
                  <c:v>0.75524615005128404</c:v>
                </c:pt>
                <c:pt idx="339">
                  <c:v>0.8569038140591807</c:v>
                </c:pt>
                <c:pt idx="340">
                  <c:v>0.7205337769590886</c:v>
                </c:pt>
                <c:pt idx="341">
                  <c:v>0.84298850415100812</c:v>
                </c:pt>
                <c:pt idx="342">
                  <c:v>0.77335695340049959</c:v>
                </c:pt>
                <c:pt idx="343">
                  <c:v>0.67094467262667667</c:v>
                </c:pt>
                <c:pt idx="344">
                  <c:v>0.70356908338734436</c:v>
                </c:pt>
                <c:pt idx="345">
                  <c:v>0.73795697585296838</c:v>
                </c:pt>
                <c:pt idx="346">
                  <c:v>0.70636546145679491</c:v>
                </c:pt>
                <c:pt idx="347">
                  <c:v>0.77425530676411047</c:v>
                </c:pt>
                <c:pt idx="348">
                  <c:v>0.76320347143827794</c:v>
                </c:pt>
                <c:pt idx="349">
                  <c:v>0.77942083843750953</c:v>
                </c:pt>
                <c:pt idx="350">
                  <c:v>0.85420875404273189</c:v>
                </c:pt>
                <c:pt idx="351">
                  <c:v>0.73856617859537055</c:v>
                </c:pt>
                <c:pt idx="352">
                  <c:v>0.89822806766952412</c:v>
                </c:pt>
                <c:pt idx="353">
                  <c:v>0.83033822243659205</c:v>
                </c:pt>
                <c:pt idx="354">
                  <c:v>0.64840417063711209</c:v>
                </c:pt>
                <c:pt idx="355">
                  <c:v>0.63788526966401837</c:v>
                </c:pt>
                <c:pt idx="356">
                  <c:v>0.81837173970964183</c:v>
                </c:pt>
                <c:pt idx="357">
                  <c:v>0.64564410912346104</c:v>
                </c:pt>
                <c:pt idx="358">
                  <c:v>0.84804861685165123</c:v>
                </c:pt>
                <c:pt idx="359">
                  <c:v>0.59346169700500551</c:v>
                </c:pt>
                <c:pt idx="360">
                  <c:v>0.57558101035741216</c:v>
                </c:pt>
                <c:pt idx="361">
                  <c:v>0.73293105307938344</c:v>
                </c:pt>
                <c:pt idx="362">
                  <c:v>0.76229302277142263</c:v>
                </c:pt>
              </c:numCache>
            </c:numRef>
          </c:xVal>
          <c:yVal>
            <c:numRef>
              <c:f>'Simple Regression'!$M$25:$M$387</c:f>
              <c:numCache>
                <c:formatCode>General</c:formatCode>
                <c:ptCount val="363"/>
                <c:pt idx="0">
                  <c:v>-1.1643662042868312</c:v>
                </c:pt>
                <c:pt idx="1">
                  <c:v>1.3479766434392992</c:v>
                </c:pt>
                <c:pt idx="2">
                  <c:v>-1.3550348579450358</c:v>
                </c:pt>
                <c:pt idx="3">
                  <c:v>-0.9633164542737318</c:v>
                </c:pt>
                <c:pt idx="4">
                  <c:v>2.5499725321503512</c:v>
                </c:pt>
                <c:pt idx="5">
                  <c:v>-0.50374967337828047</c:v>
                </c:pt>
                <c:pt idx="6">
                  <c:v>1.6948451202609001</c:v>
                </c:pt>
                <c:pt idx="7">
                  <c:v>0.3317750554780185</c:v>
                </c:pt>
                <c:pt idx="8">
                  <c:v>0.14553288396787237</c:v>
                </c:pt>
                <c:pt idx="9">
                  <c:v>-0.31256742785099972</c:v>
                </c:pt>
                <c:pt idx="10">
                  <c:v>-1.1425307697187514</c:v>
                </c:pt>
                <c:pt idx="11">
                  <c:v>0.91179507004388127</c:v>
                </c:pt>
                <c:pt idx="12">
                  <c:v>1.1949624134519323</c:v>
                </c:pt>
                <c:pt idx="13">
                  <c:v>1.0047987713893241</c:v>
                </c:pt>
                <c:pt idx="14">
                  <c:v>0.26231346649611692</c:v>
                </c:pt>
                <c:pt idx="15">
                  <c:v>-0.43246436228092339</c:v>
                </c:pt>
                <c:pt idx="16">
                  <c:v>0.51656844786071821</c:v>
                </c:pt>
                <c:pt idx="17">
                  <c:v>-0.98691016042889534</c:v>
                </c:pt>
                <c:pt idx="18">
                  <c:v>0.44858102187240462</c:v>
                </c:pt>
                <c:pt idx="19">
                  <c:v>0.74432132581080446</c:v>
                </c:pt>
                <c:pt idx="20">
                  <c:v>-1.0848964668839767</c:v>
                </c:pt>
                <c:pt idx="21">
                  <c:v>-1.1901970626689504</c:v>
                </c:pt>
                <c:pt idx="22">
                  <c:v>0.6775600760889432</c:v>
                </c:pt>
                <c:pt idx="23">
                  <c:v>1.4141319314078473</c:v>
                </c:pt>
                <c:pt idx="24">
                  <c:v>-0.15361080319175024</c:v>
                </c:pt>
                <c:pt idx="25">
                  <c:v>0.60357431313072274</c:v>
                </c:pt>
                <c:pt idx="26">
                  <c:v>0.18518507187155764</c:v>
                </c:pt>
                <c:pt idx="27">
                  <c:v>0.87432166152651947</c:v>
                </c:pt>
                <c:pt idx="28">
                  <c:v>-0.12953504098267093</c:v>
                </c:pt>
                <c:pt idx="29">
                  <c:v>-0.92253750385683631</c:v>
                </c:pt>
                <c:pt idx="30">
                  <c:v>0.53273898856296553</c:v>
                </c:pt>
                <c:pt idx="31">
                  <c:v>-0.57021688824138839</c:v>
                </c:pt>
                <c:pt idx="32">
                  <c:v>0.59318971593985803</c:v>
                </c:pt>
                <c:pt idx="33">
                  <c:v>-0.68289868117661057</c:v>
                </c:pt>
                <c:pt idx="34">
                  <c:v>-0.48372764434859739</c:v>
                </c:pt>
                <c:pt idx="35">
                  <c:v>0.82140462293849703</c:v>
                </c:pt>
                <c:pt idx="36">
                  <c:v>-0.54601840022393633</c:v>
                </c:pt>
                <c:pt idx="37">
                  <c:v>0.69847850640488685</c:v>
                </c:pt>
                <c:pt idx="38">
                  <c:v>1.2269832291976339</c:v>
                </c:pt>
                <c:pt idx="39">
                  <c:v>0.78119210248300719</c:v>
                </c:pt>
                <c:pt idx="40">
                  <c:v>-0.95112393549663976</c:v>
                </c:pt>
                <c:pt idx="41">
                  <c:v>-0.5761718473692492</c:v>
                </c:pt>
                <c:pt idx="42">
                  <c:v>1.9455416038342792</c:v>
                </c:pt>
                <c:pt idx="43">
                  <c:v>1.5017336001785304</c:v>
                </c:pt>
                <c:pt idx="44">
                  <c:v>-0.35043438237088753</c:v>
                </c:pt>
                <c:pt idx="45">
                  <c:v>0.66158408237580468</c:v>
                </c:pt>
                <c:pt idx="46">
                  <c:v>-0.7632042085133357</c:v>
                </c:pt>
                <c:pt idx="47">
                  <c:v>0.67148020992154989</c:v>
                </c:pt>
                <c:pt idx="48">
                  <c:v>-0.73237283572861045</c:v>
                </c:pt>
                <c:pt idx="49">
                  <c:v>0.26612609089329997</c:v>
                </c:pt>
                <c:pt idx="50">
                  <c:v>1.0681580731064118</c:v>
                </c:pt>
                <c:pt idx="51">
                  <c:v>3.5032154868088396E-2</c:v>
                </c:pt>
                <c:pt idx="52">
                  <c:v>1.3297495558352928</c:v>
                </c:pt>
                <c:pt idx="53">
                  <c:v>0.9041936497517159</c:v>
                </c:pt>
                <c:pt idx="54">
                  <c:v>0.39077939837681153</c:v>
                </c:pt>
                <c:pt idx="55">
                  <c:v>-0.1930615801743743</c:v>
                </c:pt>
                <c:pt idx="56">
                  <c:v>0.60615929495119125</c:v>
                </c:pt>
                <c:pt idx="57">
                  <c:v>0.11877363849227841</c:v>
                </c:pt>
                <c:pt idx="58">
                  <c:v>0.81962783676131146</c:v>
                </c:pt>
                <c:pt idx="59">
                  <c:v>1.7839676769830997</c:v>
                </c:pt>
                <c:pt idx="60">
                  <c:v>-0.45271860252530322</c:v>
                </c:pt>
                <c:pt idx="61">
                  <c:v>0.35037488956248525</c:v>
                </c:pt>
                <c:pt idx="62">
                  <c:v>1.1528800998597624</c:v>
                </c:pt>
                <c:pt idx="63">
                  <c:v>-1.7866026809184734</c:v>
                </c:pt>
                <c:pt idx="64">
                  <c:v>0.35362288661280433</c:v>
                </c:pt>
                <c:pt idx="65">
                  <c:v>0.87565477992542928</c:v>
                </c:pt>
                <c:pt idx="66">
                  <c:v>0.19307408452413044</c:v>
                </c:pt>
                <c:pt idx="67">
                  <c:v>-2.8269572099312121</c:v>
                </c:pt>
                <c:pt idx="68">
                  <c:v>1.5757817509077721</c:v>
                </c:pt>
                <c:pt idx="69">
                  <c:v>-0.15820315550200667</c:v>
                </c:pt>
                <c:pt idx="70">
                  <c:v>-0.68183619198901946</c:v>
                </c:pt>
                <c:pt idx="71">
                  <c:v>0.90940616222930082</c:v>
                </c:pt>
                <c:pt idx="72">
                  <c:v>-0.78547681633891997</c:v>
                </c:pt>
                <c:pt idx="73">
                  <c:v>1.5058939437296699</c:v>
                </c:pt>
                <c:pt idx="74">
                  <c:v>0.94751531713046755</c:v>
                </c:pt>
                <c:pt idx="75">
                  <c:v>0.34707509342074261</c:v>
                </c:pt>
                <c:pt idx="76">
                  <c:v>-1.0553433254362823</c:v>
                </c:pt>
                <c:pt idx="77">
                  <c:v>-0.43102403394084704</c:v>
                </c:pt>
                <c:pt idx="78">
                  <c:v>1.3081315244236797</c:v>
                </c:pt>
                <c:pt idx="79">
                  <c:v>0.58632574593169218</c:v>
                </c:pt>
                <c:pt idx="80">
                  <c:v>0.23938543705404361</c:v>
                </c:pt>
                <c:pt idx="81">
                  <c:v>0.54558122171859624</c:v>
                </c:pt>
                <c:pt idx="82">
                  <c:v>1.7600513152298491</c:v>
                </c:pt>
                <c:pt idx="83">
                  <c:v>0.43303609243205238</c:v>
                </c:pt>
                <c:pt idx="84">
                  <c:v>-0.15924766799721748</c:v>
                </c:pt>
                <c:pt idx="85">
                  <c:v>-0.86121225309489369</c:v>
                </c:pt>
                <c:pt idx="86">
                  <c:v>-0.2810103534706046</c:v>
                </c:pt>
                <c:pt idx="87">
                  <c:v>-0.572377554213923</c:v>
                </c:pt>
                <c:pt idx="88">
                  <c:v>0.61304782517989265</c:v>
                </c:pt>
                <c:pt idx="89">
                  <c:v>0.43965503977753179</c:v>
                </c:pt>
                <c:pt idx="90">
                  <c:v>-0.52192718000269622</c:v>
                </c:pt>
                <c:pt idx="91">
                  <c:v>-0.49829367022282578</c:v>
                </c:pt>
                <c:pt idx="92">
                  <c:v>0.57214786563122633</c:v>
                </c:pt>
                <c:pt idx="93">
                  <c:v>-2.0637412247180991</c:v>
                </c:pt>
                <c:pt idx="94">
                  <c:v>-8.0578610266040143E-2</c:v>
                </c:pt>
                <c:pt idx="95">
                  <c:v>0.78313856577310736</c:v>
                </c:pt>
                <c:pt idx="96">
                  <c:v>0.29774225499008317</c:v>
                </c:pt>
                <c:pt idx="97">
                  <c:v>-0.98887577598027931</c:v>
                </c:pt>
                <c:pt idx="98">
                  <c:v>-1.0852190821651493</c:v>
                </c:pt>
                <c:pt idx="99">
                  <c:v>0.28739575706648735</c:v>
                </c:pt>
                <c:pt idx="100">
                  <c:v>-0.47582337865333235</c:v>
                </c:pt>
                <c:pt idx="101">
                  <c:v>-0.92554332761486868</c:v>
                </c:pt>
                <c:pt idx="102">
                  <c:v>0.9028710980719491</c:v>
                </c:pt>
                <c:pt idx="103">
                  <c:v>-0.81240081649981088</c:v>
                </c:pt>
                <c:pt idx="104">
                  <c:v>-1.1746312571776156</c:v>
                </c:pt>
                <c:pt idx="105">
                  <c:v>1.2378714497412737</c:v>
                </c:pt>
                <c:pt idx="106">
                  <c:v>-4.0851937669757026E-2</c:v>
                </c:pt>
                <c:pt idx="107">
                  <c:v>-0.9214800703479642</c:v>
                </c:pt>
                <c:pt idx="108">
                  <c:v>0.58369180248837171</c:v>
                </c:pt>
                <c:pt idx="109">
                  <c:v>0.6018701005037026</c:v>
                </c:pt>
                <c:pt idx="110">
                  <c:v>1.5833114063786797</c:v>
                </c:pt>
                <c:pt idx="111">
                  <c:v>-2.2459253846956502</c:v>
                </c:pt>
                <c:pt idx="112">
                  <c:v>-0.12549983742049731</c:v>
                </c:pt>
                <c:pt idx="113">
                  <c:v>3.5029945652627369E-2</c:v>
                </c:pt>
                <c:pt idx="114">
                  <c:v>-0.60155380297640038</c:v>
                </c:pt>
                <c:pt idx="115">
                  <c:v>0.57641112041838971</c:v>
                </c:pt>
                <c:pt idx="116">
                  <c:v>1.4250505215865141</c:v>
                </c:pt>
                <c:pt idx="117">
                  <c:v>-0.1262394732980564</c:v>
                </c:pt>
                <c:pt idx="118">
                  <c:v>-0.85107221342738659</c:v>
                </c:pt>
                <c:pt idx="119">
                  <c:v>-0.83264551488944882</c:v>
                </c:pt>
                <c:pt idx="120">
                  <c:v>0.63094155737954527</c:v>
                </c:pt>
                <c:pt idx="121">
                  <c:v>0.80891773283233814</c:v>
                </c:pt>
                <c:pt idx="122">
                  <c:v>0.62434004922998854</c:v>
                </c:pt>
                <c:pt idx="123">
                  <c:v>0.52119252564994756</c:v>
                </c:pt>
                <c:pt idx="124">
                  <c:v>-1.0168873789246236</c:v>
                </c:pt>
                <c:pt idx="125">
                  <c:v>9.5403450945528961E-2</c:v>
                </c:pt>
                <c:pt idx="126">
                  <c:v>1.438651488610031</c:v>
                </c:pt>
                <c:pt idx="127">
                  <c:v>-1.3919015806490194</c:v>
                </c:pt>
                <c:pt idx="128">
                  <c:v>-0.3381025869311981</c:v>
                </c:pt>
                <c:pt idx="129">
                  <c:v>0.63287387329068634</c:v>
                </c:pt>
                <c:pt idx="130">
                  <c:v>8.6557081844948841E-2</c:v>
                </c:pt>
                <c:pt idx="131">
                  <c:v>0.26979758820748145</c:v>
                </c:pt>
                <c:pt idx="132">
                  <c:v>1.9166604922484447</c:v>
                </c:pt>
                <c:pt idx="133">
                  <c:v>1.3309151518447562</c:v>
                </c:pt>
                <c:pt idx="134">
                  <c:v>0.8856390849930339</c:v>
                </c:pt>
                <c:pt idx="135">
                  <c:v>0.28949627844004944</c:v>
                </c:pt>
                <c:pt idx="136">
                  <c:v>0.61769740821082575</c:v>
                </c:pt>
                <c:pt idx="137">
                  <c:v>0.59472766402832011</c:v>
                </c:pt>
                <c:pt idx="138">
                  <c:v>0.42448541619201063</c:v>
                </c:pt>
                <c:pt idx="139">
                  <c:v>-0.23001863009645901</c:v>
                </c:pt>
                <c:pt idx="140">
                  <c:v>0.70533091623259514</c:v>
                </c:pt>
                <c:pt idx="141">
                  <c:v>0.3610953924363009</c:v>
                </c:pt>
                <c:pt idx="142">
                  <c:v>1.1749469615063137</c:v>
                </c:pt>
                <c:pt idx="143">
                  <c:v>-0.73237283572861045</c:v>
                </c:pt>
                <c:pt idx="144">
                  <c:v>0.40397439075690339</c:v>
                </c:pt>
                <c:pt idx="145">
                  <c:v>0.38261523581377205</c:v>
                </c:pt>
                <c:pt idx="146">
                  <c:v>0.49375627685296336</c:v>
                </c:pt>
                <c:pt idx="147">
                  <c:v>-1.5829443561689251</c:v>
                </c:pt>
                <c:pt idx="148">
                  <c:v>-2.6645982469040734</c:v>
                </c:pt>
                <c:pt idx="149">
                  <c:v>0.14530457435147154</c:v>
                </c:pt>
                <c:pt idx="150">
                  <c:v>-0.81827087461434445</c:v>
                </c:pt>
                <c:pt idx="151">
                  <c:v>1.277085837597111</c:v>
                </c:pt>
                <c:pt idx="152">
                  <c:v>-0.8907209889360812</c:v>
                </c:pt>
                <c:pt idx="153">
                  <c:v>0.48495426673400127</c:v>
                </c:pt>
                <c:pt idx="154">
                  <c:v>8.3450489287792973E-2</c:v>
                </c:pt>
                <c:pt idx="155">
                  <c:v>0.60079228158621401</c:v>
                </c:pt>
                <c:pt idx="156">
                  <c:v>0.12271720903146853</c:v>
                </c:pt>
                <c:pt idx="157">
                  <c:v>-1.3993060914898274</c:v>
                </c:pt>
                <c:pt idx="158">
                  <c:v>0.14553288396787237</c:v>
                </c:pt>
                <c:pt idx="159">
                  <c:v>-1.762203507007851</c:v>
                </c:pt>
                <c:pt idx="160">
                  <c:v>-9.7161233300097224E-2</c:v>
                </c:pt>
                <c:pt idx="161">
                  <c:v>5.9979946743959546E-2</c:v>
                </c:pt>
                <c:pt idx="162">
                  <c:v>1.1143542094076966</c:v>
                </c:pt>
                <c:pt idx="163">
                  <c:v>0.6897352491278641</c:v>
                </c:pt>
                <c:pt idx="164">
                  <c:v>-0.52149574139415533</c:v>
                </c:pt>
                <c:pt idx="165">
                  <c:v>0.22842803227704067</c:v>
                </c:pt>
                <c:pt idx="166">
                  <c:v>0.21938571612904498</c:v>
                </c:pt>
                <c:pt idx="167">
                  <c:v>-0.17135789057236481</c:v>
                </c:pt>
                <c:pt idx="168">
                  <c:v>-0.65142790329192646</c:v>
                </c:pt>
                <c:pt idx="169">
                  <c:v>-0.3272373542438376</c:v>
                </c:pt>
                <c:pt idx="170">
                  <c:v>0.14744304221714971</c:v>
                </c:pt>
                <c:pt idx="171">
                  <c:v>0.52275653261820176</c:v>
                </c:pt>
                <c:pt idx="172">
                  <c:v>0.72155830702362955</c:v>
                </c:pt>
                <c:pt idx="173">
                  <c:v>0.16451160385256289</c:v>
                </c:pt>
                <c:pt idx="174">
                  <c:v>0.44422906777853771</c:v>
                </c:pt>
                <c:pt idx="175">
                  <c:v>-1.7359028277939939</c:v>
                </c:pt>
                <c:pt idx="176">
                  <c:v>-2.3399474305043295</c:v>
                </c:pt>
                <c:pt idx="177">
                  <c:v>-0.24881387994137791</c:v>
                </c:pt>
                <c:pt idx="178">
                  <c:v>-1.1478722982619618</c:v>
                </c:pt>
                <c:pt idx="179">
                  <c:v>-3.3172035652626848</c:v>
                </c:pt>
                <c:pt idx="180">
                  <c:v>0.81722083790404021</c:v>
                </c:pt>
                <c:pt idx="181">
                  <c:v>-1.0460381728703865</c:v>
                </c:pt>
                <c:pt idx="182">
                  <c:v>2.3510057250104719E-2</c:v>
                </c:pt>
                <c:pt idx="183">
                  <c:v>0.75619768310635871</c:v>
                </c:pt>
                <c:pt idx="184">
                  <c:v>-2.3102169100443657</c:v>
                </c:pt>
                <c:pt idx="185">
                  <c:v>-1.548137282509171</c:v>
                </c:pt>
                <c:pt idx="186">
                  <c:v>-2.3029265125187446</c:v>
                </c:pt>
                <c:pt idx="187">
                  <c:v>-0.51037019414637386</c:v>
                </c:pt>
                <c:pt idx="188">
                  <c:v>-0.31166911742956316</c:v>
                </c:pt>
                <c:pt idx="189">
                  <c:v>-1.2358015320111491</c:v>
                </c:pt>
                <c:pt idx="190">
                  <c:v>-1.216190341818945</c:v>
                </c:pt>
                <c:pt idx="191">
                  <c:v>-1.3349367410638864</c:v>
                </c:pt>
                <c:pt idx="192">
                  <c:v>-0.79960162525089729</c:v>
                </c:pt>
                <c:pt idx="193">
                  <c:v>-1.465779134859553</c:v>
                </c:pt>
                <c:pt idx="194">
                  <c:v>-0.85169049545369746</c:v>
                </c:pt>
                <c:pt idx="195">
                  <c:v>0.78706607517565474</c:v>
                </c:pt>
                <c:pt idx="196">
                  <c:v>-0.92253750385683631</c:v>
                </c:pt>
                <c:pt idx="197">
                  <c:v>0.53273898856296553</c:v>
                </c:pt>
                <c:pt idx="198">
                  <c:v>-0.57021688824138839</c:v>
                </c:pt>
                <c:pt idx="199">
                  <c:v>0.59318971593985803</c:v>
                </c:pt>
                <c:pt idx="200">
                  <c:v>-0.68289868117661057</c:v>
                </c:pt>
                <c:pt idx="201">
                  <c:v>-0.48372764434859739</c:v>
                </c:pt>
                <c:pt idx="202">
                  <c:v>0.82140462293849703</c:v>
                </c:pt>
                <c:pt idx="203">
                  <c:v>-0.54601840022393633</c:v>
                </c:pt>
                <c:pt idx="204">
                  <c:v>0.69847850640488685</c:v>
                </c:pt>
                <c:pt idx="205">
                  <c:v>1.2269832291976339</c:v>
                </c:pt>
                <c:pt idx="206">
                  <c:v>0.78119210248300719</c:v>
                </c:pt>
                <c:pt idx="207">
                  <c:v>-0.95112393549663976</c:v>
                </c:pt>
                <c:pt idx="208">
                  <c:v>-0.5761718473692492</c:v>
                </c:pt>
                <c:pt idx="209">
                  <c:v>1.9455416038342792</c:v>
                </c:pt>
                <c:pt idx="210">
                  <c:v>1.5017336001785304</c:v>
                </c:pt>
                <c:pt idx="211">
                  <c:v>-0.35043438237088753</c:v>
                </c:pt>
                <c:pt idx="212">
                  <c:v>0.66158408237580468</c:v>
                </c:pt>
                <c:pt idx="213">
                  <c:v>-0.7632042085133357</c:v>
                </c:pt>
                <c:pt idx="214">
                  <c:v>0.67148020992154989</c:v>
                </c:pt>
                <c:pt idx="215">
                  <c:v>-0.73237283572861045</c:v>
                </c:pt>
                <c:pt idx="216">
                  <c:v>0.26612609089329997</c:v>
                </c:pt>
                <c:pt idx="217">
                  <c:v>1.0681580731064118</c:v>
                </c:pt>
                <c:pt idx="218">
                  <c:v>3.5032154868088396E-2</c:v>
                </c:pt>
                <c:pt idx="219">
                  <c:v>1.3297495558352928</c:v>
                </c:pt>
                <c:pt idx="220">
                  <c:v>0.9041936497517159</c:v>
                </c:pt>
                <c:pt idx="221">
                  <c:v>0.39077939837681153</c:v>
                </c:pt>
                <c:pt idx="222">
                  <c:v>-0.1930615801743743</c:v>
                </c:pt>
                <c:pt idx="223">
                  <c:v>0.60615929495119125</c:v>
                </c:pt>
                <c:pt idx="224">
                  <c:v>0.11877363849227841</c:v>
                </c:pt>
                <c:pt idx="225">
                  <c:v>0.81962783676131146</c:v>
                </c:pt>
                <c:pt idx="226">
                  <c:v>1.7839676769830997</c:v>
                </c:pt>
                <c:pt idx="227">
                  <c:v>-0.45271860252530322</c:v>
                </c:pt>
                <c:pt idx="228">
                  <c:v>0.35037488956248525</c:v>
                </c:pt>
                <c:pt idx="229">
                  <c:v>1.1528800998597624</c:v>
                </c:pt>
                <c:pt idx="230">
                  <c:v>-1.7866026809184734</c:v>
                </c:pt>
                <c:pt idx="231">
                  <c:v>0.35362288661280433</c:v>
                </c:pt>
                <c:pt idx="232">
                  <c:v>0.87565477992542928</c:v>
                </c:pt>
                <c:pt idx="233">
                  <c:v>0.19307408452413044</c:v>
                </c:pt>
                <c:pt idx="234">
                  <c:v>-2.8269572099312121</c:v>
                </c:pt>
                <c:pt idx="235">
                  <c:v>1.5757817509077721</c:v>
                </c:pt>
                <c:pt idx="236">
                  <c:v>-0.15820315550200667</c:v>
                </c:pt>
                <c:pt idx="237">
                  <c:v>-0.68183619198901946</c:v>
                </c:pt>
                <c:pt idx="238">
                  <c:v>0.90940616222930082</c:v>
                </c:pt>
                <c:pt idx="239">
                  <c:v>-0.78547681633891997</c:v>
                </c:pt>
                <c:pt idx="240">
                  <c:v>1.5058939437296699</c:v>
                </c:pt>
                <c:pt idx="241">
                  <c:v>0.94751531713046755</c:v>
                </c:pt>
                <c:pt idx="242">
                  <c:v>0.34707509342074261</c:v>
                </c:pt>
                <c:pt idx="243">
                  <c:v>-1.0553433254362823</c:v>
                </c:pt>
                <c:pt idx="244">
                  <c:v>-0.43102403394084704</c:v>
                </c:pt>
                <c:pt idx="245">
                  <c:v>1.3081315244236797</c:v>
                </c:pt>
                <c:pt idx="246">
                  <c:v>0.58632574593169218</c:v>
                </c:pt>
                <c:pt idx="247">
                  <c:v>0.23938543705404361</c:v>
                </c:pt>
                <c:pt idx="248">
                  <c:v>0.54558122171859624</c:v>
                </c:pt>
                <c:pt idx="249">
                  <c:v>1.7600513152298491</c:v>
                </c:pt>
                <c:pt idx="250">
                  <c:v>0.43303609243205238</c:v>
                </c:pt>
                <c:pt idx="251">
                  <c:v>-0.15924766799721748</c:v>
                </c:pt>
                <c:pt idx="252">
                  <c:v>-0.86121225309489369</c:v>
                </c:pt>
                <c:pt idx="253">
                  <c:v>-0.2810103534706046</c:v>
                </c:pt>
                <c:pt idx="254">
                  <c:v>-0.572377554213923</c:v>
                </c:pt>
                <c:pt idx="255">
                  <c:v>0.61304782517989265</c:v>
                </c:pt>
                <c:pt idx="256">
                  <c:v>0.43965503977753179</c:v>
                </c:pt>
                <c:pt idx="257">
                  <c:v>-0.52192718000269622</c:v>
                </c:pt>
                <c:pt idx="258">
                  <c:v>-0.49829367022282578</c:v>
                </c:pt>
                <c:pt idx="259">
                  <c:v>0.57214786563122633</c:v>
                </c:pt>
                <c:pt idx="260">
                  <c:v>-2.0637412247180991</c:v>
                </c:pt>
                <c:pt idx="261">
                  <c:v>-8.0578610266040143E-2</c:v>
                </c:pt>
                <c:pt idx="262">
                  <c:v>0.78313856577310736</c:v>
                </c:pt>
                <c:pt idx="263">
                  <c:v>0.29774225499008317</c:v>
                </c:pt>
                <c:pt idx="264">
                  <c:v>-0.98887577598027931</c:v>
                </c:pt>
                <c:pt idx="265">
                  <c:v>-1.0852190821651493</c:v>
                </c:pt>
                <c:pt idx="266">
                  <c:v>0.28739575706648735</c:v>
                </c:pt>
                <c:pt idx="267">
                  <c:v>-0.47582337865333235</c:v>
                </c:pt>
                <c:pt idx="268">
                  <c:v>-0.92554332761486868</c:v>
                </c:pt>
                <c:pt idx="269">
                  <c:v>0.9028710980719491</c:v>
                </c:pt>
                <c:pt idx="270">
                  <c:v>-0.81240081649981088</c:v>
                </c:pt>
                <c:pt idx="271">
                  <c:v>-1.1746312571776156</c:v>
                </c:pt>
                <c:pt idx="272">
                  <c:v>1.2378714497412737</c:v>
                </c:pt>
                <c:pt idx="273">
                  <c:v>-4.0851937669757026E-2</c:v>
                </c:pt>
                <c:pt idx="274">
                  <c:v>-0.9214800703479642</c:v>
                </c:pt>
                <c:pt idx="275">
                  <c:v>0.58369180248837171</c:v>
                </c:pt>
                <c:pt idx="276">
                  <c:v>0.6018701005037026</c:v>
                </c:pt>
                <c:pt idx="277">
                  <c:v>1.5833114063786797</c:v>
                </c:pt>
                <c:pt idx="278">
                  <c:v>-2.2459253846956502</c:v>
                </c:pt>
                <c:pt idx="279">
                  <c:v>-0.12549983742049731</c:v>
                </c:pt>
                <c:pt idx="280">
                  <c:v>3.5029945652627369E-2</c:v>
                </c:pt>
                <c:pt idx="281">
                  <c:v>-0.60155380297640038</c:v>
                </c:pt>
                <c:pt idx="282">
                  <c:v>0.57641112041838971</c:v>
                </c:pt>
                <c:pt idx="283">
                  <c:v>1.4250505215865141</c:v>
                </c:pt>
                <c:pt idx="284">
                  <c:v>-0.1262394732980564</c:v>
                </c:pt>
                <c:pt idx="285">
                  <c:v>-0.85107221342738659</c:v>
                </c:pt>
                <c:pt idx="286">
                  <c:v>-0.83264551488944882</c:v>
                </c:pt>
                <c:pt idx="287">
                  <c:v>0.63094155737954527</c:v>
                </c:pt>
                <c:pt idx="288">
                  <c:v>0.80891773283233814</c:v>
                </c:pt>
                <c:pt idx="289">
                  <c:v>0.62434004922998854</c:v>
                </c:pt>
                <c:pt idx="290">
                  <c:v>0.52119252564994756</c:v>
                </c:pt>
                <c:pt idx="291">
                  <c:v>-1.0168873789246236</c:v>
                </c:pt>
                <c:pt idx="292">
                  <c:v>9.5403450945528961E-2</c:v>
                </c:pt>
                <c:pt idx="293">
                  <c:v>1.438651488610031</c:v>
                </c:pt>
                <c:pt idx="294">
                  <c:v>-1.3919015806490194</c:v>
                </c:pt>
                <c:pt idx="295">
                  <c:v>-0.3381025869311981</c:v>
                </c:pt>
                <c:pt idx="296">
                  <c:v>0.63287387329068634</c:v>
                </c:pt>
                <c:pt idx="297">
                  <c:v>8.6557081844948841E-2</c:v>
                </c:pt>
                <c:pt idx="298">
                  <c:v>0.26979758820748145</c:v>
                </c:pt>
                <c:pt idx="299">
                  <c:v>1.9166604922484447</c:v>
                </c:pt>
                <c:pt idx="300">
                  <c:v>1.3309151518447562</c:v>
                </c:pt>
                <c:pt idx="301">
                  <c:v>0.8856390849930339</c:v>
                </c:pt>
                <c:pt idx="302">
                  <c:v>0.28949627844004944</c:v>
                </c:pt>
                <c:pt idx="303">
                  <c:v>0.61769740821082575</c:v>
                </c:pt>
                <c:pt idx="304">
                  <c:v>0.59472766402832011</c:v>
                </c:pt>
                <c:pt idx="305">
                  <c:v>0.42448541619201063</c:v>
                </c:pt>
                <c:pt idx="306">
                  <c:v>-0.23001863009645901</c:v>
                </c:pt>
                <c:pt idx="307">
                  <c:v>0.70533091623259514</c:v>
                </c:pt>
                <c:pt idx="308">
                  <c:v>0.3610953924363009</c:v>
                </c:pt>
                <c:pt idx="309">
                  <c:v>1.1749469615063137</c:v>
                </c:pt>
                <c:pt idx="310">
                  <c:v>-0.73237283572861045</c:v>
                </c:pt>
                <c:pt idx="311">
                  <c:v>0.40397439075690339</c:v>
                </c:pt>
                <c:pt idx="312">
                  <c:v>0.38261523581377205</c:v>
                </c:pt>
                <c:pt idx="313">
                  <c:v>0.49375627685296336</c:v>
                </c:pt>
                <c:pt idx="314">
                  <c:v>-1.5829443561689251</c:v>
                </c:pt>
                <c:pt idx="315">
                  <c:v>-2.6645982469040734</c:v>
                </c:pt>
                <c:pt idx="316">
                  <c:v>0.14530457435147154</c:v>
                </c:pt>
                <c:pt idx="317">
                  <c:v>-0.81827087461434445</c:v>
                </c:pt>
                <c:pt idx="318">
                  <c:v>1.277085837597111</c:v>
                </c:pt>
                <c:pt idx="319">
                  <c:v>-0.8907209889360812</c:v>
                </c:pt>
                <c:pt idx="320">
                  <c:v>0.48495426673400127</c:v>
                </c:pt>
                <c:pt idx="321">
                  <c:v>8.3450489287792973E-2</c:v>
                </c:pt>
                <c:pt idx="322">
                  <c:v>0.60079228158621401</c:v>
                </c:pt>
                <c:pt idx="323">
                  <c:v>0.12271720903146853</c:v>
                </c:pt>
                <c:pt idx="324">
                  <c:v>-1.3993060914898274</c:v>
                </c:pt>
                <c:pt idx="325">
                  <c:v>0.14553288396787237</c:v>
                </c:pt>
                <c:pt idx="326">
                  <c:v>-1.762203507007851</c:v>
                </c:pt>
                <c:pt idx="327">
                  <c:v>-9.7161233300097224E-2</c:v>
                </c:pt>
                <c:pt idx="328">
                  <c:v>5.9979946743959546E-2</c:v>
                </c:pt>
                <c:pt idx="329">
                  <c:v>1.1143542094076966</c:v>
                </c:pt>
                <c:pt idx="330">
                  <c:v>0.6897352491278641</c:v>
                </c:pt>
                <c:pt idx="331">
                  <c:v>-0.52149574139415533</c:v>
                </c:pt>
                <c:pt idx="332">
                  <c:v>0.22842803227704067</c:v>
                </c:pt>
                <c:pt idx="333">
                  <c:v>0.21938571612904498</c:v>
                </c:pt>
                <c:pt idx="334">
                  <c:v>-0.17135789057236481</c:v>
                </c:pt>
                <c:pt idx="335">
                  <c:v>-0.65142790329192646</c:v>
                </c:pt>
                <c:pt idx="336">
                  <c:v>-0.3272373542438376</c:v>
                </c:pt>
                <c:pt idx="337">
                  <c:v>0.14744304221714971</c:v>
                </c:pt>
                <c:pt idx="338">
                  <c:v>0.52275653261820176</c:v>
                </c:pt>
                <c:pt idx="339">
                  <c:v>0.72155830702362955</c:v>
                </c:pt>
                <c:pt idx="340">
                  <c:v>0.16451160385256289</c:v>
                </c:pt>
                <c:pt idx="341">
                  <c:v>0.44422906777853771</c:v>
                </c:pt>
                <c:pt idx="342">
                  <c:v>-1.7359028277939939</c:v>
                </c:pt>
                <c:pt idx="343">
                  <c:v>-2.3399474305043295</c:v>
                </c:pt>
                <c:pt idx="344">
                  <c:v>-0.24881387994137791</c:v>
                </c:pt>
                <c:pt idx="345">
                  <c:v>-1.1478722982619618</c:v>
                </c:pt>
                <c:pt idx="346">
                  <c:v>-3.3172035652626848</c:v>
                </c:pt>
                <c:pt idx="347">
                  <c:v>0.81722083790404021</c:v>
                </c:pt>
                <c:pt idx="348">
                  <c:v>-1.0460381728703865</c:v>
                </c:pt>
                <c:pt idx="349">
                  <c:v>2.3510057250104719E-2</c:v>
                </c:pt>
                <c:pt idx="350">
                  <c:v>0.75619768310635871</c:v>
                </c:pt>
                <c:pt idx="351">
                  <c:v>-2.3102169100443657</c:v>
                </c:pt>
                <c:pt idx="352">
                  <c:v>-1.548137282509171</c:v>
                </c:pt>
                <c:pt idx="353">
                  <c:v>-2.3029265125187446</c:v>
                </c:pt>
                <c:pt idx="354">
                  <c:v>-0.51037019414637386</c:v>
                </c:pt>
                <c:pt idx="355">
                  <c:v>-0.31166911742956316</c:v>
                </c:pt>
                <c:pt idx="356">
                  <c:v>-1.2358015320111491</c:v>
                </c:pt>
                <c:pt idx="357">
                  <c:v>-1.216190341818945</c:v>
                </c:pt>
                <c:pt idx="358">
                  <c:v>-1.3349367410638864</c:v>
                </c:pt>
                <c:pt idx="359">
                  <c:v>-0.79960162525089729</c:v>
                </c:pt>
                <c:pt idx="360">
                  <c:v>-1.465779134859553</c:v>
                </c:pt>
                <c:pt idx="361">
                  <c:v>-0.85169049545369746</c:v>
                </c:pt>
                <c:pt idx="362">
                  <c:v>0.78706607517565474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F-41BC-8628-870E31F8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63501"/>
        <c:axId val="1284875726"/>
      </c:scatterChart>
      <c:valAx>
        <c:axId val="1687863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 i="0">
                    <a:solidFill>
                      <a:srgbClr val="000000"/>
                    </a:solidFill>
                    <a:latin typeface="+mn-lt"/>
                  </a:rPr>
                  <a:t>Predicted Clinician Rating</a:t>
                </a:r>
              </a:p>
            </c:rich>
          </c:tx>
          <c:layout>
            <c:manualLayout>
              <c:xMode val="edge"/>
              <c:yMode val="edge"/>
              <c:x val="0.37885910849086768"/>
              <c:y val="0.895277692987823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4875726"/>
        <c:crosses val="autoZero"/>
        <c:crossBetween val="midCat"/>
      </c:valAx>
      <c:valAx>
        <c:axId val="12848757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 i="0">
                    <a:solidFill>
                      <a:srgbClr val="000000"/>
                    </a:solidFill>
                    <a:latin typeface="+mn-lt"/>
                  </a:rPr>
                  <a:t>Explain Understandbly</a:t>
                </a:r>
              </a:p>
            </c:rich>
          </c:tx>
          <c:layout>
            <c:manualLayout>
              <c:xMode val="edge"/>
              <c:yMode val="edge"/>
              <c:x val="4.0535147080768295E-2"/>
              <c:y val="0.296502472991736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78635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Clinician</a:t>
            </a:r>
            <a:r>
              <a:rPr lang="en-US" baseline="0"/>
              <a:t> Rating By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Scenario!$A$16:$C$16</c:f>
              <c:strCache>
                <c:ptCount val="3"/>
                <c:pt idx="0">
                  <c:v>Intercept</c:v>
                </c:pt>
                <c:pt idx="1">
                  <c:v>Explain understandably?</c:v>
                </c:pt>
                <c:pt idx="2">
                  <c:v>Knowledge of medical hx</c:v>
                </c:pt>
              </c:strCache>
            </c:strRef>
          </c:cat>
          <c:val>
            <c:numRef>
              <c:f>Scenario!$A$19:$C$19</c:f>
              <c:numCache>
                <c:formatCode>0.0000</c:formatCode>
                <c:ptCount val="3"/>
                <c:pt idx="0">
                  <c:v>8.0837046506431601E-2</c:v>
                </c:pt>
                <c:pt idx="1">
                  <c:v>0.33322214813460038</c:v>
                </c:pt>
                <c:pt idx="2">
                  <c:v>0.36915642552883327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3-4BEC-BBFD-9DC21F26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324927"/>
        <c:axId val="798323263"/>
      </c:barChart>
      <c:catAx>
        <c:axId val="79832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Spokane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422353455818041E-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3263"/>
        <c:crosses val="autoZero"/>
        <c:auto val="1"/>
        <c:lblAlgn val="ctr"/>
        <c:lblOffset val="100"/>
        <c:noMultiLvlLbl val="0"/>
      </c:catAx>
      <c:valAx>
        <c:axId val="7983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Clinician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4927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rgbClr val="D3B5E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Clinician Rating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Scenario!$C$20</c:f>
              <c:strCache>
                <c:ptCount val="1"/>
                <c:pt idx="0">
                  <c:v>Clinician Rating </c:v>
                </c:pt>
              </c:strCache>
            </c:strRef>
          </c:cat>
          <c:val>
            <c:numRef>
              <c:f>Scenario!$D$20</c:f>
              <c:numCache>
                <c:formatCode>0.0000</c:formatCode>
                <c:ptCount val="1"/>
                <c:pt idx="0">
                  <c:v>0.78321562016986523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744-AA81-BEB6DB5E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19631"/>
        <c:axId val="794920047"/>
      </c:barChart>
      <c:catAx>
        <c:axId val="79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20047"/>
        <c:crosses val="autoZero"/>
        <c:auto val="1"/>
        <c:lblAlgn val="ctr"/>
        <c:lblOffset val="100"/>
        <c:noMultiLvlLbl val="0"/>
      </c:catAx>
      <c:valAx>
        <c:axId val="7949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19631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rgbClr val="D3B5E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Clinician Rating</a:t>
            </a:r>
            <a:r>
              <a:rPr lang="en-US" baseline="0"/>
              <a:t> By Category </a:t>
            </a:r>
            <a:endParaRPr lang="en-US"/>
          </a:p>
        </c:rich>
      </c:tx>
      <c:layout>
        <c:manualLayout>
          <c:xMode val="edge"/>
          <c:yMode val="edge"/>
          <c:x val="0.38400970799152195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Optimization!$A$16:$C$16</c:f>
              <c:strCache>
                <c:ptCount val="3"/>
                <c:pt idx="0">
                  <c:v>Intercept</c:v>
                </c:pt>
                <c:pt idx="1">
                  <c:v>Explain understandably?</c:v>
                </c:pt>
                <c:pt idx="2">
                  <c:v>Knowledge of medical hx</c:v>
                </c:pt>
              </c:strCache>
            </c:strRef>
          </c:cat>
          <c:val>
            <c:numRef>
              <c:f>Optimization!$A$19:$C$19</c:f>
              <c:numCache>
                <c:formatCode>0.0000</c:formatCode>
                <c:ptCount val="3"/>
                <c:pt idx="0">
                  <c:v>8.0837046506431601E-2</c:v>
                </c:pt>
                <c:pt idx="1">
                  <c:v>0.35402275650238052</c:v>
                </c:pt>
                <c:pt idx="2">
                  <c:v>0.38833854333522538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C-4E51-9E16-ABD7387B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56239"/>
        <c:axId val="794957487"/>
      </c:barChart>
      <c:catAx>
        <c:axId val="7949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Team Spokane | Figure 16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90415801414653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7487"/>
        <c:crosses val="autoZero"/>
        <c:auto val="1"/>
        <c:lblAlgn val="ctr"/>
        <c:lblOffset val="100"/>
        <c:noMultiLvlLbl val="0"/>
      </c:catAx>
      <c:valAx>
        <c:axId val="7949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Clinician Rating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239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rgbClr val="D3B5E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Clinician Rating </a:t>
            </a:r>
            <a:endParaRPr lang="en-US"/>
          </a:p>
        </c:rich>
      </c:tx>
      <c:layout>
        <c:manualLayout>
          <c:xMode val="edge"/>
          <c:yMode val="edge"/>
          <c:x val="0.24215565445623644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Optimization!$C$20</c:f>
              <c:strCache>
                <c:ptCount val="1"/>
                <c:pt idx="0">
                  <c:v>Clinician Rating </c:v>
                </c:pt>
              </c:strCache>
            </c:strRef>
          </c:cat>
          <c:val>
            <c:numRef>
              <c:f>Optimization!$D$20</c:f>
              <c:numCache>
                <c:formatCode>0.0000</c:formatCode>
                <c:ptCount val="1"/>
                <c:pt idx="0">
                  <c:v>0.82319834634403755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A-4AAC-8ED1-F21B90E7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55823"/>
        <c:axId val="794966639"/>
      </c:barChart>
      <c:catAx>
        <c:axId val="79495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4966639"/>
        <c:crosses val="autoZero"/>
        <c:auto val="1"/>
        <c:lblAlgn val="ctr"/>
        <c:lblOffset val="100"/>
        <c:noMultiLvlLbl val="0"/>
      </c:catAx>
      <c:valAx>
        <c:axId val="794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5823"/>
        <c:crosses val="autoZero"/>
        <c:crossBetween val="between"/>
      </c:valAx>
      <c:spPr>
        <a:gradFill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rgbClr val="D3B5E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fmlaLink="'D1'!$C$14" fmlaRange="'D1'!$B$3:$B$12" noThreeD="1" sel="1" val="0"/>
</file>

<file path=xl/ctrlProps/ctrlProp2.xml><?xml version="1.0" encoding="utf-8"?>
<formControlPr xmlns="http://schemas.microsoft.com/office/spreadsheetml/2009/9/main" objectType="Drop" dropStyle="combo" dx="15" fmlaLink="'D1'!$D$14" fmlaRange="'D1'!$B$3:$B$12" noThreeD="1" sel="1" val="0"/>
</file>

<file path=xl/ctrlProps/ctrlProp3.xml><?xml version="1.0" encoding="utf-8"?>
<formControlPr xmlns="http://schemas.microsoft.com/office/spreadsheetml/2009/9/main" objectType="Scroll" dx="15" fmlaLink="'D1'!$C$14" horiz="1" max="10" min="1" page="10"/>
</file>

<file path=xl/ctrlProps/ctrlProp4.xml><?xml version="1.0" encoding="utf-8"?>
<formControlPr xmlns="http://schemas.microsoft.com/office/spreadsheetml/2009/9/main" objectType="Scroll" dx="15" fmlaLink="'D1'!$D$14" horiz="1" max="1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6</xdr:row>
      <xdr:rowOff>171450</xdr:rowOff>
    </xdr:from>
    <xdr:ext cx="5915025" cy="3467100"/>
    <xdr:graphicFrame macro="">
      <xdr:nvGraphicFramePr>
        <xdr:cNvPr id="1458969575" name="Chart 1">
          <a:extLst>
            <a:ext uri="{FF2B5EF4-FFF2-40B4-BE49-F238E27FC236}">
              <a16:creationId xmlns:a16="http://schemas.microsoft.com/office/drawing/2014/main" id="{00000000-0008-0000-0000-0000E71B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</xdr:colOff>
      <xdr:row>2</xdr:row>
      <xdr:rowOff>9525</xdr:rowOff>
    </xdr:from>
    <xdr:ext cx="6143625" cy="3609975"/>
    <xdr:graphicFrame macro="">
      <xdr:nvGraphicFramePr>
        <xdr:cNvPr id="1505238512" name="Chart 2">
          <a:extLst>
            <a:ext uri="{FF2B5EF4-FFF2-40B4-BE49-F238E27FC236}">
              <a16:creationId xmlns:a16="http://schemas.microsoft.com/office/drawing/2014/main" id="{00000000-0008-0000-0100-0000F01D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8467</xdr:colOff>
      <xdr:row>23</xdr:row>
      <xdr:rowOff>128059</xdr:rowOff>
    </xdr:from>
    <xdr:ext cx="7362825" cy="4343400"/>
    <xdr:graphicFrame macro="">
      <xdr:nvGraphicFramePr>
        <xdr:cNvPr id="888625220" name="Chart 3">
          <a:extLst>
            <a:ext uri="{FF2B5EF4-FFF2-40B4-BE49-F238E27FC236}">
              <a16:creationId xmlns:a16="http://schemas.microsoft.com/office/drawing/2014/main" id="{00000000-0008-0000-0100-00004458F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428625</xdr:colOff>
      <xdr:row>12</xdr:row>
      <xdr:rowOff>171450</xdr:rowOff>
    </xdr:from>
    <xdr:ext cx="1171575" cy="361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764975" y="3603788"/>
          <a:ext cx="1162050" cy="352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</a:t>
          </a:r>
          <a:r>
            <a:rPr lang="en-US" sz="1400" baseline="30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= 0.3753</a:t>
          </a:r>
          <a:endParaRPr sz="1400" baseline="30000"/>
        </a:p>
      </xdr:txBody>
    </xdr:sp>
    <xdr:clientData fLocksWithSheet="0"/>
  </xdr:oneCellAnchor>
  <xdr:oneCellAnchor>
    <xdr:from>
      <xdr:col>7</xdr:col>
      <xdr:colOff>0</xdr:colOff>
      <xdr:row>3</xdr:row>
      <xdr:rowOff>200025</xdr:rowOff>
    </xdr:from>
    <xdr:ext cx="9305925" cy="8096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93038" y="3379950"/>
          <a:ext cx="930592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P&lt;0.05 means that we can reject the null hypothesis that there is no relationship between clinician rating and Explain Understandably to you, meaning that there is a significant relationship.</a:t>
          </a:r>
          <a:endParaRPr sz="1400"/>
        </a:p>
      </xdr:txBody>
    </xdr:sp>
    <xdr:clientData fLocksWithSheet="0"/>
  </xdr:oneCellAnchor>
  <xdr:oneCellAnchor>
    <xdr:from>
      <xdr:col>22</xdr:col>
      <xdr:colOff>28575</xdr:colOff>
      <xdr:row>40</xdr:row>
      <xdr:rowOff>66675</xdr:rowOff>
    </xdr:from>
    <xdr:ext cx="1390650" cy="4381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55438" y="3565688"/>
          <a:ext cx="1381125" cy="428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Team Spokane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447675</xdr:colOff>
      <xdr:row>6</xdr:row>
      <xdr:rowOff>104775</xdr:rowOff>
    </xdr:from>
    <xdr:to>
      <xdr:col>24</xdr:col>
      <xdr:colOff>657225</xdr:colOff>
      <xdr:row>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744950" y="1657350"/>
          <a:ext cx="2495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p&gt; .05 so we cannot reject the null that there is no decrease in explanatory</a:t>
          </a:r>
          <a:r>
            <a:rPr lang="en-US" sz="1100" baseline="0"/>
            <a:t> power of the model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361950</xdr:rowOff>
    </xdr:from>
    <xdr:to>
      <xdr:col>9</xdr:col>
      <xdr:colOff>628650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571501</xdr:colOff>
      <xdr:row>0</xdr:row>
      <xdr:rowOff>361949</xdr:rowOff>
    </xdr:from>
    <xdr:to>
      <xdr:col>12</xdr:col>
      <xdr:colOff>104775</xdr:colOff>
      <xdr:row>14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0</xdr:row>
      <xdr:rowOff>200024</xdr:rowOff>
    </xdr:from>
    <xdr:to>
      <xdr:col>9</xdr:col>
      <xdr:colOff>723900</xdr:colOff>
      <xdr:row>13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733425</xdr:colOff>
      <xdr:row>0</xdr:row>
      <xdr:rowOff>180975</xdr:rowOff>
    </xdr:from>
    <xdr:to>
      <xdr:col>12</xdr:col>
      <xdr:colOff>200025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876300</xdr:colOff>
          <xdr:row>1</xdr:row>
          <xdr:rowOff>215900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876300</xdr:colOff>
          <xdr:row>2</xdr:row>
          <xdr:rowOff>215900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</xdr:row>
          <xdr:rowOff>12700</xdr:rowOff>
        </xdr:from>
        <xdr:to>
          <xdr:col>4</xdr:col>
          <xdr:colOff>939800</xdr:colOff>
          <xdr:row>2</xdr:row>
          <xdr:rowOff>0</xdr:rowOff>
        </xdr:to>
        <xdr:sp macro="" textlink="">
          <xdr:nvSpPr>
            <xdr:cNvPr id="10243" name="Scroll Bar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2</xdr:row>
          <xdr:rowOff>12700</xdr:rowOff>
        </xdr:from>
        <xdr:to>
          <xdr:col>4</xdr:col>
          <xdr:colOff>939800</xdr:colOff>
          <xdr:row>3</xdr:row>
          <xdr:rowOff>0</xdr:rowOff>
        </xdr:to>
        <xdr:sp macro="" textlink="">
          <xdr:nvSpPr>
            <xdr:cNvPr id="10244" name="Scroll Bar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4:F9">
  <tableColumns count="2">
    <tableColumn id="1" xr3:uid="{00000000-0010-0000-0000-000001000000}" name="Regression Statistics"/>
    <tableColumn id="2" xr3:uid="{00000000-0010-0000-0000-000002000000}" name="Column"/>
  </tableColumns>
  <tableStyleInfo name="Simple Regress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E1" workbookViewId="0">
      <selection activeCell="O21" sqref="O21"/>
    </sheetView>
  </sheetViews>
  <sheetFormatPr baseColWidth="10" defaultColWidth="11.28515625" defaultRowHeight="15" customHeight="1"/>
  <cols>
    <col min="1" max="1" width="18.42578125" customWidth="1"/>
    <col min="2" max="2" width="21.140625" customWidth="1"/>
    <col min="3" max="4" width="10.5703125" customWidth="1"/>
    <col min="5" max="5" width="21.140625" customWidth="1"/>
    <col min="6" max="6" width="19.7109375" customWidth="1"/>
    <col min="7" max="7" width="22" customWidth="1"/>
    <col min="8" max="26" width="10.5703125" customWidth="1"/>
  </cols>
  <sheetData>
    <row r="1" spans="1:7" ht="15.75" customHeight="1">
      <c r="A1" s="1" t="s">
        <v>0</v>
      </c>
      <c r="B1" s="1" t="s">
        <v>1</v>
      </c>
    </row>
    <row r="2" spans="1:7" ht="15.75" customHeight="1">
      <c r="A2" s="2">
        <v>0.75</v>
      </c>
      <c r="B2" s="2">
        <v>0.89473684200000003</v>
      </c>
    </row>
    <row r="3" spans="1:7" ht="15.75" customHeight="1">
      <c r="A3" s="2">
        <v>0.875</v>
      </c>
      <c r="B3" s="2">
        <v>0.8</v>
      </c>
      <c r="E3" s="3"/>
      <c r="F3" s="3" t="s">
        <v>0</v>
      </c>
      <c r="G3" s="3" t="s">
        <v>1</v>
      </c>
    </row>
    <row r="4" spans="1:7" ht="15.75" customHeight="1">
      <c r="A4" s="2">
        <v>0.71428571399999996</v>
      </c>
      <c r="B4" s="2">
        <v>0.86666666699999995</v>
      </c>
      <c r="E4" s="4" t="s">
        <v>0</v>
      </c>
      <c r="F4" s="4">
        <v>1</v>
      </c>
      <c r="G4" s="4"/>
    </row>
    <row r="5" spans="1:7" ht="15.75" customHeight="1">
      <c r="A5" s="2">
        <v>0.72222222199999997</v>
      </c>
      <c r="B5" s="2">
        <v>0.83636363599999997</v>
      </c>
      <c r="E5" s="4" t="s">
        <v>1</v>
      </c>
      <c r="F5" s="4">
        <v>0.61259474293677174</v>
      </c>
      <c r="G5" s="4">
        <v>1</v>
      </c>
    </row>
    <row r="6" spans="1:7" ht="15.75" customHeight="1">
      <c r="A6" s="2">
        <v>0.90476190499999998</v>
      </c>
      <c r="B6" s="2">
        <v>0.71428571399999996</v>
      </c>
    </row>
    <row r="7" spans="1:7" ht="15.75" customHeight="1">
      <c r="A7" s="2">
        <v>0.8</v>
      </c>
      <c r="B7" s="2">
        <v>0.89285714299999996</v>
      </c>
    </row>
    <row r="8" spans="1:7" ht="15.75" customHeight="1">
      <c r="A8" s="2">
        <v>0.87719298300000004</v>
      </c>
      <c r="B8" s="2">
        <v>0.76666666699999997</v>
      </c>
    </row>
    <row r="9" spans="1:7" ht="15.75" customHeight="1">
      <c r="A9" s="2">
        <v>0.84210526299999999</v>
      </c>
      <c r="B9" s="2">
        <v>0.86206896600000005</v>
      </c>
      <c r="E9" s="4" t="s">
        <v>2</v>
      </c>
      <c r="F9" s="4">
        <f>CORREL(A1:A197,B1:B197)</f>
        <v>0.61259474293677174</v>
      </c>
    </row>
    <row r="10" spans="1:7" ht="15.75" customHeight="1">
      <c r="A10" s="2">
        <v>0.88888888899999996</v>
      </c>
      <c r="B10" s="2">
        <v>0.94444444400000005</v>
      </c>
      <c r="E10" s="4" t="s">
        <v>3</v>
      </c>
      <c r="F10" s="4">
        <f>POWER(F9,2)</f>
        <v>0.37527231907376946</v>
      </c>
    </row>
    <row r="11" spans="1:7" ht="15.75" customHeight="1">
      <c r="A11" s="2">
        <v>0.755102041</v>
      </c>
      <c r="B11" s="2">
        <v>0.8125</v>
      </c>
      <c r="E11" s="4" t="s">
        <v>4</v>
      </c>
      <c r="F11" s="5">
        <f>SQRT((1-F10)/(COUNT(A2:A197,B2:B197)-2))</f>
        <v>4.0023316310980481E-2</v>
      </c>
    </row>
    <row r="12" spans="1:7" ht="15.75" customHeight="1">
      <c r="A12" s="2">
        <v>0.63265306099999996</v>
      </c>
      <c r="B12" s="2">
        <v>0.73469387799999997</v>
      </c>
      <c r="E12" s="6" t="s">
        <v>5</v>
      </c>
      <c r="F12" s="4">
        <f>F9/F11</f>
        <v>15.305946618139314</v>
      </c>
    </row>
    <row r="13" spans="1:7" ht="15.75" customHeight="1">
      <c r="A13" s="2">
        <v>0.91666666699999999</v>
      </c>
      <c r="B13" s="2">
        <v>0.90163934400000001</v>
      </c>
      <c r="E13" s="7" t="s">
        <v>6</v>
      </c>
      <c r="F13" s="5">
        <f>TDIST(F12,(COUNT(A2:A197,B2:B197)-2),2)</f>
        <v>9.480406572002919E-42</v>
      </c>
    </row>
    <row r="14" spans="1:7" ht="15.75" customHeight="1">
      <c r="A14" s="2">
        <v>0.88059701499999998</v>
      </c>
      <c r="B14" s="2">
        <v>0.82352941199999996</v>
      </c>
      <c r="E14" s="4"/>
      <c r="F14" s="4"/>
    </row>
    <row r="15" spans="1:7" ht="15.75" customHeight="1">
      <c r="A15" s="2">
        <v>0.90277777800000003</v>
      </c>
      <c r="B15" s="2">
        <v>0.87323943699999995</v>
      </c>
    </row>
    <row r="16" spans="1:7" ht="15.75" customHeight="1">
      <c r="A16" s="2">
        <v>0.78333333299999997</v>
      </c>
      <c r="B16" s="2">
        <v>0.79032258099999997</v>
      </c>
    </row>
    <row r="17" spans="1:2" ht="15.75" customHeight="1">
      <c r="A17" s="2">
        <v>0.75</v>
      </c>
      <c r="B17" s="2">
        <v>0.81818181800000001</v>
      </c>
    </row>
    <row r="18" spans="1:2" ht="15.75" customHeight="1">
      <c r="A18" s="2">
        <v>0.88709677399999998</v>
      </c>
      <c r="B18" s="2">
        <v>0.90322580699999999</v>
      </c>
    </row>
    <row r="19" spans="1:2" ht="15.75" customHeight="1">
      <c r="A19" s="2">
        <v>0.84210526299999999</v>
      </c>
      <c r="B19" s="2">
        <v>1</v>
      </c>
    </row>
    <row r="20" spans="1:2" ht="15.75" customHeight="1">
      <c r="A20" s="2">
        <v>0.901408451</v>
      </c>
      <c r="B20" s="2">
        <v>0.92957746500000005</v>
      </c>
    </row>
    <row r="21" spans="1:2" ht="15.75" customHeight="1">
      <c r="A21" s="2">
        <v>0.91304347799999996</v>
      </c>
      <c r="B21" s="2">
        <v>0.91428571400000003</v>
      </c>
    </row>
    <row r="22" spans="1:2" ht="15.75" customHeight="1">
      <c r="A22" s="2">
        <v>0.68571428599999995</v>
      </c>
      <c r="B22" s="2">
        <v>0.8</v>
      </c>
    </row>
    <row r="23" spans="1:2" ht="15.75" customHeight="1">
      <c r="A23" s="2">
        <v>0.77777777800000003</v>
      </c>
      <c r="B23" s="2">
        <v>0.93478260899999999</v>
      </c>
    </row>
    <row r="24" spans="1:2" ht="15.75" customHeight="1">
      <c r="A24" s="2">
        <v>0.83636363599999997</v>
      </c>
      <c r="B24" s="2">
        <v>0.81818181800000001</v>
      </c>
    </row>
    <row r="25" spans="1:2" ht="15.75" customHeight="1">
      <c r="A25" s="2">
        <v>0.89189189199999996</v>
      </c>
      <c r="B25" s="2">
        <v>0.81578947400000001</v>
      </c>
    </row>
    <row r="26" spans="1:2" ht="15.75" customHeight="1">
      <c r="A26" s="2">
        <v>0.82608695700000001</v>
      </c>
      <c r="B26" s="2">
        <v>0.89130434800000002</v>
      </c>
    </row>
    <row r="27" spans="1:2" ht="15.75" customHeight="1">
      <c r="A27" s="2">
        <v>0.82</v>
      </c>
      <c r="B27" s="2">
        <v>0.803921569</v>
      </c>
    </row>
    <row r="28" spans="1:2" ht="15.75" customHeight="1">
      <c r="A28" s="2">
        <v>0.85416666699999999</v>
      </c>
      <c r="B28" s="2">
        <v>0.89361702099999996</v>
      </c>
    </row>
    <row r="29" spans="1:2" ht="15.75" customHeight="1">
      <c r="A29" s="2">
        <v>0.89583333300000001</v>
      </c>
      <c r="B29" s="2">
        <v>0.87755101999999996</v>
      </c>
    </row>
    <row r="30" spans="1:2" ht="15.75" customHeight="1">
      <c r="A30" s="2">
        <v>0.67796610199999996</v>
      </c>
      <c r="B30" s="2">
        <v>0.68965517200000004</v>
      </c>
    </row>
    <row r="31" spans="1:2" ht="15.75" customHeight="1">
      <c r="A31" s="2">
        <v>0.71428571399999996</v>
      </c>
      <c r="B31" s="2">
        <v>0.821428571</v>
      </c>
    </row>
    <row r="32" spans="1:2" ht="15.75" customHeight="1">
      <c r="A32" s="2">
        <v>0.75862068999999999</v>
      </c>
      <c r="B32" s="2">
        <v>0.728813559</v>
      </c>
    </row>
    <row r="33" spans="1:2" ht="15.75" customHeight="1">
      <c r="A33" s="2">
        <v>0.68518518500000003</v>
      </c>
      <c r="B33" s="2">
        <v>0.74545454600000005</v>
      </c>
    </row>
    <row r="34" spans="1:2" ht="15.75" customHeight="1">
      <c r="A34" s="2">
        <v>0.80769230800000003</v>
      </c>
      <c r="B34" s="2">
        <v>0.78846153900000004</v>
      </c>
    </row>
    <row r="35" spans="1:2" ht="15.75" customHeight="1">
      <c r="A35" s="2">
        <v>0.81355932200000003</v>
      </c>
      <c r="B35" s="2">
        <v>0.92982456099999999</v>
      </c>
    </row>
    <row r="36" spans="1:2" ht="15.75" customHeight="1">
      <c r="A36" s="2">
        <v>0.84210526299999999</v>
      </c>
      <c r="B36" s="2">
        <v>0.94736842099999996</v>
      </c>
    </row>
    <row r="37" spans="1:2" ht="15.75" customHeight="1">
      <c r="A37" s="2">
        <v>0.88524590199999997</v>
      </c>
      <c r="B37" s="2">
        <v>0.86885245899999997</v>
      </c>
    </row>
    <row r="38" spans="1:2" ht="15.75" customHeight="1">
      <c r="A38" s="2">
        <v>0.71111111100000002</v>
      </c>
      <c r="B38" s="2">
        <v>0.77777777800000003</v>
      </c>
    </row>
    <row r="39" spans="1:2" ht="15.75" customHeight="1">
      <c r="A39" s="2">
        <v>0.83018867900000004</v>
      </c>
      <c r="B39" s="2">
        <v>0.80769230800000003</v>
      </c>
    </row>
    <row r="40" spans="1:2" ht="15.75" customHeight="1">
      <c r="A40" s="2">
        <v>0.84905660400000005</v>
      </c>
      <c r="B40" s="2">
        <v>0.77777777800000003</v>
      </c>
    </row>
    <row r="41" spans="1:2" ht="15.75" customHeight="1">
      <c r="A41" s="2">
        <v>0.92063492099999999</v>
      </c>
      <c r="B41" s="2">
        <v>0.92063492099999999</v>
      </c>
    </row>
    <row r="42" spans="1:2" ht="15.75" customHeight="1">
      <c r="A42" s="2">
        <v>0.69230769199999997</v>
      </c>
      <c r="B42" s="2">
        <v>0.79487179500000005</v>
      </c>
    </row>
    <row r="43" spans="1:2" ht="15.75" customHeight="1">
      <c r="A43" s="2">
        <v>0.76086956500000003</v>
      </c>
      <c r="B43" s="2">
        <v>0.84782608699999995</v>
      </c>
    </row>
    <row r="44" spans="1:2" ht="15.75" customHeight="1">
      <c r="A44" s="2">
        <v>0.81578947400000001</v>
      </c>
      <c r="B44" s="2">
        <v>0.65789473700000001</v>
      </c>
    </row>
    <row r="45" spans="1:2" ht="15.75" customHeight="1">
      <c r="A45" s="2">
        <v>0.87301587300000005</v>
      </c>
      <c r="B45" s="2">
        <v>0.78125</v>
      </c>
    </row>
    <row r="46" spans="1:2" ht="15.75" customHeight="1">
      <c r="A46" s="2">
        <v>0.840909091</v>
      </c>
      <c r="B46" s="2">
        <v>0.93181818199999999</v>
      </c>
    </row>
    <row r="47" spans="1:2" ht="15.75" customHeight="1">
      <c r="A47" s="2">
        <v>0.875</v>
      </c>
      <c r="B47" s="2">
        <v>0.87179487200000005</v>
      </c>
    </row>
    <row r="48" spans="1:2" ht="15.75" customHeight="1">
      <c r="A48" s="2">
        <v>0.72727272700000001</v>
      </c>
      <c r="B48" s="2">
        <v>0.82222222199999995</v>
      </c>
    </row>
    <row r="49" spans="1:2" ht="15.75" customHeight="1">
      <c r="A49" s="2">
        <v>0.82758620699999996</v>
      </c>
      <c r="B49" s="2">
        <v>0.80701754400000003</v>
      </c>
    </row>
    <row r="50" spans="1:2" ht="15.75" customHeight="1">
      <c r="A50" s="2">
        <v>0.74193548399999998</v>
      </c>
      <c r="B50" s="2">
        <v>0.83870967699999999</v>
      </c>
    </row>
    <row r="51" spans="1:2" ht="15.75" customHeight="1">
      <c r="A51" s="2">
        <v>0.83333333300000001</v>
      </c>
      <c r="B51" s="2">
        <v>0.85714285700000004</v>
      </c>
    </row>
    <row r="52" spans="1:2" ht="15.75" customHeight="1">
      <c r="A52" s="2">
        <v>0.875</v>
      </c>
      <c r="B52" s="2">
        <v>0.82926829300000005</v>
      </c>
    </row>
    <row r="53" spans="1:2" ht="15.75" customHeight="1">
      <c r="A53" s="2">
        <v>0.77941176499999998</v>
      </c>
      <c r="B53" s="2">
        <v>0.80882352899999999</v>
      </c>
    </row>
    <row r="54" spans="1:2" ht="15.75" customHeight="1">
      <c r="A54" s="2">
        <v>0.92592592600000001</v>
      </c>
      <c r="B54" s="2">
        <v>0.87037036999999995</v>
      </c>
    </row>
    <row r="55" spans="1:2" ht="15.75" customHeight="1">
      <c r="A55" s="2">
        <v>0.88157894699999995</v>
      </c>
      <c r="B55" s="2">
        <v>0.85526315799999997</v>
      </c>
    </row>
    <row r="56" spans="1:2" ht="15.75" customHeight="1">
      <c r="A56" s="2">
        <v>0.85483871</v>
      </c>
      <c r="B56" s="2">
        <v>0.87301587300000005</v>
      </c>
    </row>
    <row r="57" spans="1:2" ht="15.75" customHeight="1">
      <c r="A57" s="2">
        <v>0.755102041</v>
      </c>
      <c r="B57" s="2">
        <v>0.8</v>
      </c>
    </row>
    <row r="58" spans="1:2" ht="15.75" customHeight="1">
      <c r="A58" s="2">
        <v>0.80434782599999999</v>
      </c>
      <c r="B58" s="2">
        <v>0.78260869600000005</v>
      </c>
    </row>
    <row r="59" spans="1:2" ht="15.75" customHeight="1">
      <c r="A59" s="2">
        <v>0.875</v>
      </c>
      <c r="B59" s="2">
        <v>0.928571429</v>
      </c>
    </row>
    <row r="60" spans="1:2" ht="15.75" customHeight="1">
      <c r="A60" s="2">
        <v>0.93617021300000003</v>
      </c>
      <c r="B60" s="2">
        <v>0.9375</v>
      </c>
    </row>
    <row r="61" spans="1:2" ht="15.75" customHeight="1">
      <c r="A61" s="2">
        <v>0.84848484899999999</v>
      </c>
      <c r="B61" s="2">
        <v>0.71875</v>
      </c>
    </row>
    <row r="62" spans="1:2" ht="15.75" customHeight="1">
      <c r="A62" s="2">
        <v>0.76923076899999998</v>
      </c>
      <c r="B62" s="2">
        <v>0.84615384599999999</v>
      </c>
    </row>
    <row r="63" spans="1:2" ht="15.75" customHeight="1">
      <c r="A63" s="2">
        <v>0.68965517200000004</v>
      </c>
      <c r="B63" s="2">
        <v>0.65517241400000004</v>
      </c>
    </row>
    <row r="64" spans="1:2" ht="15.75" customHeight="1">
      <c r="A64" s="2">
        <v>0.88461538500000003</v>
      </c>
      <c r="B64" s="2">
        <v>0.83333333300000001</v>
      </c>
    </row>
    <row r="65" spans="1:2" ht="15.75" customHeight="1">
      <c r="A65" s="2">
        <v>0.70731707300000002</v>
      </c>
      <c r="B65" s="2">
        <v>0.90243902399999998</v>
      </c>
    </row>
    <row r="66" spans="1:2" ht="15.75" customHeight="1">
      <c r="A66" s="2">
        <v>0.85714285700000004</v>
      </c>
      <c r="B66" s="2">
        <v>0.88</v>
      </c>
    </row>
    <row r="67" spans="1:2" ht="15.75" customHeight="1">
      <c r="A67" s="2">
        <v>0.85714285700000004</v>
      </c>
      <c r="B67" s="2">
        <v>0.825396825</v>
      </c>
    </row>
    <row r="68" spans="1:2" ht="15.75" customHeight="1">
      <c r="A68" s="2">
        <v>0.84375</v>
      </c>
      <c r="B68" s="2">
        <v>0.87878787899999999</v>
      </c>
    </row>
    <row r="69" spans="1:2" ht="15.75" customHeight="1">
      <c r="A69" s="2">
        <v>0.571428571</v>
      </c>
      <c r="B69" s="2">
        <v>0.82857142900000003</v>
      </c>
    </row>
    <row r="70" spans="1:2" ht="15.75" customHeight="1">
      <c r="A70" s="2">
        <v>0.82692307700000001</v>
      </c>
      <c r="B70" s="2">
        <v>0.71153846200000004</v>
      </c>
    </row>
    <row r="71" spans="1:2" ht="15.75" customHeight="1">
      <c r="A71" s="2">
        <v>0.78260869600000005</v>
      </c>
      <c r="B71" s="2">
        <v>0.83333333300000001</v>
      </c>
    </row>
    <row r="72" spans="1:2" ht="15.75" customHeight="1">
      <c r="A72" s="2">
        <v>0.72340425500000005</v>
      </c>
      <c r="B72" s="2">
        <v>0.808510638</v>
      </c>
    </row>
    <row r="73" spans="1:2" ht="15.75" customHeight="1">
      <c r="A73" s="2">
        <v>0.76271186400000002</v>
      </c>
      <c r="B73" s="2">
        <v>0.69491525399999998</v>
      </c>
    </row>
    <row r="74" spans="1:2" ht="15.75" customHeight="1">
      <c r="A74" s="2">
        <v>0.72580645200000005</v>
      </c>
      <c r="B74" s="2">
        <v>0.82258064500000005</v>
      </c>
    </row>
    <row r="75" spans="1:2" ht="15.75" customHeight="1">
      <c r="A75" s="2">
        <v>0.89361702099999996</v>
      </c>
      <c r="B75" s="2">
        <v>0.808510638</v>
      </c>
    </row>
    <row r="76" spans="1:2" ht="15.75" customHeight="1">
      <c r="A76" s="2">
        <v>0.89473684200000003</v>
      </c>
      <c r="B76" s="2">
        <v>0.86842105300000005</v>
      </c>
    </row>
    <row r="77" spans="1:2" ht="15.75" customHeight="1">
      <c r="A77" s="2">
        <v>0.85454545500000001</v>
      </c>
      <c r="B77" s="2">
        <v>0.87719298300000004</v>
      </c>
    </row>
    <row r="78" spans="1:2" ht="15.75" customHeight="1">
      <c r="A78" s="2">
        <v>0.75</v>
      </c>
      <c r="B78" s="2">
        <v>0.88333333300000005</v>
      </c>
    </row>
    <row r="79" spans="1:2" ht="15.75" customHeight="1">
      <c r="A79" s="2">
        <v>0.76363636400000001</v>
      </c>
      <c r="B79" s="2">
        <v>0.83636363599999997</v>
      </c>
    </row>
    <row r="80" spans="1:2" ht="15.75" customHeight="1">
      <c r="A80" s="2">
        <v>0.89130434800000002</v>
      </c>
      <c r="B80" s="2">
        <v>0.82608695700000001</v>
      </c>
    </row>
    <row r="81" spans="1:2" ht="15.75" customHeight="1">
      <c r="A81" s="2">
        <v>0.79545454599999998</v>
      </c>
      <c r="B81" s="2">
        <v>0.77272727299999999</v>
      </c>
    </row>
    <row r="82" spans="1:2" ht="15.75" customHeight="1">
      <c r="A82" s="2">
        <v>0.80701754400000003</v>
      </c>
      <c r="B82" s="2">
        <v>0.824561404</v>
      </c>
    </row>
    <row r="83" spans="1:2" ht="15.75" customHeight="1">
      <c r="A83" s="2">
        <v>0.75471698099999995</v>
      </c>
      <c r="B83" s="2">
        <v>0.72222222199999997</v>
      </c>
    </row>
    <row r="84" spans="1:2" ht="15.75" customHeight="1">
      <c r="A84" s="2">
        <v>0.912280702</v>
      </c>
      <c r="B84" s="2">
        <v>0.80701754400000003</v>
      </c>
    </row>
    <row r="85" spans="1:2" ht="15.75" customHeight="1">
      <c r="A85" s="2">
        <v>0.8</v>
      </c>
      <c r="B85" s="2">
        <v>0.79487179500000005</v>
      </c>
    </row>
    <row r="86" spans="1:2" ht="15.75" customHeight="1">
      <c r="A86" s="2">
        <v>0.86274509799999999</v>
      </c>
      <c r="B86" s="2">
        <v>0.94117647100000001</v>
      </c>
    </row>
    <row r="87" spans="1:2" ht="15.75" customHeight="1">
      <c r="A87" s="2">
        <v>0.71153846200000004</v>
      </c>
      <c r="B87" s="2">
        <v>0.811320755</v>
      </c>
    </row>
    <row r="88" spans="1:2" ht="15.75" customHeight="1">
      <c r="A88" s="2">
        <v>0.84482758599999996</v>
      </c>
      <c r="B88" s="2">
        <v>0.92982456099999999</v>
      </c>
    </row>
    <row r="89" spans="1:2" ht="15.75" customHeight="1">
      <c r="A89" s="2">
        <v>0.70270270300000004</v>
      </c>
      <c r="B89" s="2">
        <v>0.76923076899999998</v>
      </c>
    </row>
    <row r="90" spans="1:2" ht="15.75" customHeight="1">
      <c r="A90" s="2">
        <v>0.869565217</v>
      </c>
      <c r="B90" s="2">
        <v>0.869565217</v>
      </c>
    </row>
    <row r="91" spans="1:2" ht="15.75" customHeight="1">
      <c r="A91" s="2">
        <v>0.81690140899999997</v>
      </c>
      <c r="B91" s="2">
        <v>0.81690140899999997</v>
      </c>
    </row>
    <row r="92" spans="1:2" ht="15.75" customHeight="1">
      <c r="A92" s="2">
        <v>0.74545454600000005</v>
      </c>
      <c r="B92" s="2">
        <v>0.821428571</v>
      </c>
    </row>
    <row r="93" spans="1:2" ht="15.75" customHeight="1">
      <c r="A93" s="2">
        <v>0.68253968300000001</v>
      </c>
      <c r="B93" s="2">
        <v>0.734375</v>
      </c>
    </row>
    <row r="94" spans="1:2" ht="15.75" customHeight="1">
      <c r="A94" s="2">
        <v>0.85714285700000004</v>
      </c>
      <c r="B94" s="2">
        <v>0.85714285700000004</v>
      </c>
    </row>
    <row r="95" spans="1:2" ht="15.75" customHeight="1">
      <c r="A95" s="2">
        <v>0.675675676</v>
      </c>
      <c r="B95" s="2">
        <v>0.88888888899999996</v>
      </c>
    </row>
    <row r="96" spans="1:2" ht="15.75" customHeight="1">
      <c r="A96" s="2">
        <v>0.75409836100000005</v>
      </c>
      <c r="B96" s="2">
        <v>0.78688524599999998</v>
      </c>
    </row>
    <row r="97" spans="1:2" ht="15.75" customHeight="1">
      <c r="A97" s="2">
        <v>0.86538461499999997</v>
      </c>
      <c r="B97" s="2">
        <v>0.84615384599999999</v>
      </c>
    </row>
    <row r="98" spans="1:2" ht="15.75" customHeight="1">
      <c r="A98" s="2">
        <v>0.78947368399999995</v>
      </c>
      <c r="B98" s="2">
        <v>0.79487179500000005</v>
      </c>
    </row>
    <row r="99" spans="1:2" ht="15.75" customHeight="1">
      <c r="A99" s="2">
        <v>0.625</v>
      </c>
      <c r="B99" s="2">
        <v>0.70833333300000001</v>
      </c>
    </row>
    <row r="100" spans="1:2" ht="15.75" customHeight="1">
      <c r="A100" s="2">
        <v>0.69090909099999998</v>
      </c>
      <c r="B100" s="2">
        <v>0.80701754400000003</v>
      </c>
    </row>
    <row r="101" spans="1:2" ht="15.75" customHeight="1">
      <c r="A101" s="2">
        <v>0.673469388</v>
      </c>
      <c r="B101" s="2">
        <v>0.64</v>
      </c>
    </row>
    <row r="102" spans="1:2" ht="15.75" customHeight="1">
      <c r="A102" s="2">
        <v>0.82352941199999996</v>
      </c>
      <c r="B102" s="2">
        <v>0.92156862799999995</v>
      </c>
    </row>
    <row r="103" spans="1:2" ht="15.75" customHeight="1">
      <c r="A103" s="2">
        <v>0.80555555599999995</v>
      </c>
      <c r="B103" s="2">
        <v>0.94444444400000005</v>
      </c>
    </row>
    <row r="104" spans="1:2" ht="15.75" customHeight="1">
      <c r="A104" s="2">
        <v>0.85294117700000005</v>
      </c>
      <c r="B104" s="2">
        <v>0.81690140899999997</v>
      </c>
    </row>
    <row r="105" spans="1:2" ht="15.75" customHeight="1">
      <c r="A105" s="2">
        <v>0.72580645200000005</v>
      </c>
      <c r="B105" s="2">
        <v>0.825396825</v>
      </c>
    </row>
    <row r="106" spans="1:2" ht="15.75" customHeight="1">
      <c r="A106" s="2">
        <v>0.61111111100000004</v>
      </c>
      <c r="B106" s="2">
        <v>0.70909090900000005</v>
      </c>
    </row>
    <row r="107" spans="1:2" ht="15.75" customHeight="1">
      <c r="A107" s="2">
        <v>0.88888888899999996</v>
      </c>
      <c r="B107" s="2">
        <v>0.83018867900000004</v>
      </c>
    </row>
    <row r="108" spans="1:2" ht="15.75" customHeight="1">
      <c r="A108" s="2">
        <v>0.82499999999999996</v>
      </c>
      <c r="B108" s="2">
        <v>0.87804878099999994</v>
      </c>
    </row>
    <row r="109" spans="1:2" ht="15.75" customHeight="1">
      <c r="A109" s="2">
        <v>0.62264150900000004</v>
      </c>
      <c r="B109" s="2">
        <v>0.69811320799999999</v>
      </c>
    </row>
    <row r="110" spans="1:2" ht="15.75" customHeight="1">
      <c r="A110" s="2">
        <v>0.8125</v>
      </c>
      <c r="B110" s="2">
        <v>0.79591836699999996</v>
      </c>
    </row>
    <row r="111" spans="1:2" ht="15.75" customHeight="1">
      <c r="A111" s="2">
        <v>0.87142857100000004</v>
      </c>
      <c r="B111" s="2">
        <v>0.87323943699999995</v>
      </c>
    </row>
    <row r="112" spans="1:2" ht="15.75" customHeight="1">
      <c r="A112" s="2">
        <v>0.93150684900000003</v>
      </c>
      <c r="B112" s="2">
        <v>0.85135135100000003</v>
      </c>
    </row>
    <row r="113" spans="1:2" ht="15.75" customHeight="1">
      <c r="A113" s="2">
        <v>0.66666666699999999</v>
      </c>
      <c r="B113" s="2">
        <v>0.89583333300000001</v>
      </c>
    </row>
    <row r="114" spans="1:2" ht="15.75" customHeight="1">
      <c r="A114" s="2">
        <v>0.84444444399999996</v>
      </c>
      <c r="B114" s="2">
        <v>0.91304347799999996</v>
      </c>
    </row>
    <row r="115" spans="1:2" ht="15.75" customHeight="1">
      <c r="A115" s="2">
        <v>0.70909090900000005</v>
      </c>
      <c r="B115" s="2">
        <v>0.71428571399999996</v>
      </c>
    </row>
    <row r="116" spans="1:2" ht="15.75" customHeight="1">
      <c r="A116" s="2">
        <v>0.75862068999999999</v>
      </c>
      <c r="B116" s="2">
        <v>0.84745762700000005</v>
      </c>
    </row>
    <row r="117" spans="1:2" ht="15.75" customHeight="1">
      <c r="A117" s="2">
        <v>0.77777777800000003</v>
      </c>
      <c r="B117" s="2">
        <v>0.75</v>
      </c>
    </row>
    <row r="118" spans="1:2" ht="15.75" customHeight="1">
      <c r="A118" s="2">
        <v>0.87037036999999995</v>
      </c>
      <c r="B118" s="2">
        <v>0.78571428600000004</v>
      </c>
    </row>
    <row r="119" spans="1:2" ht="15.75" customHeight="1">
      <c r="A119" s="2">
        <v>0.6875</v>
      </c>
      <c r="B119" s="2">
        <v>0.70212766000000004</v>
      </c>
    </row>
    <row r="120" spans="1:2" ht="15.75" customHeight="1">
      <c r="A120" s="2">
        <v>0.71428571399999996</v>
      </c>
      <c r="B120" s="2">
        <v>0.813953488</v>
      </c>
    </row>
    <row r="121" spans="1:2" ht="15.75" customHeight="1">
      <c r="A121" s="2">
        <v>0.64583333300000001</v>
      </c>
      <c r="B121" s="2">
        <v>0.72</v>
      </c>
    </row>
    <row r="122" spans="1:2" ht="15.75" customHeight="1">
      <c r="A122" s="2">
        <v>0.875</v>
      </c>
      <c r="B122" s="2">
        <v>0.875</v>
      </c>
    </row>
    <row r="123" spans="1:2" ht="15.75" customHeight="1">
      <c r="A123" s="2">
        <v>0.8</v>
      </c>
      <c r="B123" s="2">
        <v>0.75555555600000002</v>
      </c>
    </row>
    <row r="124" spans="1:2" ht="15.75" customHeight="1">
      <c r="A124" s="2">
        <v>0.8125</v>
      </c>
      <c r="B124" s="2">
        <v>0.79166666699999999</v>
      </c>
    </row>
    <row r="125" spans="1:2" ht="15.75" customHeight="1">
      <c r="A125" s="2">
        <v>0.85483871</v>
      </c>
      <c r="B125" s="2">
        <v>0.859375</v>
      </c>
    </row>
    <row r="126" spans="1:2" ht="15.75" customHeight="1">
      <c r="A126" s="2">
        <v>0.70588235300000002</v>
      </c>
      <c r="B126" s="2">
        <v>0.82</v>
      </c>
    </row>
    <row r="127" spans="1:2" ht="15.75" customHeight="1">
      <c r="A127" s="2">
        <v>0.83333333300000001</v>
      </c>
      <c r="B127" s="2">
        <v>0.875</v>
      </c>
    </row>
    <row r="128" spans="1:2" ht="15.75" customHeight="1">
      <c r="A128" s="2">
        <v>0.87142857100000004</v>
      </c>
      <c r="B128" s="2">
        <v>0.78571428600000004</v>
      </c>
    </row>
    <row r="129" spans="1:2" ht="15.75" customHeight="1">
      <c r="A129" s="2">
        <v>0.73469387799999997</v>
      </c>
      <c r="B129" s="2">
        <v>0.89795918399999997</v>
      </c>
    </row>
    <row r="130" spans="1:2" ht="15.75" customHeight="1">
      <c r="A130" s="2">
        <v>0.79245283</v>
      </c>
      <c r="B130" s="2">
        <v>0.86538461499999997</v>
      </c>
    </row>
    <row r="131" spans="1:2" ht="15.75" customHeight="1">
      <c r="A131" s="2">
        <v>0.81632653099999997</v>
      </c>
      <c r="B131" s="2">
        <v>0.79591836699999996</v>
      </c>
    </row>
    <row r="132" spans="1:2" ht="15.75" customHeight="1">
      <c r="A132" s="2">
        <v>0.82352941199999996</v>
      </c>
      <c r="B132" s="2">
        <v>0.86274509799999999</v>
      </c>
    </row>
    <row r="133" spans="1:2" ht="15.75" customHeight="1">
      <c r="A133" s="2">
        <v>0.78048780500000003</v>
      </c>
      <c r="B133" s="2">
        <v>0.78571428600000004</v>
      </c>
    </row>
    <row r="134" spans="1:2" ht="15.75" customHeight="1">
      <c r="A134" s="2">
        <v>0.80701754400000003</v>
      </c>
      <c r="B134" s="2">
        <v>0.64912280700000002</v>
      </c>
    </row>
    <row r="135" spans="1:2" ht="15.75" customHeight="1">
      <c r="A135" s="2">
        <v>0.85714285700000004</v>
      </c>
      <c r="B135" s="2">
        <v>0.77777777800000003</v>
      </c>
    </row>
    <row r="136" spans="1:2" ht="15.75" customHeight="1">
      <c r="A136" s="2">
        <v>0.88636363600000001</v>
      </c>
      <c r="B136" s="2">
        <v>0.86363636399999999</v>
      </c>
    </row>
    <row r="137" spans="1:2" ht="15.75" customHeight="1">
      <c r="A137" s="2">
        <v>0.875</v>
      </c>
      <c r="B137" s="2">
        <v>0.91071428600000004</v>
      </c>
    </row>
    <row r="138" spans="1:2" ht="15.75" customHeight="1">
      <c r="A138" s="2">
        <v>0.81818181800000001</v>
      </c>
      <c r="B138" s="2">
        <v>0.8</v>
      </c>
    </row>
    <row r="139" spans="1:2" ht="15.75" customHeight="1">
      <c r="A139" s="2">
        <v>0.875</v>
      </c>
      <c r="B139" s="2">
        <v>0.87878787899999999</v>
      </c>
    </row>
    <row r="140" spans="1:2" ht="15.75" customHeight="1">
      <c r="A140" s="2">
        <v>0.76595744700000001</v>
      </c>
      <c r="B140" s="2">
        <v>0.75</v>
      </c>
    </row>
    <row r="141" spans="1:2" ht="15.75" customHeight="1">
      <c r="A141" s="2">
        <v>0.78431372600000004</v>
      </c>
      <c r="B141" s="2">
        <v>0.84313725500000003</v>
      </c>
    </row>
    <row r="142" spans="1:2" ht="15.75" customHeight="1">
      <c r="A142" s="2">
        <v>0.82499999999999996</v>
      </c>
      <c r="B142" s="2">
        <v>0.8</v>
      </c>
    </row>
    <row r="143" spans="1:2" ht="15.75" customHeight="1">
      <c r="A143" s="2">
        <v>0.90566037700000002</v>
      </c>
      <c r="B143" s="2">
        <v>0.94444444400000005</v>
      </c>
    </row>
    <row r="144" spans="1:2" ht="15.75" customHeight="1">
      <c r="A144" s="2">
        <v>0.89285714299999996</v>
      </c>
      <c r="B144" s="2">
        <v>0.84210526299999999</v>
      </c>
    </row>
    <row r="145" spans="1:2" ht="15.75" customHeight="1">
      <c r="A145" s="2">
        <v>0.74193548399999998</v>
      </c>
      <c r="B145" s="2">
        <v>0.83870967699999999</v>
      </c>
    </row>
    <row r="146" spans="1:2" ht="15.75" customHeight="1">
      <c r="A146" s="2">
        <v>0.86206896600000005</v>
      </c>
      <c r="B146" s="2">
        <v>0.88135593199999995</v>
      </c>
    </row>
    <row r="147" spans="1:2" ht="15.75" customHeight="1">
      <c r="A147" s="2">
        <v>0.89230769200000004</v>
      </c>
      <c r="B147" s="2">
        <v>0.92424242400000001</v>
      </c>
    </row>
    <row r="148" spans="1:2" ht="15.75" customHeight="1">
      <c r="A148" s="2">
        <v>0.83333333300000001</v>
      </c>
      <c r="B148" s="2">
        <v>0.83333333300000001</v>
      </c>
    </row>
    <row r="149" spans="1:2" ht="15.75" customHeight="1">
      <c r="A149" s="2">
        <v>0.630434783</v>
      </c>
      <c r="B149" s="2">
        <v>0.77777777800000003</v>
      </c>
    </row>
    <row r="150" spans="1:2" ht="15.75" customHeight="1">
      <c r="A150" s="2">
        <v>0.6</v>
      </c>
      <c r="B150" s="2">
        <v>0.85</v>
      </c>
    </row>
    <row r="151" spans="1:2" ht="15.75" customHeight="1">
      <c r="A151" s="2">
        <v>0.85106382999999997</v>
      </c>
      <c r="B151" s="2">
        <v>0.89361702099999996</v>
      </c>
    </row>
    <row r="152" spans="1:2" ht="15.75" customHeight="1">
      <c r="A152" s="2">
        <v>0.70370370400000004</v>
      </c>
      <c r="B152" s="2">
        <v>0.79629629599999996</v>
      </c>
    </row>
    <row r="153" spans="1:2" ht="15.75" customHeight="1">
      <c r="A153" s="2">
        <v>0.88888888899999996</v>
      </c>
      <c r="B153" s="2">
        <v>0.82608695700000001</v>
      </c>
    </row>
    <row r="154" spans="1:2" ht="15.75" customHeight="1">
      <c r="A154" s="2">
        <v>0.8</v>
      </c>
      <c r="B154" s="2">
        <v>0.93333333299999999</v>
      </c>
    </row>
    <row r="155" spans="1:2" ht="15.75" customHeight="1">
      <c r="A155" s="2">
        <v>0.75</v>
      </c>
      <c r="B155" s="2">
        <v>0.72222222199999997</v>
      </c>
    </row>
    <row r="156" spans="1:2" ht="15.75" customHeight="1">
      <c r="A156" s="2">
        <v>0.79411764699999998</v>
      </c>
      <c r="B156" s="2">
        <v>0.82352941199999996</v>
      </c>
    </row>
    <row r="157" spans="1:2" ht="15.75" customHeight="1">
      <c r="A157" s="2">
        <v>0.824561404</v>
      </c>
      <c r="B157" s="2">
        <v>0.81034482799999996</v>
      </c>
    </row>
    <row r="158" spans="1:2" ht="15.75" customHeight="1">
      <c r="A158" s="2">
        <v>0.73333333300000003</v>
      </c>
      <c r="B158" s="2">
        <v>0.73770491800000004</v>
      </c>
    </row>
    <row r="159" spans="1:2" ht="15.75" customHeight="1">
      <c r="A159" s="2">
        <v>0.70588235300000002</v>
      </c>
      <c r="B159" s="2">
        <v>0.86</v>
      </c>
    </row>
    <row r="160" spans="1:2" ht="15.75" customHeight="1">
      <c r="A160" s="2">
        <v>0.88888888899999996</v>
      </c>
      <c r="B160" s="2">
        <v>0.94444444400000005</v>
      </c>
    </row>
    <row r="161" spans="1:2" ht="15.75" customHeight="1">
      <c r="A161" s="2">
        <v>0.54054054100000004</v>
      </c>
      <c r="B161" s="2">
        <v>0.675675676</v>
      </c>
    </row>
    <row r="162" spans="1:2" ht="15.75" customHeight="1">
      <c r="A162" s="2">
        <v>0.72916666699999999</v>
      </c>
      <c r="B162" s="2">
        <v>0.755102041</v>
      </c>
    </row>
    <row r="163" spans="1:2" ht="15.75" customHeight="1">
      <c r="A163" s="2">
        <v>0.85714285700000004</v>
      </c>
      <c r="B163" s="2">
        <v>0.91071428600000004</v>
      </c>
    </row>
    <row r="164" spans="1:2" ht="15.75" customHeight="1">
      <c r="A164" s="2">
        <v>0.86486486500000004</v>
      </c>
      <c r="B164" s="2">
        <v>0.81081081099999996</v>
      </c>
    </row>
    <row r="165" spans="1:2" ht="15.75" customHeight="1">
      <c r="A165" s="2">
        <v>0.89285714299999996</v>
      </c>
      <c r="B165" s="2">
        <v>0.89285714299999996</v>
      </c>
    </row>
    <row r="166" spans="1:2" ht="15.75" customHeight="1">
      <c r="A166" s="2">
        <v>0.78723404299999999</v>
      </c>
      <c r="B166" s="2">
        <v>0.87755101999999996</v>
      </c>
    </row>
    <row r="167" spans="1:2" ht="15.75" customHeight="1">
      <c r="A167" s="2">
        <v>0.72413793100000001</v>
      </c>
      <c r="B167" s="2">
        <v>0.71428571399999996</v>
      </c>
    </row>
    <row r="168" spans="1:2" ht="15.75" customHeight="1">
      <c r="A168" s="2">
        <v>0.75</v>
      </c>
      <c r="B168" s="2">
        <v>0.75</v>
      </c>
    </row>
    <row r="169" spans="1:2" ht="15.75" customHeight="1">
      <c r="A169" s="2">
        <v>0.71428571399999996</v>
      </c>
      <c r="B169" s="2">
        <v>0.74285714300000005</v>
      </c>
    </row>
    <row r="170" spans="1:2" ht="15.75" customHeight="1">
      <c r="A170" s="2">
        <v>0.58333333300000001</v>
      </c>
      <c r="B170" s="2">
        <v>0.61702127699999998</v>
      </c>
    </row>
    <row r="171" spans="1:2" ht="15.75" customHeight="1">
      <c r="A171" s="2">
        <v>0.70270270300000004</v>
      </c>
      <c r="B171" s="2">
        <v>0.743589744</v>
      </c>
    </row>
    <row r="172" spans="1:2" ht="15.75" customHeight="1">
      <c r="A172" s="2">
        <v>0.84615384599999999</v>
      </c>
      <c r="B172" s="2">
        <v>0.88679245299999998</v>
      </c>
    </row>
    <row r="173" spans="1:2" ht="15.75" customHeight="1">
      <c r="A173" s="2">
        <v>0.79591836699999996</v>
      </c>
      <c r="B173" s="2">
        <v>0.78</v>
      </c>
    </row>
    <row r="174" spans="1:2" ht="15.75" customHeight="1">
      <c r="A174" s="2">
        <v>0.91304347799999996</v>
      </c>
      <c r="B174" s="2">
        <v>0.91666666699999999</v>
      </c>
    </row>
    <row r="175" spans="1:2" ht="15.75" customHeight="1">
      <c r="A175" s="2">
        <v>0.73333333300000003</v>
      </c>
      <c r="B175" s="2">
        <v>0.73333333300000003</v>
      </c>
    </row>
    <row r="176" spans="1:2" ht="15.75" customHeight="1">
      <c r="A176" s="2">
        <v>0.87755101999999996</v>
      </c>
      <c r="B176" s="2">
        <v>0.89795918399999997</v>
      </c>
    </row>
    <row r="177" spans="1:2" ht="15.75" customHeight="1">
      <c r="A177" s="2">
        <v>0.63829787199999999</v>
      </c>
      <c r="B177" s="2">
        <v>0.80434782599999999</v>
      </c>
    </row>
    <row r="178" spans="1:2" ht="15.75" customHeight="1">
      <c r="A178" s="2">
        <v>0.48888888899999999</v>
      </c>
      <c r="B178" s="2">
        <v>0.66666666699999999</v>
      </c>
    </row>
    <row r="179" spans="1:2" ht="15.75" customHeight="1">
      <c r="A179" s="2">
        <v>0.68421052599999999</v>
      </c>
      <c r="B179" s="2">
        <v>0.71052631600000005</v>
      </c>
    </row>
    <row r="180" spans="1:2" ht="15.75" customHeight="1">
      <c r="A180" s="2">
        <v>0.64864864899999997</v>
      </c>
      <c r="B180" s="2">
        <v>0.756756757</v>
      </c>
    </row>
    <row r="181" spans="1:2" ht="15.75" customHeight="1">
      <c r="A181" s="2">
        <v>0.44827586200000002</v>
      </c>
      <c r="B181" s="2">
        <v>0.71428571399999996</v>
      </c>
    </row>
    <row r="182" spans="1:2" ht="15.75" customHeight="1">
      <c r="A182" s="2">
        <v>0.837837838</v>
      </c>
      <c r="B182" s="2">
        <v>0.80555555599999995</v>
      </c>
    </row>
    <row r="183" spans="1:2" ht="15.75" customHeight="1">
      <c r="A183" s="2">
        <v>0.68181818199999999</v>
      </c>
      <c r="B183" s="2">
        <v>0.79069767400000002</v>
      </c>
    </row>
    <row r="184" spans="1:2" ht="15.75" customHeight="1">
      <c r="A184" s="2">
        <v>0.78125</v>
      </c>
      <c r="B184" s="2">
        <v>0.8125</v>
      </c>
    </row>
    <row r="185" spans="1:2" ht="15.75" customHeight="1">
      <c r="A185" s="2">
        <v>0.91304347799999996</v>
      </c>
      <c r="B185" s="2">
        <v>0.91304347799999996</v>
      </c>
    </row>
    <row r="186" spans="1:2" ht="15.75" customHeight="1">
      <c r="A186" s="2">
        <v>0.55882352899999999</v>
      </c>
      <c r="B186" s="2">
        <v>0.75757575799999999</v>
      </c>
    </row>
    <row r="187" spans="1:2" ht="15.75" customHeight="1">
      <c r="A187" s="2">
        <v>0.77777777800000003</v>
      </c>
      <c r="B187" s="2">
        <v>0.97222222199999997</v>
      </c>
    </row>
    <row r="188" spans="1:2" ht="15.75" customHeight="1">
      <c r="A188" s="2">
        <v>0.65116279099999996</v>
      </c>
      <c r="B188" s="2">
        <v>0.88095238099999995</v>
      </c>
    </row>
    <row r="189" spans="1:2" ht="15.75" customHeight="1">
      <c r="A189" s="2">
        <v>0.60869565199999998</v>
      </c>
      <c r="B189" s="2">
        <v>0.63636363600000001</v>
      </c>
    </row>
    <row r="190" spans="1:2" ht="15.75" customHeight="1">
      <c r="A190" s="2">
        <v>0.61363636399999999</v>
      </c>
      <c r="B190" s="2">
        <v>0.62222222199999999</v>
      </c>
    </row>
    <row r="191" spans="1:2" ht="15.75" customHeight="1">
      <c r="A191" s="2">
        <v>0.72222222199999997</v>
      </c>
      <c r="B191" s="2">
        <v>0.86486486500000004</v>
      </c>
    </row>
    <row r="192" spans="1:2" ht="15.75" customHeight="1">
      <c r="A192" s="2">
        <v>0.55102040799999996</v>
      </c>
      <c r="B192" s="2">
        <v>0.63265306099999996</v>
      </c>
    </row>
    <row r="193" spans="1:2" ht="15.75" customHeight="1">
      <c r="A193" s="2">
        <v>0.74418604700000002</v>
      </c>
      <c r="B193" s="2">
        <v>0.90476190499999998</v>
      </c>
    </row>
    <row r="194" spans="1:2" ht="15.75" customHeight="1">
      <c r="A194" s="2">
        <v>0.53125</v>
      </c>
      <c r="B194" s="2">
        <v>0.5625</v>
      </c>
    </row>
    <row r="195" spans="1:2" ht="15.75" customHeight="1">
      <c r="A195" s="2">
        <v>0.46153846199999998</v>
      </c>
      <c r="B195" s="2">
        <v>0.53846153900000004</v>
      </c>
    </row>
    <row r="196" spans="1:2" ht="15.75" customHeight="1">
      <c r="A196" s="2">
        <v>0.66666666699999999</v>
      </c>
      <c r="B196" s="2">
        <v>0.75</v>
      </c>
    </row>
    <row r="197" spans="1:2" ht="15.75" customHeight="1">
      <c r="A197" s="2">
        <v>0.82352941199999996</v>
      </c>
      <c r="B197" s="2">
        <v>0.78947368399999995</v>
      </c>
    </row>
    <row r="198" spans="1:2" ht="15.75" customHeight="1"/>
    <row r="199" spans="1:2" ht="15.75" customHeight="1"/>
    <row r="200" spans="1:2" ht="15.75" customHeight="1"/>
    <row r="201" spans="1:2" ht="15.75" customHeight="1"/>
    <row r="202" spans="1:2" ht="15.75" customHeight="1"/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A5D5-DFE9-C248-81B2-2D08072755FF}">
  <dimension ref="A1:F5"/>
  <sheetViews>
    <sheetView tabSelected="1" workbookViewId="0">
      <selection activeCell="D5" sqref="D5"/>
    </sheetView>
  </sheetViews>
  <sheetFormatPr baseColWidth="10" defaultColWidth="11.140625" defaultRowHeight="16"/>
  <cols>
    <col min="1" max="1" width="20.7109375" bestFit="1" customWidth="1"/>
  </cols>
  <sheetData>
    <row r="1" spans="1:6">
      <c r="A1" t="s">
        <v>121</v>
      </c>
    </row>
    <row r="2" spans="1:6" ht="18" customHeight="1">
      <c r="A2" s="71" t="s">
        <v>1</v>
      </c>
      <c r="F2" s="34">
        <f ca="1">OFFSET(D1.NodeDec,D1.ExpSel,D1.HeadDecExp)</f>
        <v>0.78896761134999993</v>
      </c>
    </row>
    <row r="3" spans="1:6" ht="18" customHeight="1">
      <c r="A3" s="71" t="s">
        <v>43</v>
      </c>
      <c r="F3" s="34">
        <f ca="1">OFFSET(D1.NodeDec,D1.KnoSel,D1.HeadDecKno)</f>
        <v>0.69920634920000002</v>
      </c>
    </row>
    <row r="5" spans="1:6">
      <c r="A5" s="73" t="s">
        <v>120</v>
      </c>
      <c r="B5" s="73"/>
      <c r="C5" s="73"/>
      <c r="D5" s="34">
        <f ca="1">'D1'!D21</f>
        <v>0.74969398735521431</v>
      </c>
    </row>
  </sheetData>
  <mergeCells count="1">
    <mergeCell ref="A5:C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876300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876300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Scroll Bar 3">
              <controlPr defaultSize="0" autoPict="0">
                <anchor moveWithCells="1">
                  <from>
                    <xdr:col>3</xdr:col>
                    <xdr:colOff>50800</xdr:colOff>
                    <xdr:row>1</xdr:row>
                    <xdr:rowOff>12700</xdr:rowOff>
                  </from>
                  <to>
                    <xdr:col>4</xdr:col>
                    <xdr:colOff>939800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Scroll Bar 4">
              <controlPr defaultSize="0" autoPict="0">
                <anchor moveWithCells="1">
                  <from>
                    <xdr:col>3</xdr:col>
                    <xdr:colOff>88900</xdr:colOff>
                    <xdr:row>2</xdr:row>
                    <xdr:rowOff>12700</xdr:rowOff>
                  </from>
                  <to>
                    <xdr:col>4</xdr:col>
                    <xdr:colOff>939800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9810-DFE5-2A49-9056-8C6A3D3C1548}">
  <dimension ref="A1:D21"/>
  <sheetViews>
    <sheetView workbookViewId="0">
      <selection activeCell="C20" sqref="C20"/>
    </sheetView>
  </sheetViews>
  <sheetFormatPr baseColWidth="10" defaultColWidth="11.140625" defaultRowHeight="16"/>
  <cols>
    <col min="2" max="2" width="14.140625" bestFit="1" customWidth="1"/>
    <col min="3" max="3" width="14.28515625" customWidth="1"/>
    <col min="4" max="4" width="13.85546875" customWidth="1"/>
  </cols>
  <sheetData>
    <row r="1" spans="1:4" ht="34">
      <c r="C1" s="71" t="s">
        <v>1</v>
      </c>
      <c r="D1" s="71" t="s">
        <v>43</v>
      </c>
    </row>
    <row r="2" spans="1:4">
      <c r="B2">
        <v>1</v>
      </c>
      <c r="C2">
        <v>2</v>
      </c>
      <c r="D2">
        <v>3</v>
      </c>
    </row>
    <row r="3" spans="1:4">
      <c r="A3">
        <v>1</v>
      </c>
      <c r="B3" t="s">
        <v>111</v>
      </c>
      <c r="C3" s="67">
        <v>0.78896761134999993</v>
      </c>
      <c r="D3" s="67">
        <v>0.69920634920000002</v>
      </c>
    </row>
    <row r="4" spans="1:4">
      <c r="A4">
        <v>2</v>
      </c>
      <c r="B4" t="s">
        <v>112</v>
      </c>
      <c r="C4" s="67">
        <v>0.79722222222500005</v>
      </c>
      <c r="D4" s="67">
        <v>0.71428571429999999</v>
      </c>
    </row>
    <row r="5" spans="1:4">
      <c r="A5">
        <v>3</v>
      </c>
      <c r="B5" t="s">
        <v>113</v>
      </c>
      <c r="C5" s="67">
        <v>0.80701754390000002</v>
      </c>
      <c r="D5" s="67">
        <v>0.72972972970000005</v>
      </c>
    </row>
    <row r="6" spans="1:4">
      <c r="A6">
        <v>4</v>
      </c>
      <c r="B6" t="s">
        <v>114</v>
      </c>
      <c r="C6" s="69">
        <v>0.8125</v>
      </c>
      <c r="D6" s="67">
        <v>0.74385382060000005</v>
      </c>
    </row>
    <row r="7" spans="1:4">
      <c r="A7">
        <v>5</v>
      </c>
      <c r="B7" t="s">
        <v>115</v>
      </c>
      <c r="C7" s="67">
        <v>0.8218253968</v>
      </c>
      <c r="D7" s="67">
        <v>0.75532879819999998</v>
      </c>
    </row>
    <row r="8" spans="1:4">
      <c r="A8">
        <v>6</v>
      </c>
      <c r="B8" t="s">
        <v>116</v>
      </c>
      <c r="C8" s="67">
        <v>0.828745644625</v>
      </c>
      <c r="D8" s="67">
        <v>0.77512755102500008</v>
      </c>
    </row>
    <row r="9" spans="1:4">
      <c r="A9">
        <v>7</v>
      </c>
      <c r="B9" t="s">
        <v>117</v>
      </c>
      <c r="C9" s="67">
        <v>0.84210526320000001</v>
      </c>
      <c r="D9" s="67">
        <v>0.78181818179999996</v>
      </c>
    </row>
    <row r="10" spans="1:4">
      <c r="A10">
        <v>8</v>
      </c>
      <c r="B10" t="s">
        <v>118</v>
      </c>
      <c r="C10" s="67">
        <v>0.85714285710000004</v>
      </c>
      <c r="D10" s="67">
        <v>0.79225628932500003</v>
      </c>
    </row>
    <row r="11" spans="1:4">
      <c r="A11">
        <v>9</v>
      </c>
      <c r="B11" t="s">
        <v>119</v>
      </c>
      <c r="C11" s="67">
        <v>0.86863675579999999</v>
      </c>
      <c r="D11" s="67">
        <v>0.8076923077</v>
      </c>
    </row>
    <row r="12" spans="1:4">
      <c r="A12">
        <v>10</v>
      </c>
      <c r="B12" t="s">
        <v>93</v>
      </c>
      <c r="C12" s="67">
        <v>0.81764865098877582</v>
      </c>
      <c r="D12" s="67">
        <v>0.74323049024897958</v>
      </c>
    </row>
    <row r="14" spans="1:4">
      <c r="B14" t="s">
        <v>110</v>
      </c>
      <c r="C14" s="70">
        <v>1</v>
      </c>
      <c r="D14" s="70">
        <v>1</v>
      </c>
    </row>
    <row r="16" spans="1:4" ht="34">
      <c r="B16" s="29" t="s">
        <v>29</v>
      </c>
      <c r="C16" s="71" t="s">
        <v>1</v>
      </c>
      <c r="D16" s="71" t="s">
        <v>43</v>
      </c>
    </row>
    <row r="17" spans="1:4">
      <c r="B17" s="34">
        <v>8.0837046506431601E-2</v>
      </c>
      <c r="C17" s="34">
        <v>0.40756133578106701</v>
      </c>
      <c r="D17" s="55">
        <v>0.49671209032404906</v>
      </c>
    </row>
    <row r="18" spans="1:4">
      <c r="C18" s="34">
        <f ca="1">'Dynamic Chart'!F2</f>
        <v>0.78896761134999993</v>
      </c>
      <c r="D18" s="34">
        <f ca="1">'Dynamic Chart'!F3</f>
        <v>0.69920634920000002</v>
      </c>
    </row>
    <row r="19" spans="1:4">
      <c r="B19" s="34">
        <f>B17</f>
        <v>8.0837046506431601E-2</v>
      </c>
      <c r="C19" s="34">
        <f ca="1">C17*C18</f>
        <v>0.3215526935698037</v>
      </c>
      <c r="D19" s="34">
        <f ca="1">D17*D18</f>
        <v>0.34730424727897902</v>
      </c>
    </row>
    <row r="21" spans="1:4">
      <c r="A21" s="73" t="s">
        <v>120</v>
      </c>
      <c r="B21" s="73"/>
      <c r="C21" s="73"/>
      <c r="D21" s="34">
        <f ca="1">SUM(B19:D19)</f>
        <v>0.74969398735521431</v>
      </c>
    </row>
  </sheetData>
  <mergeCells count="1">
    <mergeCell ref="A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H1" zoomScale="75" zoomScaleNormal="75" workbookViewId="0">
      <selection activeCell="N42" sqref="N42"/>
    </sheetView>
  </sheetViews>
  <sheetFormatPr baseColWidth="10" defaultColWidth="11.28515625" defaultRowHeight="15" customHeight="1"/>
  <cols>
    <col min="1" max="1" width="18.42578125" customWidth="1"/>
    <col min="2" max="2" width="21.140625" customWidth="1"/>
    <col min="3" max="3" width="10.5703125" customWidth="1"/>
    <col min="4" max="4" width="19" customWidth="1"/>
    <col min="5" max="5" width="21.140625" customWidth="1"/>
    <col min="6" max="6" width="28.140625" customWidth="1"/>
    <col min="7" max="7" width="13.42578125" customWidth="1"/>
    <col min="8" max="8" width="17.42578125" customWidth="1"/>
    <col min="9" max="9" width="12.140625" customWidth="1"/>
    <col min="10" max="10" width="13" customWidth="1"/>
    <col min="11" max="11" width="12.140625" customWidth="1"/>
    <col min="12" max="12" width="25.7109375" customWidth="1"/>
    <col min="13" max="13" width="17.7109375" customWidth="1"/>
    <col min="14" max="26" width="10.5703125" customWidth="1"/>
  </cols>
  <sheetData>
    <row r="1" spans="1:18" ht="15.75" customHeight="1">
      <c r="A1" s="8" t="s">
        <v>0</v>
      </c>
      <c r="B1" s="8" t="s">
        <v>1</v>
      </c>
    </row>
    <row r="2" spans="1:18" ht="15.75" customHeight="1">
      <c r="A2" s="9">
        <v>0.75</v>
      </c>
      <c r="B2" s="9">
        <v>0.89473684210000004</v>
      </c>
      <c r="E2" s="10" t="s">
        <v>7</v>
      </c>
    </row>
    <row r="3" spans="1:18" ht="15.75" customHeight="1">
      <c r="A3" s="9">
        <v>0.875</v>
      </c>
      <c r="B3" s="9">
        <v>0.8</v>
      </c>
    </row>
    <row r="4" spans="1:18" ht="15.75" customHeight="1">
      <c r="A4" s="9">
        <v>0.71428571429999999</v>
      </c>
      <c r="B4" s="9">
        <v>0.86666666670000003</v>
      </c>
      <c r="E4" s="11" t="s">
        <v>8</v>
      </c>
      <c r="F4" s="11" t="s">
        <v>9</v>
      </c>
    </row>
    <row r="5" spans="1:18" ht="15.75" customHeight="1">
      <c r="A5" s="9">
        <v>0.72222222219999999</v>
      </c>
      <c r="B5" s="9">
        <v>0.8363636364</v>
      </c>
      <c r="E5" s="12" t="s">
        <v>10</v>
      </c>
      <c r="F5" s="12">
        <v>0.61259474267217595</v>
      </c>
    </row>
    <row r="6" spans="1:18" ht="15.75" customHeight="1">
      <c r="A6" s="9">
        <v>0.90476190479999996</v>
      </c>
      <c r="B6" s="9">
        <v>0.71428571429999999</v>
      </c>
      <c r="E6" s="12" t="s">
        <v>11</v>
      </c>
      <c r="F6" s="12">
        <v>0.3752723187495895</v>
      </c>
    </row>
    <row r="7" spans="1:18" ht="15.75" customHeight="1">
      <c r="A7" s="9">
        <v>0.8</v>
      </c>
      <c r="B7" s="9">
        <v>0.89285714289999996</v>
      </c>
      <c r="E7" s="12" t="s">
        <v>12</v>
      </c>
      <c r="F7" s="12">
        <v>0.37205207296994824</v>
      </c>
    </row>
    <row r="8" spans="1:18" ht="15.75" customHeight="1">
      <c r="A8" s="9">
        <v>0.8771929825</v>
      </c>
      <c r="B8" s="9">
        <v>0.76666666670000005</v>
      </c>
      <c r="E8" s="12" t="s">
        <v>13</v>
      </c>
      <c r="F8" s="12">
        <v>7.8003631268956569E-2</v>
      </c>
      <c r="L8" s="13"/>
      <c r="M8" s="13"/>
      <c r="N8" s="13"/>
      <c r="O8" s="13"/>
      <c r="P8" s="13"/>
      <c r="Q8" s="13"/>
      <c r="R8" s="13"/>
    </row>
    <row r="9" spans="1:18" ht="15.75" customHeight="1">
      <c r="A9" s="9">
        <v>0.84210526320000001</v>
      </c>
      <c r="B9" s="9">
        <v>0.86206896550000001</v>
      </c>
      <c r="E9" s="12" t="s">
        <v>14</v>
      </c>
      <c r="F9" s="12">
        <v>196</v>
      </c>
      <c r="L9" s="14"/>
      <c r="M9" s="14"/>
      <c r="N9" s="14"/>
      <c r="O9" s="14"/>
      <c r="P9" s="14"/>
      <c r="Q9" s="14"/>
      <c r="R9" s="14"/>
    </row>
    <row r="10" spans="1:18" ht="15.75" customHeight="1">
      <c r="A10" s="9">
        <v>0.88888888889999995</v>
      </c>
      <c r="B10" s="9">
        <v>0.94444444439999997</v>
      </c>
      <c r="E10" s="15"/>
      <c r="F10" s="15"/>
      <c r="L10" s="14"/>
      <c r="M10" s="14"/>
      <c r="N10" s="14"/>
      <c r="O10" s="14"/>
      <c r="P10" s="16"/>
      <c r="Q10" s="14"/>
      <c r="R10" s="14"/>
    </row>
    <row r="11" spans="1:18" ht="15.75" customHeight="1">
      <c r="A11" s="9">
        <v>0.75510204079999999</v>
      </c>
      <c r="B11" s="9">
        <v>0.8125</v>
      </c>
      <c r="E11" s="10" t="s">
        <v>15</v>
      </c>
    </row>
    <row r="12" spans="1:18" ht="15.75" customHeight="1">
      <c r="A12" s="9">
        <v>0.63265306119999998</v>
      </c>
      <c r="B12" s="9">
        <v>0.73469387760000004</v>
      </c>
      <c r="E12" s="3"/>
      <c r="F12" s="3" t="s">
        <v>16</v>
      </c>
      <c r="G12" s="3" t="s">
        <v>17</v>
      </c>
      <c r="H12" s="3" t="s">
        <v>18</v>
      </c>
      <c r="I12" s="3" t="s">
        <v>19</v>
      </c>
      <c r="J12" s="3" t="s">
        <v>20</v>
      </c>
    </row>
    <row r="13" spans="1:18" ht="15.75" customHeight="1">
      <c r="A13" s="9">
        <v>0.91666666669999997</v>
      </c>
      <c r="B13" s="9">
        <v>0.90163934430000003</v>
      </c>
      <c r="E13" s="4" t="s">
        <v>21</v>
      </c>
      <c r="F13" s="4">
        <v>1</v>
      </c>
      <c r="G13" s="4">
        <v>0.70906680171839631</v>
      </c>
      <c r="H13" s="4">
        <v>0.70906680171839631</v>
      </c>
      <c r="I13" s="4">
        <v>116.53530333681292</v>
      </c>
      <c r="J13" s="4">
        <v>1.4082983777525352E-21</v>
      </c>
    </row>
    <row r="14" spans="1:18" ht="15.75" customHeight="1">
      <c r="A14" s="9">
        <v>0.88059701489999997</v>
      </c>
      <c r="B14" s="9">
        <v>0.82352941180000006</v>
      </c>
      <c r="E14" s="4" t="s">
        <v>22</v>
      </c>
      <c r="F14" s="4">
        <v>194</v>
      </c>
      <c r="G14" s="4">
        <v>1.1804058992818076</v>
      </c>
      <c r="H14" s="4">
        <v>6.0845664911433383E-3</v>
      </c>
      <c r="I14" s="4"/>
      <c r="J14" s="4"/>
    </row>
    <row r="15" spans="1:18" ht="15.75" customHeight="1">
      <c r="A15" s="9">
        <v>0.90277777780000001</v>
      </c>
      <c r="B15" s="9">
        <v>0.87323943660000003</v>
      </c>
      <c r="E15" s="4" t="s">
        <v>23</v>
      </c>
      <c r="F15" s="4">
        <v>195</v>
      </c>
      <c r="G15" s="4">
        <v>1.8894727010002039</v>
      </c>
      <c r="H15" s="4"/>
      <c r="I15" s="4"/>
      <c r="J15" s="4"/>
    </row>
    <row r="16" spans="1:18" ht="15.75" customHeight="1">
      <c r="A16" s="9">
        <v>0.78333333329999999</v>
      </c>
      <c r="B16" s="9">
        <v>0.79032258060000005</v>
      </c>
    </row>
    <row r="17" spans="1:13" ht="15.75" customHeight="1">
      <c r="A17" s="9">
        <v>0.75</v>
      </c>
      <c r="B17" s="9">
        <v>0.81818181820000002</v>
      </c>
      <c r="E17" s="3"/>
      <c r="F17" s="3" t="s">
        <v>24</v>
      </c>
      <c r="G17" s="3" t="s">
        <v>13</v>
      </c>
      <c r="H17" s="3" t="s">
        <v>25</v>
      </c>
      <c r="I17" s="3" t="s">
        <v>26</v>
      </c>
      <c r="J17" s="3" t="s">
        <v>27</v>
      </c>
      <c r="K17" s="3" t="s">
        <v>28</v>
      </c>
    </row>
    <row r="18" spans="1:13" ht="15.75" customHeight="1">
      <c r="A18" s="9">
        <v>0.88709677419999999</v>
      </c>
      <c r="B18" s="9">
        <v>0.90322580649999995</v>
      </c>
      <c r="E18" s="4" t="s">
        <v>29</v>
      </c>
      <c r="F18" s="4">
        <v>0.17505362878187125</v>
      </c>
      <c r="G18" s="4">
        <v>5.6614658657420533E-2</v>
      </c>
      <c r="H18" s="4">
        <v>3.0920195040145635</v>
      </c>
      <c r="I18" s="4">
        <v>2.2808759992806898E-3</v>
      </c>
      <c r="J18" s="4">
        <v>6.3394375643620549E-2</v>
      </c>
      <c r="K18" s="4">
        <v>0.28671288192012195</v>
      </c>
    </row>
    <row r="19" spans="1:13" ht="15.75" customHeight="1">
      <c r="A19" s="9">
        <v>0.84210526320000001</v>
      </c>
      <c r="B19" s="9">
        <v>1</v>
      </c>
      <c r="E19" s="4" t="s">
        <v>1</v>
      </c>
      <c r="F19" s="5">
        <v>0.743836565730016</v>
      </c>
      <c r="G19" s="5">
        <v>6.8904687629541023E-2</v>
      </c>
      <c r="H19" s="4">
        <v>10.795151844083195</v>
      </c>
      <c r="I19" s="17">
        <v>1.40829837775257E-21</v>
      </c>
      <c r="J19" s="4">
        <v>0.60793808747555855</v>
      </c>
      <c r="K19" s="4">
        <v>0.87973504398447411</v>
      </c>
    </row>
    <row r="20" spans="1:13" ht="15.75" customHeight="1">
      <c r="A20" s="9">
        <v>0.90140845069999997</v>
      </c>
      <c r="B20" s="9">
        <v>0.92957746480000003</v>
      </c>
    </row>
    <row r="21" spans="1:13" ht="15.75" customHeight="1">
      <c r="A21" s="9">
        <v>0.91304347829999999</v>
      </c>
      <c r="B21" s="9">
        <v>0.91428571430000005</v>
      </c>
    </row>
    <row r="22" spans="1:13" ht="15.75" customHeight="1">
      <c r="A22" s="9">
        <v>0.68571428570000004</v>
      </c>
      <c r="B22" s="9">
        <v>0.8</v>
      </c>
    </row>
    <row r="23" spans="1:13" ht="15.75" customHeight="1">
      <c r="A23" s="9">
        <v>0.77777777780000001</v>
      </c>
      <c r="B23" s="9">
        <v>0.93478260869999996</v>
      </c>
      <c r="E23" s="10" t="s">
        <v>30</v>
      </c>
    </row>
    <row r="24" spans="1:13" ht="15.75" customHeight="1">
      <c r="A24" s="9">
        <v>0.8363636364</v>
      </c>
      <c r="B24" s="9">
        <v>0.81818181820000002</v>
      </c>
      <c r="L24" s="18" t="s">
        <v>31</v>
      </c>
      <c r="M24" s="18" t="s">
        <v>32</v>
      </c>
    </row>
    <row r="25" spans="1:13" ht="15.75" customHeight="1">
      <c r="A25" s="9">
        <v>0.89189189189999996</v>
      </c>
      <c r="B25" s="9">
        <v>0.81578947369999999</v>
      </c>
      <c r="E25" s="18" t="s">
        <v>33</v>
      </c>
      <c r="F25" s="18" t="s">
        <v>31</v>
      </c>
      <c r="G25" s="18" t="s">
        <v>34</v>
      </c>
      <c r="H25" s="18" t="s">
        <v>32</v>
      </c>
      <c r="L25" s="19">
        <v>0.84059160864165516</v>
      </c>
      <c r="M25" s="19">
        <v>-1.1643662042868312</v>
      </c>
    </row>
    <row r="26" spans="1:13" ht="15.75" customHeight="1">
      <c r="A26" s="9">
        <v>0.82608695649999997</v>
      </c>
      <c r="B26" s="9">
        <v>0.89130434780000001</v>
      </c>
      <c r="E26" s="19">
        <v>1</v>
      </c>
      <c r="F26" s="19">
        <v>0.84059160864165516</v>
      </c>
      <c r="G26" s="19">
        <v>-9.0591608641655164E-2</v>
      </c>
      <c r="H26" s="19">
        <v>-1.1643662042868312</v>
      </c>
      <c r="L26" s="19">
        <v>0.77012288136588436</v>
      </c>
      <c r="M26" s="19">
        <v>1.3479766434392992</v>
      </c>
    </row>
    <row r="27" spans="1:13" ht="15.75" customHeight="1">
      <c r="A27" s="9">
        <v>0.82</v>
      </c>
      <c r="B27" s="9">
        <v>0.80392156859999997</v>
      </c>
      <c r="E27" s="19">
        <v>2</v>
      </c>
      <c r="F27" s="19">
        <v>0.77012288136588436</v>
      </c>
      <c r="G27" s="19">
        <v>0.10487711863411564</v>
      </c>
      <c r="H27" s="19">
        <v>1.3479766434392992</v>
      </c>
      <c r="L27" s="19">
        <v>0.81971198577268001</v>
      </c>
      <c r="M27" s="19">
        <v>-1.3550348579450358</v>
      </c>
    </row>
    <row r="28" spans="1:13" ht="15.75" customHeight="1">
      <c r="A28" s="9">
        <v>0.85416666669999997</v>
      </c>
      <c r="B28" s="9">
        <v>0.89361702129999998</v>
      </c>
      <c r="E28" s="19">
        <v>3</v>
      </c>
      <c r="F28" s="19">
        <v>0.81971198577268001</v>
      </c>
      <c r="G28" s="19">
        <v>-0.10542627147268002</v>
      </c>
      <c r="H28" s="19">
        <v>-1.3550348579450358</v>
      </c>
      <c r="L28" s="19">
        <v>0.79717148378311531</v>
      </c>
      <c r="M28" s="19">
        <v>-0.9633164542737318</v>
      </c>
    </row>
    <row r="29" spans="1:13" ht="15.75" customHeight="1">
      <c r="A29" s="9">
        <v>0.89583333330000003</v>
      </c>
      <c r="B29" s="9">
        <v>0.87755102039999999</v>
      </c>
      <c r="E29" s="19">
        <v>4</v>
      </c>
      <c r="F29" s="19">
        <v>0.79717148378311531</v>
      </c>
      <c r="G29" s="19">
        <v>-7.4949261583115323E-2</v>
      </c>
      <c r="H29" s="19">
        <v>-0.9633164542737318</v>
      </c>
      <c r="L29" s="19">
        <v>0.70636546145679491</v>
      </c>
      <c r="M29" s="19">
        <v>2.5499725321503512</v>
      </c>
    </row>
    <row r="30" spans="1:13" ht="15.75" customHeight="1">
      <c r="A30" s="9">
        <v>0.67796610170000005</v>
      </c>
      <c r="B30" s="9">
        <v>0.68965517239999996</v>
      </c>
      <c r="E30" s="19">
        <v>5</v>
      </c>
      <c r="F30" s="19">
        <v>0.70636546145679491</v>
      </c>
      <c r="G30" s="19">
        <v>0.19839644334320505</v>
      </c>
      <c r="H30" s="19">
        <v>2.5499725321503512</v>
      </c>
      <c r="L30" s="19">
        <v>0.83919341964412164</v>
      </c>
      <c r="M30" s="19">
        <v>-0.50374967337828047</v>
      </c>
    </row>
    <row r="31" spans="1:13" ht="15.75" customHeight="1">
      <c r="A31" s="9">
        <v>0.71428571429999999</v>
      </c>
      <c r="B31" s="9">
        <v>0.82142857140000003</v>
      </c>
      <c r="E31" s="19">
        <v>6</v>
      </c>
      <c r="F31" s="19">
        <v>0.83919341964412164</v>
      </c>
      <c r="G31" s="19">
        <v>-3.9193419644121597E-2</v>
      </c>
      <c r="H31" s="19">
        <v>-0.50374967337828047</v>
      </c>
      <c r="L31" s="19">
        <v>0.7453283291996784</v>
      </c>
      <c r="M31" s="19">
        <v>1.6948451202609001</v>
      </c>
    </row>
    <row r="32" spans="1:13" ht="15.75" customHeight="1">
      <c r="A32" s="9">
        <v>0.75862068969999996</v>
      </c>
      <c r="B32" s="9">
        <v>0.72881355930000002</v>
      </c>
      <c r="E32" s="19">
        <v>7</v>
      </c>
      <c r="F32" s="19">
        <v>0.7453283291996784</v>
      </c>
      <c r="G32" s="19">
        <v>0.1318646533003216</v>
      </c>
      <c r="H32" s="19">
        <v>1.6948451202609001</v>
      </c>
      <c r="L32" s="19">
        <v>0.81629204750181916</v>
      </c>
      <c r="M32" s="19">
        <v>0.3317750554780185</v>
      </c>
    </row>
    <row r="33" spans="1:13" ht="15.75" customHeight="1">
      <c r="A33" s="9">
        <v>0.68518518520000005</v>
      </c>
      <c r="B33" s="9">
        <v>0.74545454550000001</v>
      </c>
      <c r="E33" s="19">
        <v>8</v>
      </c>
      <c r="F33" s="19">
        <v>0.81629204750181916</v>
      </c>
      <c r="G33" s="19">
        <v>2.5813215698180847E-2</v>
      </c>
      <c r="H33" s="19">
        <v>0.3317750554780185</v>
      </c>
      <c r="L33" s="19">
        <v>0.87756594082716055</v>
      </c>
      <c r="M33" s="19">
        <v>0.14553288396787237</v>
      </c>
    </row>
    <row r="34" spans="1:13" ht="15.75" customHeight="1">
      <c r="A34" s="9">
        <v>0.8076923077</v>
      </c>
      <c r="B34" s="9">
        <v>0.7884615385</v>
      </c>
      <c r="E34" s="19">
        <v>9</v>
      </c>
      <c r="F34" s="19">
        <v>0.87756594082716055</v>
      </c>
      <c r="G34" s="19">
        <v>1.1322948072839401E-2</v>
      </c>
      <c r="H34" s="19">
        <v>0.14553288396787237</v>
      </c>
      <c r="L34" s="19">
        <v>0.77942083843750953</v>
      </c>
      <c r="M34" s="19">
        <v>-0.31256742785099972</v>
      </c>
    </row>
    <row r="35" spans="1:13" ht="15.75" customHeight="1">
      <c r="A35" s="9">
        <v>0.81355932200000003</v>
      </c>
      <c r="B35" s="9">
        <v>0.92982456140000003</v>
      </c>
      <c r="E35" s="19">
        <v>10</v>
      </c>
      <c r="F35" s="19">
        <v>0.77942083843750953</v>
      </c>
      <c r="G35" s="19">
        <v>-2.4318797637509548E-2</v>
      </c>
      <c r="H35" s="19">
        <v>-0.31256742785099972</v>
      </c>
      <c r="L35" s="19">
        <v>0.72154579955872422</v>
      </c>
      <c r="M35" s="19">
        <v>-1.1425307697187514</v>
      </c>
    </row>
    <row r="36" spans="1:13" ht="15.75" customHeight="1">
      <c r="A36" s="9">
        <v>0.84210526320000001</v>
      </c>
      <c r="B36" s="9">
        <v>0.94736842109999997</v>
      </c>
      <c r="E36" s="19">
        <v>11</v>
      </c>
      <c r="F36" s="19">
        <v>0.72154579955872422</v>
      </c>
      <c r="G36" s="19">
        <v>-8.8892738358724244E-2</v>
      </c>
      <c r="H36" s="19">
        <v>-1.1425307697187514</v>
      </c>
      <c r="L36" s="19">
        <v>0.84572594217304708</v>
      </c>
      <c r="M36" s="19">
        <v>0.91179507004388127</v>
      </c>
    </row>
    <row r="37" spans="1:13" ht="15.75" customHeight="1">
      <c r="A37" s="9">
        <v>0.88524590160000005</v>
      </c>
      <c r="B37" s="9">
        <v>0.86885245899999997</v>
      </c>
      <c r="E37" s="19">
        <v>12</v>
      </c>
      <c r="F37" s="19">
        <v>0.84572594217304708</v>
      </c>
      <c r="G37" s="19">
        <v>7.0940724526952881E-2</v>
      </c>
      <c r="H37" s="19">
        <v>0.91179507004388127</v>
      </c>
      <c r="L37" s="19">
        <v>0.78762491823284364</v>
      </c>
      <c r="M37" s="19">
        <v>1.1949624134519323</v>
      </c>
    </row>
    <row r="38" spans="1:13" ht="15.75" customHeight="1">
      <c r="A38" s="9">
        <v>0.71111111110000003</v>
      </c>
      <c r="B38" s="9">
        <v>0.77777777780000001</v>
      </c>
      <c r="E38" s="19">
        <v>13</v>
      </c>
      <c r="F38" s="19">
        <v>0.78762491823284364</v>
      </c>
      <c r="G38" s="19">
        <v>9.2972096667156334E-2</v>
      </c>
      <c r="H38" s="19">
        <v>1.1949624134519323</v>
      </c>
      <c r="L38" s="19">
        <v>0.82460105236242964</v>
      </c>
      <c r="M38" s="19">
        <v>1.0047987713893241</v>
      </c>
    </row>
    <row r="39" spans="1:13" ht="15.75" customHeight="1">
      <c r="A39" s="9">
        <v>0.83018867919999995</v>
      </c>
      <c r="B39" s="9">
        <v>0.8076923077</v>
      </c>
      <c r="E39" s="19">
        <v>14</v>
      </c>
      <c r="F39" s="19">
        <v>0.82460105236242964</v>
      </c>
      <c r="G39" s="19">
        <v>7.8176725437570371E-2</v>
      </c>
      <c r="H39" s="19">
        <v>1.0047987713893241</v>
      </c>
      <c r="L39" s="19">
        <v>0.76292446295425931</v>
      </c>
      <c r="M39" s="19">
        <v>0.26231346649611692</v>
      </c>
    </row>
    <row r="40" spans="1:13" ht="15.75" customHeight="1">
      <c r="A40" s="9">
        <v>0.84905660380000003</v>
      </c>
      <c r="B40" s="9">
        <v>0.77777777780000001</v>
      </c>
      <c r="E40" s="19">
        <v>15</v>
      </c>
      <c r="F40" s="19">
        <v>0.76292446295425931</v>
      </c>
      <c r="G40" s="19">
        <v>2.0408870345740682E-2</v>
      </c>
      <c r="H40" s="19">
        <v>0.26231346649611692</v>
      </c>
      <c r="L40" s="19">
        <v>0.78364718257449983</v>
      </c>
      <c r="M40" s="19">
        <v>-0.43246436228092339</v>
      </c>
    </row>
    <row r="41" spans="1:13" ht="15.75" customHeight="1">
      <c r="A41" s="9">
        <v>0.92063492059999996</v>
      </c>
      <c r="B41" s="9">
        <v>0.92063492059999996</v>
      </c>
      <c r="E41" s="19">
        <v>16</v>
      </c>
      <c r="F41" s="19">
        <v>0.78364718257449983</v>
      </c>
      <c r="G41" s="19">
        <v>-3.3647182574499834E-2</v>
      </c>
      <c r="H41" s="19">
        <v>-0.43246436228092339</v>
      </c>
      <c r="L41" s="19">
        <v>0.84690601076755545</v>
      </c>
      <c r="M41" s="19">
        <v>0.51656844786071821</v>
      </c>
    </row>
    <row r="42" spans="1:13" ht="15.75" customHeight="1">
      <c r="A42" s="9">
        <v>0.6923076923</v>
      </c>
      <c r="B42" s="9">
        <v>0.79487179490000004</v>
      </c>
      <c r="E42" s="19">
        <v>17</v>
      </c>
      <c r="F42" s="19">
        <v>0.84690601076755545</v>
      </c>
      <c r="G42" s="19">
        <v>4.0190763432444543E-2</v>
      </c>
      <c r="H42" s="19">
        <v>0.51656844786071821</v>
      </c>
      <c r="L42" s="19">
        <v>0.91889019451188758</v>
      </c>
      <c r="M42" s="19">
        <v>-0.98691016042889534</v>
      </c>
    </row>
    <row r="43" spans="1:13" ht="15.75" customHeight="1">
      <c r="A43" s="9">
        <v>0.76086956520000004</v>
      </c>
      <c r="B43" s="9">
        <v>0.84782608699999995</v>
      </c>
      <c r="E43" s="19">
        <v>18</v>
      </c>
      <c r="F43" s="19">
        <v>0.91889019451188758</v>
      </c>
      <c r="G43" s="19">
        <v>-7.6784931311887572E-2</v>
      </c>
      <c r="H43" s="19">
        <v>-0.98691016042889534</v>
      </c>
      <c r="L43" s="19">
        <v>0.86650733777871847</v>
      </c>
      <c r="M43" s="19">
        <v>0.44858102187240462</v>
      </c>
    </row>
    <row r="44" spans="1:13" ht="15.75" customHeight="1">
      <c r="A44" s="9">
        <v>0.81578947369999999</v>
      </c>
      <c r="B44" s="9">
        <v>0.65789473679999999</v>
      </c>
      <c r="E44" s="19">
        <v>19</v>
      </c>
      <c r="F44" s="19">
        <v>0.86650733777871847</v>
      </c>
      <c r="G44" s="19">
        <v>3.4901112921281507E-2</v>
      </c>
      <c r="H44" s="19">
        <v>0.44858102187240462</v>
      </c>
      <c r="L44" s="19">
        <v>0.85513277460279813</v>
      </c>
      <c r="M44" s="19">
        <v>0.74432132581080446</v>
      </c>
    </row>
    <row r="45" spans="1:13" ht="15.75" customHeight="1">
      <c r="A45" s="9">
        <v>0.87301587300000005</v>
      </c>
      <c r="B45" s="9">
        <v>0.78125</v>
      </c>
      <c r="E45" s="19">
        <v>20</v>
      </c>
      <c r="F45" s="19">
        <v>0.85513277460279813</v>
      </c>
      <c r="G45" s="19">
        <v>5.791070369720186E-2</v>
      </c>
      <c r="H45" s="19">
        <v>0.74432132581080446</v>
      </c>
      <c r="L45" s="19">
        <v>0.77012288136588436</v>
      </c>
      <c r="M45" s="19">
        <v>-1.0848964668839767</v>
      </c>
    </row>
    <row r="46" spans="1:13" ht="15.75" customHeight="1">
      <c r="A46" s="9">
        <v>0.84090909089999999</v>
      </c>
      <c r="B46" s="9">
        <v>0.93181818179999998</v>
      </c>
      <c r="E46" s="19">
        <v>21</v>
      </c>
      <c r="F46" s="19">
        <v>0.77012288136588436</v>
      </c>
      <c r="G46" s="19">
        <v>-8.4408595665884323E-2</v>
      </c>
      <c r="H46" s="19">
        <v>-1.0848964668839767</v>
      </c>
      <c r="L46" s="19">
        <v>0.87037911414142488</v>
      </c>
      <c r="M46" s="19">
        <v>-1.1901970626689504</v>
      </c>
    </row>
    <row r="47" spans="1:13" ht="15.75" customHeight="1">
      <c r="A47" s="9">
        <v>0.875</v>
      </c>
      <c r="B47" s="9">
        <v>0.87179487180000004</v>
      </c>
      <c r="E47" s="19">
        <v>22</v>
      </c>
      <c r="F47" s="19">
        <v>0.87037911414142488</v>
      </c>
      <c r="G47" s="19">
        <v>-9.2601336341424867E-2</v>
      </c>
      <c r="H47" s="19">
        <v>-1.1901970626689504</v>
      </c>
      <c r="L47" s="19">
        <v>0.78364718257449983</v>
      </c>
      <c r="M47" s="19">
        <v>0.6775600760889432</v>
      </c>
    </row>
    <row r="48" spans="1:13" ht="15.75" customHeight="1">
      <c r="A48" s="9">
        <v>0.72727272730000003</v>
      </c>
      <c r="B48" s="9">
        <v>0.82222222219999996</v>
      </c>
      <c r="E48" s="19">
        <v>23</v>
      </c>
      <c r="F48" s="19">
        <v>0.78364718257449983</v>
      </c>
      <c r="G48" s="19">
        <v>5.2716453825500165E-2</v>
      </c>
      <c r="H48" s="19">
        <v>0.6775600760889432</v>
      </c>
      <c r="L48" s="19">
        <v>0.78186766925757667</v>
      </c>
      <c r="M48" s="19">
        <v>1.4141319314078473</v>
      </c>
    </row>
    <row r="49" spans="1:13" ht="15.75" customHeight="1">
      <c r="A49" s="9">
        <v>0.82758620689999995</v>
      </c>
      <c r="B49" s="9">
        <v>0.80701754390000002</v>
      </c>
      <c r="E49" s="19">
        <v>24</v>
      </c>
      <c r="F49" s="19">
        <v>0.78186766925757667</v>
      </c>
      <c r="G49" s="19">
        <v>0.11002422264242329</v>
      </c>
      <c r="H49" s="19">
        <v>1.4141319314078473</v>
      </c>
      <c r="L49" s="19">
        <v>0.83803839386965528</v>
      </c>
      <c r="M49" s="19">
        <v>-0.15361080319175024</v>
      </c>
    </row>
    <row r="50" spans="1:13" ht="15.75" customHeight="1">
      <c r="A50" s="9">
        <v>0.74193548389999997</v>
      </c>
      <c r="B50" s="9">
        <v>0.83870967740000002</v>
      </c>
      <c r="E50" s="19">
        <v>25</v>
      </c>
      <c r="F50" s="19">
        <v>0.83803839386965528</v>
      </c>
      <c r="G50" s="19">
        <v>-1.1951437369655316E-2</v>
      </c>
      <c r="H50" s="19">
        <v>-0.15361080319175024</v>
      </c>
      <c r="L50" s="19">
        <v>0.77303988748558294</v>
      </c>
      <c r="M50" s="19">
        <v>0.60357431313072274</v>
      </c>
    </row>
    <row r="51" spans="1:13" ht="15.75" customHeight="1">
      <c r="A51" s="9">
        <v>0.83333333330000003</v>
      </c>
      <c r="B51" s="9">
        <v>0.85714285710000004</v>
      </c>
      <c r="E51" s="19">
        <v>26</v>
      </c>
      <c r="F51" s="19">
        <v>0.77303988748558294</v>
      </c>
      <c r="G51" s="19">
        <v>4.6960112514417007E-2</v>
      </c>
      <c r="H51" s="19">
        <v>0.60357431313072274</v>
      </c>
      <c r="L51" s="19">
        <v>0.83975864498355013</v>
      </c>
      <c r="M51" s="19">
        <v>0.18518507187155764</v>
      </c>
    </row>
    <row r="52" spans="1:13" ht="15.75" customHeight="1">
      <c r="A52" s="9">
        <v>0.875</v>
      </c>
      <c r="B52" s="9">
        <v>0.82926829270000002</v>
      </c>
      <c r="E52" s="19">
        <v>27</v>
      </c>
      <c r="F52" s="19">
        <v>0.83975864498355013</v>
      </c>
      <c r="G52" s="19">
        <v>1.4408021716449837E-2</v>
      </c>
      <c r="H52" s="19">
        <v>0.18518507187155764</v>
      </c>
      <c r="L52" s="19">
        <v>0.8278081660490787</v>
      </c>
      <c r="M52" s="19">
        <v>0.87432166152651947</v>
      </c>
    </row>
    <row r="53" spans="1:13" ht="15.75" customHeight="1">
      <c r="A53" s="9">
        <v>0.77941176469999995</v>
      </c>
      <c r="B53" s="9">
        <v>0.80882352940000002</v>
      </c>
      <c r="E53" s="19">
        <v>28</v>
      </c>
      <c r="F53" s="19">
        <v>0.8278081660490787</v>
      </c>
      <c r="G53" s="19">
        <v>6.8025167250921337E-2</v>
      </c>
      <c r="H53" s="19">
        <v>0.87432166152651947</v>
      </c>
      <c r="L53" s="19">
        <v>0.68804436375782951</v>
      </c>
      <c r="M53" s="19">
        <v>-0.12953504098267093</v>
      </c>
    </row>
    <row r="54" spans="1:13" ht="15.75" customHeight="1">
      <c r="A54" s="9">
        <v>0.9259259259</v>
      </c>
      <c r="B54" s="9">
        <v>0.87037037039999998</v>
      </c>
      <c r="E54" s="19">
        <v>29</v>
      </c>
      <c r="F54" s="19">
        <v>0.68804436375782951</v>
      </c>
      <c r="G54" s="19">
        <v>-1.0078262057829468E-2</v>
      </c>
      <c r="H54" s="19">
        <v>-0.12953504098267093</v>
      </c>
      <c r="L54" s="19">
        <v>0.78606223632456074</v>
      </c>
      <c r="M54" s="19">
        <v>-0.92253750385683631</v>
      </c>
    </row>
    <row r="55" spans="1:13" ht="15.75" customHeight="1">
      <c r="A55" s="9">
        <v>0.88157894739999998</v>
      </c>
      <c r="B55" s="9">
        <v>0.85526315789999996</v>
      </c>
      <c r="E55" s="19">
        <v>30</v>
      </c>
      <c r="F55" s="19">
        <v>0.78606223632456074</v>
      </c>
      <c r="G55" s="19">
        <v>-7.1776522024560752E-2</v>
      </c>
      <c r="H55" s="19">
        <v>-0.92253750385683631</v>
      </c>
      <c r="L55" s="19">
        <v>0.71717180378905288</v>
      </c>
      <c r="M55" s="19">
        <v>0.53273898856296553</v>
      </c>
    </row>
    <row r="56" spans="1:13" ht="15.75" customHeight="1">
      <c r="A56" s="9">
        <v>0.85483870969999998</v>
      </c>
      <c r="B56" s="9">
        <v>0.87301587300000005</v>
      </c>
      <c r="E56" s="19">
        <v>31</v>
      </c>
      <c r="F56" s="19">
        <v>0.71717180378905288</v>
      </c>
      <c r="G56" s="19">
        <v>4.1448885910947086E-2</v>
      </c>
      <c r="H56" s="19">
        <v>0.53273898856296553</v>
      </c>
      <c r="L56" s="19">
        <v>0.72954997781442144</v>
      </c>
      <c r="M56" s="19">
        <v>-0.57021688824138839</v>
      </c>
    </row>
    <row r="57" spans="1:13" ht="15.75" customHeight="1">
      <c r="A57" s="9">
        <v>0.75510204079999999</v>
      </c>
      <c r="B57" s="9">
        <v>0.8</v>
      </c>
      <c r="E57" s="19">
        <v>32</v>
      </c>
      <c r="F57" s="19">
        <v>0.72954997781442144</v>
      </c>
      <c r="G57" s="19">
        <v>-4.4364792614421389E-2</v>
      </c>
      <c r="H57" s="19">
        <v>-0.57021688824138839</v>
      </c>
      <c r="L57" s="19">
        <v>0.7615401517899163</v>
      </c>
      <c r="M57" s="19">
        <v>0.59318971593985803</v>
      </c>
    </row>
    <row r="58" spans="1:13" ht="15.75" customHeight="1">
      <c r="A58" s="9">
        <v>0.8043478261</v>
      </c>
      <c r="B58" s="9">
        <v>0.78260869570000002</v>
      </c>
      <c r="E58" s="19">
        <v>33</v>
      </c>
      <c r="F58" s="19">
        <v>0.7615401517899163</v>
      </c>
      <c r="G58" s="19">
        <v>4.6152155910083703E-2</v>
      </c>
      <c r="H58" s="19">
        <v>0.59318971593985803</v>
      </c>
      <c r="L58" s="19">
        <v>0.86669113726506597</v>
      </c>
      <c r="M58" s="19">
        <v>-0.68289868117661057</v>
      </c>
    </row>
    <row r="59" spans="1:13" ht="15.75" customHeight="1">
      <c r="A59" s="9">
        <v>0.875</v>
      </c>
      <c r="B59" s="9">
        <v>0.92857142859999997</v>
      </c>
      <c r="E59" s="19">
        <v>34</v>
      </c>
      <c r="F59" s="19">
        <v>0.86669113726506597</v>
      </c>
      <c r="G59" s="19">
        <v>-5.313181526506594E-2</v>
      </c>
      <c r="H59" s="19">
        <v>-0.68289868117661057</v>
      </c>
      <c r="L59" s="19">
        <v>0.87974090161396312</v>
      </c>
      <c r="M59" s="19">
        <v>-0.48372764434859739</v>
      </c>
    </row>
    <row r="60" spans="1:13" ht="15.75" customHeight="1">
      <c r="A60" s="9">
        <v>0.93617021280000001</v>
      </c>
      <c r="B60" s="9">
        <v>0.9375</v>
      </c>
      <c r="E60" s="19">
        <v>35</v>
      </c>
      <c r="F60" s="19">
        <v>0.87974090161396312</v>
      </c>
      <c r="G60" s="19">
        <v>-3.7635638413963113E-2</v>
      </c>
      <c r="H60" s="19">
        <v>-0.48372764434859739</v>
      </c>
      <c r="L60" s="19">
        <v>0.82133785801051107</v>
      </c>
      <c r="M60" s="19">
        <v>0.82140462293849703</v>
      </c>
    </row>
    <row r="61" spans="1:13" ht="15.75" customHeight="1">
      <c r="A61" s="9">
        <v>0.84848484850000006</v>
      </c>
      <c r="B61" s="9">
        <v>0.71875</v>
      </c>
      <c r="E61" s="19">
        <v>36</v>
      </c>
      <c r="F61" s="19">
        <v>0.82133785801051107</v>
      </c>
      <c r="G61" s="19">
        <v>6.3908043589488983E-2</v>
      </c>
      <c r="H61" s="19">
        <v>0.82140462293849703</v>
      </c>
      <c r="L61" s="19">
        <v>0.75359317992174701</v>
      </c>
      <c r="M61" s="19">
        <v>-0.54601840022393633</v>
      </c>
    </row>
    <row r="62" spans="1:13" ht="15.75" customHeight="1">
      <c r="A62" s="9">
        <v>0.7692307692</v>
      </c>
      <c r="B62" s="9">
        <v>0.8461538462</v>
      </c>
      <c r="E62" s="19">
        <v>37</v>
      </c>
      <c r="F62" s="19">
        <v>0.75359317992174701</v>
      </c>
      <c r="G62" s="19">
        <v>-4.2482068821746988E-2</v>
      </c>
      <c r="H62" s="19">
        <v>-0.54601840022393633</v>
      </c>
      <c r="L62" s="19">
        <v>0.77584470110799086</v>
      </c>
      <c r="M62" s="19">
        <v>0.69847850640488685</v>
      </c>
    </row>
    <row r="63" spans="1:13" ht="15.75" customHeight="1">
      <c r="A63" s="9">
        <v>0.68965517239999996</v>
      </c>
      <c r="B63" s="9">
        <v>0.65517241380000002</v>
      </c>
      <c r="E63" s="19">
        <v>38</v>
      </c>
      <c r="F63" s="19">
        <v>0.77584470110799086</v>
      </c>
      <c r="G63" s="19">
        <v>5.4343978092009082E-2</v>
      </c>
      <c r="H63" s="19">
        <v>0.69847850640488685</v>
      </c>
      <c r="L63" s="19">
        <v>0.75359317992174701</v>
      </c>
      <c r="M63" s="19">
        <v>1.2269832291976339</v>
      </c>
    </row>
    <row r="64" spans="1:13" ht="15.75" customHeight="1">
      <c r="A64" s="9">
        <v>0.8846153846</v>
      </c>
      <c r="B64" s="9">
        <v>0.83333333330000003</v>
      </c>
      <c r="E64" s="19">
        <v>39</v>
      </c>
      <c r="F64" s="19">
        <v>0.75359317992174701</v>
      </c>
      <c r="G64" s="19">
        <v>9.5463423878253018E-2</v>
      </c>
      <c r="H64" s="19">
        <v>1.2269832291976339</v>
      </c>
      <c r="L64" s="19">
        <v>0.85985554641210149</v>
      </c>
      <c r="M64" s="19">
        <v>0.78119210248300719</v>
      </c>
    </row>
    <row r="65" spans="1:13" ht="15.75" customHeight="1">
      <c r="A65" s="9">
        <v>0.70731707320000003</v>
      </c>
      <c r="B65" s="9">
        <v>0.90243902440000001</v>
      </c>
      <c r="E65" s="19">
        <v>40</v>
      </c>
      <c r="F65" s="19">
        <v>0.85985554641210149</v>
      </c>
      <c r="G65" s="19">
        <v>6.0779374187898472E-2</v>
      </c>
      <c r="H65" s="19">
        <v>0.78119210248300719</v>
      </c>
      <c r="L65" s="19">
        <v>0.76630833489594119</v>
      </c>
      <c r="M65" s="19">
        <v>-0.95112393549663976</v>
      </c>
    </row>
    <row r="66" spans="1:13" ht="15.75" customHeight="1">
      <c r="A66" s="9">
        <v>0.85714285710000004</v>
      </c>
      <c r="B66" s="9">
        <v>0.88</v>
      </c>
      <c r="E66" s="19">
        <v>41</v>
      </c>
      <c r="F66" s="19">
        <v>0.76630833489594119</v>
      </c>
      <c r="G66" s="19">
        <v>-7.4000642595941191E-2</v>
      </c>
      <c r="H66" s="19">
        <v>-0.95112393549663976</v>
      </c>
      <c r="L66" s="19">
        <v>0.8056976736722693</v>
      </c>
      <c r="M66" s="19">
        <v>-0.5761718473692492</v>
      </c>
    </row>
    <row r="67" spans="1:13" ht="15.75" customHeight="1">
      <c r="A67" s="9">
        <v>0.85714285710000004</v>
      </c>
      <c r="B67" s="9">
        <v>0.82539682540000003</v>
      </c>
      <c r="E67" s="19">
        <v>42</v>
      </c>
      <c r="F67" s="19">
        <v>0.8056976736722693</v>
      </c>
      <c r="G67" s="19">
        <v>-4.4828108472269257E-2</v>
      </c>
      <c r="H67" s="19">
        <v>-0.5761718473692492</v>
      </c>
      <c r="L67" s="19">
        <v>0.66441979041503618</v>
      </c>
      <c r="M67" s="19">
        <v>1.9455416038342792</v>
      </c>
    </row>
    <row r="68" spans="1:13" ht="15.75" customHeight="1">
      <c r="A68" s="9">
        <v>0.84375</v>
      </c>
      <c r="B68" s="9">
        <v>0.87878787879999998</v>
      </c>
      <c r="E68" s="19">
        <v>43</v>
      </c>
      <c r="F68" s="19">
        <v>0.66441979041503618</v>
      </c>
      <c r="G68" s="19">
        <v>0.15136968328496381</v>
      </c>
      <c r="H68" s="19">
        <v>1.9455416038342792</v>
      </c>
      <c r="L68" s="19">
        <v>0.75617594575844649</v>
      </c>
      <c r="M68" s="19">
        <v>1.5017336001785304</v>
      </c>
    </row>
    <row r="69" spans="1:13" ht="15.75" customHeight="1">
      <c r="A69" s="9">
        <v>0.57142857140000003</v>
      </c>
      <c r="B69" s="9">
        <v>0.82857142859999999</v>
      </c>
      <c r="E69" s="19">
        <v>44</v>
      </c>
      <c r="F69" s="19">
        <v>0.75617594575844649</v>
      </c>
      <c r="G69" s="19">
        <v>0.11683992724155357</v>
      </c>
      <c r="H69" s="19">
        <v>1.5017336001785304</v>
      </c>
      <c r="L69" s="19">
        <v>0.86817406501677119</v>
      </c>
      <c r="M69" s="19">
        <v>-0.35043438237088753</v>
      </c>
    </row>
    <row r="70" spans="1:13" ht="15.75" customHeight="1">
      <c r="A70" s="9">
        <v>0.8269230769</v>
      </c>
      <c r="B70" s="9">
        <v>0.7115384615</v>
      </c>
      <c r="E70" s="19">
        <v>45</v>
      </c>
      <c r="F70" s="19">
        <v>0.86817406501677119</v>
      </c>
      <c r="G70" s="19">
        <v>-2.7264974116771201E-2</v>
      </c>
      <c r="H70" s="19">
        <v>-0.35043438237088753</v>
      </c>
      <c r="L70" s="19">
        <v>0.82352653224262318</v>
      </c>
      <c r="M70" s="19">
        <v>0.66158408237580468</v>
      </c>
    </row>
    <row r="71" spans="1:13" ht="15.75" customHeight="1">
      <c r="A71" s="9">
        <v>0.78260869570000002</v>
      </c>
      <c r="B71" s="9">
        <v>0.83333333330000003</v>
      </c>
      <c r="E71" s="19">
        <v>46</v>
      </c>
      <c r="F71" s="19">
        <v>0.82352653224262318</v>
      </c>
      <c r="G71" s="19">
        <v>5.1473467757376823E-2</v>
      </c>
      <c r="H71" s="19">
        <v>0.66158408237580468</v>
      </c>
      <c r="L71" s="19">
        <v>0.78665258281002159</v>
      </c>
      <c r="M71" s="19">
        <v>-0.7632042085133357</v>
      </c>
    </row>
    <row r="72" spans="1:13" ht="15.75" customHeight="1">
      <c r="A72" s="9">
        <v>0.72340425529999997</v>
      </c>
      <c r="B72" s="9">
        <v>0.80851063830000003</v>
      </c>
      <c r="E72" s="19">
        <v>47</v>
      </c>
      <c r="F72" s="19">
        <v>0.78665258281002159</v>
      </c>
      <c r="G72" s="19">
        <v>-5.9379855510021562E-2</v>
      </c>
      <c r="H72" s="19">
        <v>-0.7632042085133357</v>
      </c>
      <c r="L72" s="19">
        <v>0.77534278712032001</v>
      </c>
      <c r="M72" s="19">
        <v>0.67148020992154989</v>
      </c>
    </row>
    <row r="73" spans="1:13" ht="15.75" customHeight="1">
      <c r="A73" s="9">
        <v>0.76271186440000005</v>
      </c>
      <c r="B73" s="9">
        <v>0.6949152542</v>
      </c>
      <c r="E73" s="19">
        <v>48</v>
      </c>
      <c r="F73" s="19">
        <v>0.77534278712032001</v>
      </c>
      <c r="G73" s="19">
        <v>5.2243419779679945E-2</v>
      </c>
      <c r="H73" s="19">
        <v>0.67148020992154989</v>
      </c>
      <c r="L73" s="19">
        <v>0.79891655486361712</v>
      </c>
      <c r="M73" s="19">
        <v>-0.73237283572861045</v>
      </c>
    </row>
    <row r="74" spans="1:13" ht="15.75" customHeight="1">
      <c r="A74" s="9">
        <v>0.72580645160000001</v>
      </c>
      <c r="B74" s="9">
        <v>0.82258064519999996</v>
      </c>
      <c r="E74" s="19">
        <v>49</v>
      </c>
      <c r="F74" s="19">
        <v>0.79891655486361712</v>
      </c>
      <c r="G74" s="19">
        <v>-5.6981070963617153E-2</v>
      </c>
      <c r="H74" s="19">
        <v>-0.73237283572861045</v>
      </c>
      <c r="L74" s="19">
        <v>0.81262782794714938</v>
      </c>
      <c r="M74" s="19">
        <v>0.26612609089329997</v>
      </c>
    </row>
    <row r="75" spans="1:13" ht="15.75" customHeight="1">
      <c r="A75" s="9">
        <v>0.89361702129999998</v>
      </c>
      <c r="B75" s="9">
        <v>0.80851063830000003</v>
      </c>
      <c r="E75" s="19">
        <v>50</v>
      </c>
      <c r="F75" s="19">
        <v>0.81262782794714938</v>
      </c>
      <c r="G75" s="19">
        <v>2.0705505352850651E-2</v>
      </c>
      <c r="H75" s="19">
        <v>0.26612609089329997</v>
      </c>
      <c r="L75" s="19">
        <v>0.79189370769263323</v>
      </c>
      <c r="M75" s="19">
        <v>1.0681580731064118</v>
      </c>
    </row>
    <row r="76" spans="1:13" ht="15.75" customHeight="1">
      <c r="A76" s="9">
        <v>0.89473684210000004</v>
      </c>
      <c r="B76" s="9">
        <v>0.86842105260000002</v>
      </c>
      <c r="E76" s="19">
        <v>51</v>
      </c>
      <c r="F76" s="19">
        <v>0.79189370769263323</v>
      </c>
      <c r="G76" s="19">
        <v>8.3106292307366769E-2</v>
      </c>
      <c r="H76" s="19">
        <v>1.0681580731064118</v>
      </c>
      <c r="L76" s="19">
        <v>0.7766861451723982</v>
      </c>
      <c r="M76" s="19">
        <v>3.5032154868088396E-2</v>
      </c>
    </row>
    <row r="77" spans="1:13" ht="15.75" customHeight="1">
      <c r="A77" s="9">
        <v>0.85454545449999997</v>
      </c>
      <c r="B77" s="9">
        <v>0.8771929825</v>
      </c>
      <c r="E77" s="19">
        <v>52</v>
      </c>
      <c r="F77" s="19">
        <v>0.7766861451723982</v>
      </c>
      <c r="G77" s="19">
        <v>2.7256195276017525E-3</v>
      </c>
      <c r="H77" s="19">
        <v>3.5032154868088396E-2</v>
      </c>
      <c r="L77" s="19">
        <v>0.82246693601336951</v>
      </c>
      <c r="M77" s="19">
        <v>1.3297495558352928</v>
      </c>
    </row>
    <row r="78" spans="1:13" ht="15.75" customHeight="1">
      <c r="A78" s="9">
        <v>0.75</v>
      </c>
      <c r="B78" s="9">
        <v>0.88333333329999997</v>
      </c>
      <c r="E78" s="19">
        <v>53</v>
      </c>
      <c r="F78" s="19">
        <v>0.82246693601336951</v>
      </c>
      <c r="G78" s="19">
        <v>0.10345898988663049</v>
      </c>
      <c r="H78" s="19">
        <v>1.3297495558352928</v>
      </c>
      <c r="L78" s="19">
        <v>0.81122963894961586</v>
      </c>
      <c r="M78" s="19">
        <v>0.9041936497517159</v>
      </c>
    </row>
    <row r="79" spans="1:13" ht="15.75" customHeight="1">
      <c r="A79" s="9">
        <v>0.76363636359999998</v>
      </c>
      <c r="B79" s="9">
        <v>0.8363636364</v>
      </c>
      <c r="E79" s="19">
        <v>54</v>
      </c>
      <c r="F79" s="19">
        <v>0.81122963894961586</v>
      </c>
      <c r="G79" s="19">
        <v>7.0349308450384118E-2</v>
      </c>
      <c r="H79" s="19">
        <v>0.9041936497517159</v>
      </c>
      <c r="L79" s="19">
        <v>0.82443475758198337</v>
      </c>
      <c r="M79" s="19">
        <v>0.39077939837681153</v>
      </c>
    </row>
    <row r="80" spans="1:13" ht="15.75" customHeight="1">
      <c r="A80" s="9">
        <v>0.89130434780000001</v>
      </c>
      <c r="B80" s="9">
        <v>0.82608695649999997</v>
      </c>
      <c r="E80" s="19">
        <v>55</v>
      </c>
      <c r="F80" s="19">
        <v>0.82443475758198337</v>
      </c>
      <c r="G80" s="19">
        <v>3.0403952118016608E-2</v>
      </c>
      <c r="H80" s="19">
        <v>0.39077939837681153</v>
      </c>
      <c r="L80" s="19">
        <v>0.77012288136588436</v>
      </c>
      <c r="M80" s="19">
        <v>-0.1930615801743743</v>
      </c>
    </row>
    <row r="81" spans="1:13" ht="15.75" customHeight="1">
      <c r="A81" s="9">
        <v>0.79545454550000005</v>
      </c>
      <c r="B81" s="9">
        <v>0.77272727269999997</v>
      </c>
      <c r="E81" s="19">
        <v>56</v>
      </c>
      <c r="F81" s="19">
        <v>0.77012288136588436</v>
      </c>
      <c r="G81" s="19">
        <v>-1.5020840565884375E-2</v>
      </c>
      <c r="H81" s="19">
        <v>-0.1930615801743743</v>
      </c>
      <c r="L81" s="19">
        <v>0.75718659330180671</v>
      </c>
      <c r="M81" s="19">
        <v>0.60615929495119125</v>
      </c>
    </row>
    <row r="82" spans="1:13" ht="15.75" customHeight="1">
      <c r="A82" s="9">
        <v>0.80701754390000002</v>
      </c>
      <c r="B82" s="9">
        <v>0.82456140349999996</v>
      </c>
      <c r="E82" s="19">
        <v>57</v>
      </c>
      <c r="F82" s="19">
        <v>0.75718659330180671</v>
      </c>
      <c r="G82" s="19">
        <v>4.7161232798193287E-2</v>
      </c>
      <c r="H82" s="19">
        <v>0.60615929495119125</v>
      </c>
      <c r="L82" s="19">
        <v>0.86575901126671029</v>
      </c>
      <c r="M82" s="19">
        <v>0.11877363849227841</v>
      </c>
    </row>
    <row r="83" spans="1:13" ht="15.75" customHeight="1">
      <c r="A83" s="9">
        <v>0.75471698109999996</v>
      </c>
      <c r="B83" s="9">
        <v>0.72222222219999999</v>
      </c>
      <c r="E83" s="19">
        <v>58</v>
      </c>
      <c r="F83" s="19">
        <v>0.86575901126671029</v>
      </c>
      <c r="G83" s="19">
        <v>9.2409887332897123E-3</v>
      </c>
      <c r="H83" s="19">
        <v>0.11877363849227841</v>
      </c>
      <c r="L83" s="19">
        <v>0.8724004091537616</v>
      </c>
      <c r="M83" s="19">
        <v>0.81962783676131146</v>
      </c>
    </row>
    <row r="84" spans="1:13" ht="15.75" customHeight="1">
      <c r="A84" s="9">
        <v>0.91228070179999998</v>
      </c>
      <c r="B84" s="9">
        <v>0.80701754390000002</v>
      </c>
      <c r="E84" s="19">
        <v>59</v>
      </c>
      <c r="F84" s="19">
        <v>0.8724004091537616</v>
      </c>
      <c r="G84" s="19">
        <v>6.376980364623841E-2</v>
      </c>
      <c r="H84" s="19">
        <v>0.81962783676131146</v>
      </c>
      <c r="L84" s="19">
        <v>0.70968616040032051</v>
      </c>
      <c r="M84" s="19">
        <v>1.7839676769830997</v>
      </c>
    </row>
    <row r="85" spans="1:13" ht="15.75" customHeight="1">
      <c r="A85" s="9">
        <v>0.8</v>
      </c>
      <c r="B85" s="9">
        <v>0.79487179490000004</v>
      </c>
      <c r="E85" s="19">
        <v>60</v>
      </c>
      <c r="F85" s="19">
        <v>0.70968616040032051</v>
      </c>
      <c r="G85" s="19">
        <v>0.13879868809967955</v>
      </c>
      <c r="H85" s="19">
        <v>1.7839676769830997</v>
      </c>
      <c r="L85" s="19">
        <v>0.80445379981852372</v>
      </c>
      <c r="M85" s="19">
        <v>-0.45271860252530322</v>
      </c>
    </row>
    <row r="86" spans="1:13" ht="15.75" customHeight="1">
      <c r="A86" s="9">
        <v>0.86274509799999999</v>
      </c>
      <c r="B86" s="9">
        <v>0.94117647059999998</v>
      </c>
      <c r="E86" s="19">
        <v>61</v>
      </c>
      <c r="F86" s="19">
        <v>0.80445379981852372</v>
      </c>
      <c r="G86" s="19">
        <v>-3.5223030618523721E-2</v>
      </c>
      <c r="H86" s="19">
        <v>-0.45271860252530322</v>
      </c>
      <c r="L86" s="19">
        <v>0.66239482702390839</v>
      </c>
      <c r="M86" s="19">
        <v>0.35037488956248525</v>
      </c>
    </row>
    <row r="87" spans="1:13" ht="15.75" customHeight="1">
      <c r="A87" s="9">
        <v>0.7115384615</v>
      </c>
      <c r="B87" s="9">
        <v>0.81132075469999998</v>
      </c>
      <c r="E87" s="19">
        <v>62</v>
      </c>
      <c r="F87" s="19">
        <v>0.66239482702390839</v>
      </c>
      <c r="G87" s="19">
        <v>2.7260345376091566E-2</v>
      </c>
      <c r="H87" s="19">
        <v>0.35037488956248525</v>
      </c>
      <c r="L87" s="19">
        <v>0.79491743353209032</v>
      </c>
      <c r="M87" s="19">
        <v>1.1528800998597624</v>
      </c>
    </row>
    <row r="88" spans="1:13" ht="15.75" customHeight="1">
      <c r="A88" s="9">
        <v>0.84482758619999998</v>
      </c>
      <c r="B88" s="9">
        <v>0.92982456140000003</v>
      </c>
      <c r="E88" s="19">
        <v>63</v>
      </c>
      <c r="F88" s="19">
        <v>0.79491743353209032</v>
      </c>
      <c r="G88" s="19">
        <v>8.9697951067909676E-2</v>
      </c>
      <c r="H88" s="19">
        <v>1.1528800998597624</v>
      </c>
      <c r="L88" s="19">
        <v>0.84632077347231371</v>
      </c>
      <c r="M88" s="19">
        <v>-1.7866026809184734</v>
      </c>
    </row>
    <row r="89" spans="1:13" ht="15.75" customHeight="1">
      <c r="A89" s="9">
        <v>0.70270270270000001</v>
      </c>
      <c r="B89" s="9">
        <v>0.7692307692</v>
      </c>
      <c r="E89" s="19">
        <v>64</v>
      </c>
      <c r="F89" s="19">
        <v>0.84632077347231371</v>
      </c>
      <c r="G89" s="19">
        <v>-0.13900370027231368</v>
      </c>
      <c r="H89" s="19">
        <v>-1.7866026809184734</v>
      </c>
      <c r="L89" s="19">
        <v>0.82962980662428565</v>
      </c>
      <c r="M89" s="19">
        <v>0.35362288661280433</v>
      </c>
    </row>
    <row r="90" spans="1:13" ht="15.75" customHeight="1">
      <c r="A90" s="9">
        <v>0.86956521740000003</v>
      </c>
      <c r="B90" s="9">
        <v>0.86956521740000003</v>
      </c>
      <c r="E90" s="19">
        <v>65</v>
      </c>
      <c r="F90" s="19">
        <v>0.82962980662428565</v>
      </c>
      <c r="G90" s="19">
        <v>2.7513050475714396E-2</v>
      </c>
      <c r="H90" s="19">
        <v>0.35362288661280433</v>
      </c>
      <c r="L90" s="19">
        <v>0.78901396875186514</v>
      </c>
      <c r="M90" s="19">
        <v>0.87565477992542928</v>
      </c>
    </row>
    <row r="91" spans="1:13" ht="15.75" customHeight="1">
      <c r="A91" s="9">
        <v>0.81690140850000004</v>
      </c>
      <c r="B91" s="9">
        <v>0.81690140850000004</v>
      </c>
      <c r="E91" s="19">
        <v>66</v>
      </c>
      <c r="F91" s="19">
        <v>0.78901396875186514</v>
      </c>
      <c r="G91" s="19">
        <v>6.8128888348134908E-2</v>
      </c>
      <c r="H91" s="19">
        <v>0.87565477992542928</v>
      </c>
      <c r="L91" s="19">
        <v>0.82872818655362901</v>
      </c>
      <c r="M91" s="19">
        <v>0.19307408452413044</v>
      </c>
    </row>
    <row r="92" spans="1:13" ht="15.75" customHeight="1">
      <c r="A92" s="9">
        <v>0.74545454550000001</v>
      </c>
      <c r="B92" s="9">
        <v>0.82142857140000003</v>
      </c>
      <c r="E92" s="19">
        <v>67</v>
      </c>
      <c r="F92" s="19">
        <v>0.82872818655362901</v>
      </c>
      <c r="G92" s="19">
        <v>1.5021813446370991E-2</v>
      </c>
      <c r="H92" s="19">
        <v>0.19307408452413044</v>
      </c>
      <c r="L92" s="19">
        <v>0.79137535469370868</v>
      </c>
      <c r="M92" s="19">
        <v>-2.8269572099312121</v>
      </c>
    </row>
    <row r="93" spans="1:13" ht="15.75" customHeight="1">
      <c r="A93" s="9">
        <v>0.68253968249999997</v>
      </c>
      <c r="B93" s="9">
        <v>0.734375</v>
      </c>
      <c r="E93" s="19">
        <v>68</v>
      </c>
      <c r="F93" s="19">
        <v>0.79137535469370868</v>
      </c>
      <c r="G93" s="19">
        <v>-0.21994678329370865</v>
      </c>
      <c r="H93" s="19">
        <v>-2.8269572099312121</v>
      </c>
      <c r="L93" s="19">
        <v>0.7043219543688507</v>
      </c>
      <c r="M93" s="19">
        <v>1.5757817509077721</v>
      </c>
    </row>
    <row r="94" spans="1:13" ht="15.75" customHeight="1">
      <c r="A94" s="9">
        <v>0.85714285710000004</v>
      </c>
      <c r="B94" s="9">
        <v>0.85714285710000004</v>
      </c>
      <c r="E94" s="19">
        <v>69</v>
      </c>
      <c r="F94" s="19">
        <v>0.7043219543688507</v>
      </c>
      <c r="G94" s="19">
        <v>0.1226011225311493</v>
      </c>
      <c r="H94" s="19">
        <v>1.5757817509077721</v>
      </c>
      <c r="L94" s="19">
        <v>0.79491743353209032</v>
      </c>
      <c r="M94" s="19">
        <v>-0.15820315550200667</v>
      </c>
    </row>
    <row r="95" spans="1:13" ht="15.75" customHeight="1">
      <c r="A95" s="9">
        <v>0.67567567569999998</v>
      </c>
      <c r="B95" s="9">
        <v>0.88888888889999995</v>
      </c>
      <c r="E95" s="19">
        <v>70</v>
      </c>
      <c r="F95" s="19">
        <v>0.79491743353209032</v>
      </c>
      <c r="G95" s="19">
        <v>-1.23087378320903E-2</v>
      </c>
      <c r="H95" s="19">
        <v>-0.15820315550200667</v>
      </c>
      <c r="L95" s="19">
        <v>0.77645340533112672</v>
      </c>
      <c r="M95" s="19">
        <v>-0.68183619198901946</v>
      </c>
    </row>
    <row r="96" spans="1:13" ht="15.75" customHeight="1">
      <c r="A96" s="9">
        <v>0.75409836070000003</v>
      </c>
      <c r="B96" s="9">
        <v>0.78688524589999997</v>
      </c>
      <c r="E96" s="19">
        <v>71</v>
      </c>
      <c r="F96" s="19">
        <v>0.77645340533112672</v>
      </c>
      <c r="G96" s="19">
        <v>-5.3049150031126757E-2</v>
      </c>
      <c r="H96" s="19">
        <v>-0.68183619198901946</v>
      </c>
      <c r="L96" s="19">
        <v>0.6919570049394006</v>
      </c>
      <c r="M96" s="19">
        <v>0.90940616222930082</v>
      </c>
    </row>
    <row r="97" spans="1:13" ht="15.75" customHeight="1">
      <c r="A97" s="9">
        <v>0.8653846154</v>
      </c>
      <c r="B97" s="9">
        <v>0.8461538462</v>
      </c>
      <c r="E97" s="19">
        <v>72</v>
      </c>
      <c r="F97" s="19">
        <v>0.6919570049394006</v>
      </c>
      <c r="G97" s="19">
        <v>7.0754859460599451E-2</v>
      </c>
      <c r="H97" s="19">
        <v>0.90940616222930082</v>
      </c>
      <c r="L97" s="19">
        <v>0.78691919094342022</v>
      </c>
      <c r="M97" s="19">
        <v>-0.78547681633891997</v>
      </c>
    </row>
    <row r="98" spans="1:13" ht="15.75" customHeight="1">
      <c r="A98" s="9">
        <v>0.78947368419999997</v>
      </c>
      <c r="B98" s="9">
        <v>0.79487179490000004</v>
      </c>
      <c r="E98" s="19">
        <v>73</v>
      </c>
      <c r="F98" s="19">
        <v>0.78691919094342022</v>
      </c>
      <c r="G98" s="19">
        <v>-6.1112739343420208E-2</v>
      </c>
      <c r="H98" s="19">
        <v>-0.78547681633891997</v>
      </c>
      <c r="L98" s="19">
        <v>0.77645340533112672</v>
      </c>
      <c r="M98" s="19">
        <v>1.5058939437296699</v>
      </c>
    </row>
    <row r="99" spans="1:13" ht="15.75" customHeight="1">
      <c r="A99" s="9">
        <v>0.625</v>
      </c>
      <c r="B99" s="9">
        <v>0.70833333330000003</v>
      </c>
      <c r="E99" s="19">
        <v>74</v>
      </c>
      <c r="F99" s="19">
        <v>0.77645340533112672</v>
      </c>
      <c r="G99" s="19">
        <v>0.11716361596887326</v>
      </c>
      <c r="H99" s="19">
        <v>1.5058939437296699</v>
      </c>
      <c r="L99" s="19">
        <v>0.82101696215550113</v>
      </c>
      <c r="M99" s="19">
        <v>0.94751531713046755</v>
      </c>
    </row>
    <row r="100" spans="1:13" ht="15.75" customHeight="1">
      <c r="A100" s="9">
        <v>0.69090909089999997</v>
      </c>
      <c r="B100" s="9">
        <v>0.80701754390000002</v>
      </c>
      <c r="E100" s="19">
        <v>75</v>
      </c>
      <c r="F100" s="19">
        <v>0.82101696215550113</v>
      </c>
      <c r="G100" s="19">
        <v>7.3719879944498912E-2</v>
      </c>
      <c r="H100" s="19">
        <v>0.94751531713046755</v>
      </c>
      <c r="L100" s="19">
        <v>0.82754184436714151</v>
      </c>
      <c r="M100" s="19">
        <v>0.34707509342074261</v>
      </c>
    </row>
    <row r="101" spans="1:13" ht="15.75" customHeight="1">
      <c r="A101" s="9">
        <v>0.67346938779999999</v>
      </c>
      <c r="B101" s="9">
        <v>0.64</v>
      </c>
      <c r="E101" s="19">
        <v>76</v>
      </c>
      <c r="F101" s="19">
        <v>0.82754184436714151</v>
      </c>
      <c r="G101" s="19">
        <v>2.7003610132858458E-2</v>
      </c>
      <c r="H101" s="19">
        <v>0.34707509342074261</v>
      </c>
      <c r="L101" s="19">
        <v>0.83210926181859113</v>
      </c>
      <c r="M101" s="19">
        <v>-1.0553433254362823</v>
      </c>
    </row>
    <row r="102" spans="1:13" ht="15.75" customHeight="1">
      <c r="A102" s="9">
        <v>0.82352941180000006</v>
      </c>
      <c r="B102" s="9">
        <v>0.92156862750000001</v>
      </c>
      <c r="E102" s="19">
        <v>77</v>
      </c>
      <c r="F102" s="19">
        <v>0.83210926181859113</v>
      </c>
      <c r="G102" s="19">
        <v>-8.2109261818591128E-2</v>
      </c>
      <c r="H102" s="19">
        <v>-1.0553433254362823</v>
      </c>
      <c r="L102" s="19">
        <v>0.79717148378311531</v>
      </c>
      <c r="M102" s="19">
        <v>-0.43102403394084704</v>
      </c>
    </row>
    <row r="103" spans="1:13" ht="15.75" customHeight="1">
      <c r="A103" s="9">
        <v>0.80555555560000003</v>
      </c>
      <c r="B103" s="9">
        <v>0.94444444439999997</v>
      </c>
      <c r="E103" s="19">
        <v>78</v>
      </c>
      <c r="F103" s="19">
        <v>0.79717148378311531</v>
      </c>
      <c r="G103" s="19">
        <v>-3.353512018311533E-2</v>
      </c>
      <c r="H103" s="19">
        <v>-0.43102403394084704</v>
      </c>
      <c r="L103" s="19">
        <v>0.78952731349919258</v>
      </c>
      <c r="M103" s="19">
        <v>1.3081315244236797</v>
      </c>
    </row>
    <row r="104" spans="1:13" ht="15.75" customHeight="1">
      <c r="A104" s="9">
        <v>0.85294117650000001</v>
      </c>
      <c r="B104" s="9">
        <v>0.81690140850000004</v>
      </c>
      <c r="E104" s="19">
        <v>79</v>
      </c>
      <c r="F104" s="19">
        <v>0.78952731349919258</v>
      </c>
      <c r="G104" s="19">
        <v>0.10177703430080742</v>
      </c>
      <c r="H104" s="19">
        <v>1.3081315244236797</v>
      </c>
      <c r="L104" s="19">
        <v>0.74983642955296104</v>
      </c>
      <c r="M104" s="19">
        <v>0.58632574593169218</v>
      </c>
    </row>
    <row r="105" spans="1:13" ht="15.75" customHeight="1">
      <c r="A105" s="9">
        <v>0.72580645160000001</v>
      </c>
      <c r="B105" s="9">
        <v>0.82539682540000003</v>
      </c>
      <c r="E105" s="19">
        <v>80</v>
      </c>
      <c r="F105" s="19">
        <v>0.74983642955296104</v>
      </c>
      <c r="G105" s="19">
        <v>4.5618115947039017E-2</v>
      </c>
      <c r="H105" s="19">
        <v>0.58632574593169218</v>
      </c>
      <c r="L105" s="19">
        <v>0.78839255139483344</v>
      </c>
      <c r="M105" s="19">
        <v>0.23938543705404361</v>
      </c>
    </row>
    <row r="106" spans="1:13" ht="15.75" customHeight="1">
      <c r="A106" s="9">
        <v>0.61111111110000005</v>
      </c>
      <c r="B106" s="9">
        <v>0.70909090910000006</v>
      </c>
      <c r="E106" s="19">
        <v>81</v>
      </c>
      <c r="F106" s="19">
        <v>0.78839255139483344</v>
      </c>
      <c r="G106" s="19">
        <v>1.8624992505166582E-2</v>
      </c>
      <c r="H106" s="19">
        <v>0.23938543705404361</v>
      </c>
      <c r="L106" s="19">
        <v>0.71226892623701998</v>
      </c>
      <c r="M106" s="19">
        <v>0.54558122171859624</v>
      </c>
    </row>
    <row r="107" spans="1:13" ht="15.75" customHeight="1">
      <c r="A107" s="9">
        <v>0.88888888889999995</v>
      </c>
      <c r="B107" s="9">
        <v>0.83018867919999995</v>
      </c>
      <c r="E107" s="19">
        <v>82</v>
      </c>
      <c r="F107" s="19">
        <v>0.71226892623701998</v>
      </c>
      <c r="G107" s="19">
        <v>4.2448054862979978E-2</v>
      </c>
      <c r="H107" s="19">
        <v>0.54558122171859624</v>
      </c>
      <c r="L107" s="19">
        <v>0.77534278712032001</v>
      </c>
      <c r="M107" s="19">
        <v>1.7600513152298491</v>
      </c>
    </row>
    <row r="108" spans="1:13" ht="15.75" customHeight="1">
      <c r="A108" s="9">
        <v>0.82499999999999996</v>
      </c>
      <c r="B108" s="9">
        <v>0.87804878050000001</v>
      </c>
      <c r="E108" s="19">
        <v>83</v>
      </c>
      <c r="F108" s="19">
        <v>0.77534278712032001</v>
      </c>
      <c r="G108" s="19">
        <v>0.13693791467967997</v>
      </c>
      <c r="H108" s="19">
        <v>1.7600513152298491</v>
      </c>
      <c r="L108" s="19">
        <v>0.76630833489594119</v>
      </c>
      <c r="M108" s="19">
        <v>0.43303609243205238</v>
      </c>
    </row>
    <row r="109" spans="1:13" ht="15.75" customHeight="1">
      <c r="A109" s="9">
        <v>0.62264150939999996</v>
      </c>
      <c r="B109" s="9">
        <v>0.69811320750000005</v>
      </c>
      <c r="E109" s="19">
        <v>84</v>
      </c>
      <c r="F109" s="19">
        <v>0.76630833489594119</v>
      </c>
      <c r="G109" s="19">
        <v>3.3691665104058854E-2</v>
      </c>
      <c r="H109" s="19">
        <v>0.43303609243205238</v>
      </c>
      <c r="L109" s="19">
        <v>0.87513510241887293</v>
      </c>
      <c r="M109" s="19">
        <v>-0.15924766799721748</v>
      </c>
    </row>
    <row r="110" spans="1:13" ht="15.75" customHeight="1">
      <c r="A110" s="9">
        <v>0.8125</v>
      </c>
      <c r="B110" s="9">
        <v>0.79591836729999998</v>
      </c>
      <c r="E110" s="19">
        <v>85</v>
      </c>
      <c r="F110" s="19">
        <v>0.87513510241887293</v>
      </c>
      <c r="G110" s="19">
        <v>-1.2390004418872946E-2</v>
      </c>
      <c r="H110" s="19">
        <v>-0.15924766799721748</v>
      </c>
      <c r="L110" s="19">
        <v>0.7785436726634043</v>
      </c>
      <c r="M110" s="19">
        <v>-0.86121225309489369</v>
      </c>
    </row>
    <row r="111" spans="1:13" ht="15.75" customHeight="1">
      <c r="A111" s="9">
        <v>0.87142857139999996</v>
      </c>
      <c r="B111" s="9">
        <v>0.87323943660000003</v>
      </c>
      <c r="E111" s="19">
        <v>86</v>
      </c>
      <c r="F111" s="19">
        <v>0.7785436726634043</v>
      </c>
      <c r="G111" s="19">
        <v>-6.7005211163404299E-2</v>
      </c>
      <c r="H111" s="19">
        <v>-0.86121225309489369</v>
      </c>
      <c r="L111" s="19">
        <v>0.86669113726506597</v>
      </c>
      <c r="M111" s="19">
        <v>-0.2810103534706046</v>
      </c>
    </row>
    <row r="112" spans="1:13" ht="15.75" customHeight="1">
      <c r="A112" s="9">
        <v>0.93150684930000005</v>
      </c>
      <c r="B112" s="9">
        <v>0.85135135139999996</v>
      </c>
      <c r="E112" s="19">
        <v>87</v>
      </c>
      <c r="F112" s="19">
        <v>0.86669113726506597</v>
      </c>
      <c r="G112" s="19">
        <v>-2.1863551065065989E-2</v>
      </c>
      <c r="H112" s="19">
        <v>-0.2810103534706046</v>
      </c>
      <c r="L112" s="19">
        <v>0.74723560239745812</v>
      </c>
      <c r="M112" s="19">
        <v>-0.572377554213923</v>
      </c>
    </row>
    <row r="113" spans="1:13" ht="15.75" customHeight="1">
      <c r="A113" s="9">
        <v>0.66666666669999997</v>
      </c>
      <c r="B113" s="9">
        <v>0.89583333330000003</v>
      </c>
      <c r="E113" s="19">
        <v>88</v>
      </c>
      <c r="F113" s="19">
        <v>0.74723560239745812</v>
      </c>
      <c r="G113" s="19">
        <v>-4.4532899697458106E-2</v>
      </c>
      <c r="H113" s="19">
        <v>-0.572377554213923</v>
      </c>
      <c r="L113" s="19">
        <v>0.82186803377096229</v>
      </c>
      <c r="M113" s="19">
        <v>0.61304782517989265</v>
      </c>
    </row>
    <row r="114" spans="1:13" ht="15.75" customHeight="1">
      <c r="A114" s="9">
        <v>0.84444444439999999</v>
      </c>
      <c r="B114" s="9">
        <v>0.91304347829999999</v>
      </c>
      <c r="E114" s="19">
        <v>89</v>
      </c>
      <c r="F114" s="19">
        <v>0.82186803377096229</v>
      </c>
      <c r="G114" s="19">
        <v>4.7697183629037743E-2</v>
      </c>
      <c r="H114" s="19">
        <v>0.61304782517989265</v>
      </c>
      <c r="L114" s="19">
        <v>0.78269476702052443</v>
      </c>
      <c r="M114" s="19">
        <v>0.43965503977753179</v>
      </c>
    </row>
    <row r="115" spans="1:13" ht="15.75" customHeight="1">
      <c r="A115" s="9">
        <v>0.70909090910000006</v>
      </c>
      <c r="B115" s="9">
        <v>0.71428571429999999</v>
      </c>
      <c r="E115" s="19">
        <v>90</v>
      </c>
      <c r="F115" s="19">
        <v>0.78269476702052443</v>
      </c>
      <c r="G115" s="19">
        <v>3.4206641479475608E-2</v>
      </c>
      <c r="H115" s="19">
        <v>0.43965503977753179</v>
      </c>
      <c r="L115" s="19">
        <v>0.78606223632456074</v>
      </c>
      <c r="M115" s="19">
        <v>-0.52192718000269622</v>
      </c>
    </row>
    <row r="116" spans="1:13" ht="15.75" customHeight="1">
      <c r="A116" s="9">
        <v>0.75862068969999996</v>
      </c>
      <c r="B116" s="9">
        <v>0.84745762710000005</v>
      </c>
      <c r="E116" s="19">
        <v>91</v>
      </c>
      <c r="F116" s="19">
        <v>0.78606223632456074</v>
      </c>
      <c r="G116" s="19">
        <v>-4.0607690824560727E-2</v>
      </c>
      <c r="H116" s="19">
        <v>-0.52192718000269622</v>
      </c>
      <c r="L116" s="19">
        <v>0.72130860673985198</v>
      </c>
      <c r="M116" s="19">
        <v>-0.49829367022282578</v>
      </c>
    </row>
    <row r="117" spans="1:13" ht="15.75" customHeight="1">
      <c r="A117" s="9">
        <v>0.77777777780000001</v>
      </c>
      <c r="B117" s="9">
        <v>0.75</v>
      </c>
      <c r="E117" s="19">
        <v>92</v>
      </c>
      <c r="F117" s="19">
        <v>0.72130860673985198</v>
      </c>
      <c r="G117" s="19">
        <v>-3.876892423985201E-2</v>
      </c>
      <c r="H117" s="19">
        <v>-0.49829367022282578</v>
      </c>
      <c r="L117" s="19">
        <v>0.81262782794714938</v>
      </c>
      <c r="M117" s="19">
        <v>0.57214786563122633</v>
      </c>
    </row>
    <row r="118" spans="1:13" ht="15.75" customHeight="1">
      <c r="A118" s="9">
        <v>0.87037037039999998</v>
      </c>
      <c r="B118" s="9">
        <v>0.78571428570000001</v>
      </c>
      <c r="E118" s="19">
        <v>93</v>
      </c>
      <c r="F118" s="19">
        <v>0.81262782794714938</v>
      </c>
      <c r="G118" s="19">
        <v>4.451502915285066E-2</v>
      </c>
      <c r="H118" s="19">
        <v>0.57214786563122633</v>
      </c>
      <c r="L118" s="19">
        <v>0.83624168721681724</v>
      </c>
      <c r="M118" s="19">
        <v>-2.0637412247180991</v>
      </c>
    </row>
    <row r="119" spans="1:13" ht="15.75" customHeight="1">
      <c r="A119" s="9">
        <v>0.6875</v>
      </c>
      <c r="B119" s="9">
        <v>0.70212765960000001</v>
      </c>
      <c r="E119" s="19">
        <v>94</v>
      </c>
      <c r="F119" s="19">
        <v>0.83624168721681724</v>
      </c>
      <c r="G119" s="19">
        <v>-0.16056601151681726</v>
      </c>
      <c r="H119" s="19">
        <v>-2.0637412247180991</v>
      </c>
      <c r="L119" s="19">
        <v>0.76036764771574661</v>
      </c>
      <c r="M119" s="19">
        <v>-8.0578610266040143E-2</v>
      </c>
    </row>
    <row r="120" spans="1:13" ht="15.75" customHeight="1">
      <c r="A120" s="9">
        <v>0.71428571429999999</v>
      </c>
      <c r="B120" s="9">
        <v>0.81395348840000004</v>
      </c>
      <c r="E120" s="19">
        <v>95</v>
      </c>
      <c r="F120" s="19">
        <v>0.76036764771574661</v>
      </c>
      <c r="G120" s="19">
        <v>-6.269287015746583E-3</v>
      </c>
      <c r="H120" s="19">
        <v>-8.0578610266040143E-2</v>
      </c>
      <c r="L120" s="19">
        <v>0.80445379981852372</v>
      </c>
      <c r="M120" s="19">
        <v>0.78313856577310736</v>
      </c>
    </row>
    <row r="121" spans="1:13" ht="15.75" customHeight="1">
      <c r="A121" s="9">
        <v>0.64583333330000003</v>
      </c>
      <c r="B121" s="9">
        <v>0.72</v>
      </c>
      <c r="E121" s="19">
        <v>96</v>
      </c>
      <c r="F121" s="19">
        <v>0.80445379981852372</v>
      </c>
      <c r="G121" s="19">
        <v>6.0930815581476283E-2</v>
      </c>
      <c r="H121" s="19">
        <v>0.78313856577310736</v>
      </c>
      <c r="L121" s="19">
        <v>0.76630833489594119</v>
      </c>
      <c r="M121" s="19">
        <v>0.29774225499008317</v>
      </c>
    </row>
    <row r="122" spans="1:13" ht="15.75" customHeight="1">
      <c r="A122" s="9">
        <v>0.875</v>
      </c>
      <c r="B122" s="9">
        <v>0.875</v>
      </c>
      <c r="E122" s="19">
        <v>97</v>
      </c>
      <c r="F122" s="19">
        <v>0.76630833489594119</v>
      </c>
      <c r="G122" s="19">
        <v>2.316534930405878E-2</v>
      </c>
      <c r="H122" s="19">
        <v>0.29774225499008317</v>
      </c>
      <c r="L122" s="19">
        <v>0.70193786281583825</v>
      </c>
      <c r="M122" s="19">
        <v>-0.98887577598027931</v>
      </c>
    </row>
    <row r="123" spans="1:13" ht="15.75" customHeight="1">
      <c r="A123" s="9">
        <v>0.8</v>
      </c>
      <c r="B123" s="9">
        <v>0.75555555559999998</v>
      </c>
      <c r="E123" s="19">
        <v>98</v>
      </c>
      <c r="F123" s="19">
        <v>0.70193786281583825</v>
      </c>
      <c r="G123" s="19">
        <v>-7.6937862815838254E-2</v>
      </c>
      <c r="H123" s="19">
        <v>-0.98887577598027931</v>
      </c>
      <c r="L123" s="19">
        <v>0.77534278712032001</v>
      </c>
      <c r="M123" s="19">
        <v>-1.0852190821651493</v>
      </c>
    </row>
    <row r="124" spans="1:13" ht="15.75" customHeight="1">
      <c r="A124" s="9">
        <v>0.8125</v>
      </c>
      <c r="B124" s="9">
        <v>0.79166666669999997</v>
      </c>
      <c r="E124" s="19">
        <v>99</v>
      </c>
      <c r="F124" s="19">
        <v>0.77534278712032001</v>
      </c>
      <c r="G124" s="19">
        <v>-8.4433696220320043E-2</v>
      </c>
      <c r="H124" s="19">
        <v>-1.0852190821651493</v>
      </c>
      <c r="L124" s="19">
        <v>0.65110903084908167</v>
      </c>
      <c r="M124" s="19">
        <v>0.28739575706648735</v>
      </c>
    </row>
    <row r="125" spans="1:13" ht="15.75" customHeight="1">
      <c r="A125" s="9">
        <v>0.85483870969999998</v>
      </c>
      <c r="B125" s="9">
        <v>0.859375</v>
      </c>
      <c r="E125" s="19">
        <v>100</v>
      </c>
      <c r="F125" s="19">
        <v>0.65110903084908167</v>
      </c>
      <c r="G125" s="19">
        <v>2.2360356950918314E-2</v>
      </c>
      <c r="H125" s="19">
        <v>0.28739575706648735</v>
      </c>
      <c r="L125" s="19">
        <v>0.86055007174599596</v>
      </c>
      <c r="M125" s="19">
        <v>-0.47582337865333235</v>
      </c>
    </row>
    <row r="126" spans="1:13" ht="15.75" customHeight="1">
      <c r="A126" s="9">
        <v>0.70588235290000001</v>
      </c>
      <c r="B126" s="9">
        <v>0.82</v>
      </c>
      <c r="E126" s="19">
        <v>101</v>
      </c>
      <c r="F126" s="19">
        <v>0.86055007174599596</v>
      </c>
      <c r="G126" s="19">
        <v>-3.7020659945995904E-2</v>
      </c>
      <c r="H126" s="19">
        <v>-0.47582337865333235</v>
      </c>
      <c r="L126" s="19">
        <v>0.87756594082716055</v>
      </c>
      <c r="M126" s="19">
        <v>-0.92554332761486868</v>
      </c>
    </row>
    <row r="127" spans="1:13" ht="15.75" customHeight="1">
      <c r="A127" s="9">
        <v>0.83333333330000003</v>
      </c>
      <c r="B127" s="9">
        <v>0.875</v>
      </c>
      <c r="E127" s="19">
        <v>102</v>
      </c>
      <c r="F127" s="19">
        <v>0.87756594082716055</v>
      </c>
      <c r="G127" s="19">
        <v>-7.2010385227160523E-2</v>
      </c>
      <c r="H127" s="19">
        <v>-0.92554332761486868</v>
      </c>
      <c r="L127" s="19">
        <v>0.78269476702052443</v>
      </c>
      <c r="M127" s="19">
        <v>0.9028710980719491</v>
      </c>
    </row>
    <row r="128" spans="1:13" ht="15.75" customHeight="1">
      <c r="A128" s="9">
        <v>0.87142857139999996</v>
      </c>
      <c r="B128" s="9">
        <v>0.78571428570000001</v>
      </c>
      <c r="E128" s="19">
        <v>103</v>
      </c>
      <c r="F128" s="19">
        <v>0.78269476702052443</v>
      </c>
      <c r="G128" s="19">
        <v>7.024640947947558E-2</v>
      </c>
      <c r="H128" s="19">
        <v>0.9028710980719491</v>
      </c>
      <c r="L128" s="19">
        <v>0.78901396875186514</v>
      </c>
      <c r="M128" s="19">
        <v>-0.81240081649981088</v>
      </c>
    </row>
    <row r="129" spans="1:13" ht="15.75" customHeight="1">
      <c r="A129" s="9">
        <v>0.73469387760000004</v>
      </c>
      <c r="B129" s="9">
        <v>0.89795918370000005</v>
      </c>
      <c r="E129" s="19">
        <v>104</v>
      </c>
      <c r="F129" s="19">
        <v>0.78901396875186514</v>
      </c>
      <c r="G129" s="19">
        <v>-6.3207517151865122E-2</v>
      </c>
      <c r="H129" s="19">
        <v>-0.81240081649981088</v>
      </c>
      <c r="L129" s="19">
        <v>0.70250137539719049</v>
      </c>
      <c r="M129" s="19">
        <v>-1.1746312571776156</v>
      </c>
    </row>
    <row r="130" spans="1:13" ht="15.75" customHeight="1">
      <c r="A130" s="9">
        <v>0.79245283020000001</v>
      </c>
      <c r="B130" s="9">
        <v>0.8653846154</v>
      </c>
      <c r="E130" s="19">
        <v>105</v>
      </c>
      <c r="F130" s="19">
        <v>0.70250137539719049</v>
      </c>
      <c r="G130" s="19">
        <v>-9.1390264297190438E-2</v>
      </c>
      <c r="H130" s="19">
        <v>-1.1746312571776156</v>
      </c>
      <c r="L130" s="19">
        <v>0.79257832482593749</v>
      </c>
      <c r="M130" s="19">
        <v>1.2378714497412737</v>
      </c>
    </row>
    <row r="131" spans="1:13" ht="15.75" customHeight="1">
      <c r="A131" s="9">
        <v>0.81632653060000004</v>
      </c>
      <c r="B131" s="9">
        <v>0.79591836729999998</v>
      </c>
      <c r="E131" s="19">
        <v>106</v>
      </c>
      <c r="F131" s="19">
        <v>0.79257832482593749</v>
      </c>
      <c r="G131" s="19">
        <v>9.6310564074062466E-2</v>
      </c>
      <c r="H131" s="19">
        <v>1.2378714497412737</v>
      </c>
      <c r="L131" s="19">
        <v>0.82817841821242022</v>
      </c>
      <c r="M131" s="19">
        <v>-4.0851937669757026E-2</v>
      </c>
    </row>
    <row r="132" spans="1:13" ht="15.75" customHeight="1">
      <c r="A132" s="9">
        <v>0.82352941180000006</v>
      </c>
      <c r="B132" s="9">
        <v>0.86274509799999999</v>
      </c>
      <c r="E132" s="19">
        <v>107</v>
      </c>
      <c r="F132" s="19">
        <v>0.82817841821242022</v>
      </c>
      <c r="G132" s="19">
        <v>-3.1784182124202642E-3</v>
      </c>
      <c r="H132" s="19">
        <v>-4.0851937669757026E-2</v>
      </c>
      <c r="L132" s="19">
        <v>0.6943357595394376</v>
      </c>
      <c r="M132" s="19">
        <v>-0.9214800703479642</v>
      </c>
    </row>
    <row r="133" spans="1:13" ht="15.75" customHeight="1">
      <c r="A133" s="9">
        <v>0.78048780490000003</v>
      </c>
      <c r="B133" s="9">
        <v>0.78571428570000001</v>
      </c>
      <c r="E133" s="19">
        <v>108</v>
      </c>
      <c r="F133" s="19">
        <v>0.6943357595394376</v>
      </c>
      <c r="G133" s="19">
        <v>-7.1694250139437643E-2</v>
      </c>
      <c r="H133" s="19">
        <v>-0.9214800703479642</v>
      </c>
      <c r="L133" s="19">
        <v>0.76708681371574494</v>
      </c>
      <c r="M133" s="19">
        <v>0.58369180248837171</v>
      </c>
    </row>
    <row r="134" spans="1:13" ht="15.75" customHeight="1">
      <c r="A134" s="9">
        <v>0.80701754390000002</v>
      </c>
      <c r="B134" s="9">
        <v>0.64912280700000002</v>
      </c>
      <c r="E134" s="19">
        <v>109</v>
      </c>
      <c r="F134" s="19">
        <v>0.76708681371574494</v>
      </c>
      <c r="G134" s="19">
        <v>4.5413186284255058E-2</v>
      </c>
      <c r="H134" s="19">
        <v>0.58369180248837171</v>
      </c>
      <c r="L134" s="19">
        <v>0.82460105236242964</v>
      </c>
      <c r="M134" s="19">
        <v>0.6018701005037026</v>
      </c>
    </row>
    <row r="135" spans="1:13" ht="15.75" customHeight="1">
      <c r="A135" s="9">
        <v>0.85714285710000004</v>
      </c>
      <c r="B135" s="9">
        <v>0.77777777780000001</v>
      </c>
      <c r="E135" s="19">
        <v>110</v>
      </c>
      <c r="F135" s="19">
        <v>0.82460105236242964</v>
      </c>
      <c r="G135" s="19">
        <v>4.682751903757032E-2</v>
      </c>
      <c r="H135" s="19">
        <v>0.6018701005037026</v>
      </c>
      <c r="L135" s="19">
        <v>0.80831989423685557</v>
      </c>
      <c r="M135" s="19">
        <v>1.5833114063786797</v>
      </c>
    </row>
    <row r="136" spans="1:13" ht="15.75" customHeight="1">
      <c r="A136" s="9">
        <v>0.88636363640000004</v>
      </c>
      <c r="B136" s="9">
        <v>0.86363636359999996</v>
      </c>
      <c r="E136" s="19">
        <v>111</v>
      </c>
      <c r="F136" s="19">
        <v>0.80831989423685557</v>
      </c>
      <c r="G136" s="19">
        <v>0.12318695506314448</v>
      </c>
      <c r="H136" s="19">
        <v>1.5833114063786797</v>
      </c>
      <c r="L136" s="19">
        <v>0.8414072188902163</v>
      </c>
      <c r="M136" s="19">
        <v>-2.2459253846956502</v>
      </c>
    </row>
    <row r="137" spans="1:13" ht="15.75" customHeight="1">
      <c r="A137" s="9">
        <v>0.875</v>
      </c>
      <c r="B137" s="9">
        <v>0.91071428570000001</v>
      </c>
      <c r="E137" s="19">
        <v>112</v>
      </c>
      <c r="F137" s="19">
        <v>0.8414072188902163</v>
      </c>
      <c r="G137" s="19">
        <v>-0.17474055219021634</v>
      </c>
      <c r="H137" s="19">
        <v>-2.2459253846956502</v>
      </c>
      <c r="L137" s="19">
        <v>0.85420875404273189</v>
      </c>
      <c r="M137" s="19">
        <v>-0.12549983742049731</v>
      </c>
    </row>
    <row r="138" spans="1:13" ht="15.75" customHeight="1">
      <c r="A138" s="9">
        <v>0.81818181820000002</v>
      </c>
      <c r="B138" s="9">
        <v>0.8</v>
      </c>
      <c r="E138" s="19">
        <v>113</v>
      </c>
      <c r="F138" s="19">
        <v>0.85420875404273189</v>
      </c>
      <c r="G138" s="19">
        <v>-9.7643096427318943E-3</v>
      </c>
      <c r="H138" s="19">
        <v>-0.12549983742049731</v>
      </c>
      <c r="L138" s="19">
        <v>0.70636546145679491</v>
      </c>
      <c r="M138" s="19">
        <v>3.5029945652627369E-2</v>
      </c>
    </row>
    <row r="139" spans="1:13" ht="15.75" customHeight="1">
      <c r="A139" s="9">
        <v>0.875</v>
      </c>
      <c r="B139" s="9">
        <v>0.87878787879999998</v>
      </c>
      <c r="E139" s="19">
        <v>114</v>
      </c>
      <c r="F139" s="19">
        <v>0.70636546145679491</v>
      </c>
      <c r="G139" s="19">
        <v>2.7254476432051478E-3</v>
      </c>
      <c r="H139" s="19">
        <v>3.5029945652627369E-2</v>
      </c>
      <c r="L139" s="19">
        <v>0.80542359972564415</v>
      </c>
      <c r="M139" s="19">
        <v>-0.60155380297640038</v>
      </c>
    </row>
    <row r="140" spans="1:13" ht="15.75" customHeight="1">
      <c r="A140" s="9">
        <v>0.7659574468</v>
      </c>
      <c r="B140" s="9">
        <v>0.75</v>
      </c>
      <c r="E140" s="19">
        <v>115</v>
      </c>
      <c r="F140" s="19">
        <v>0.80542359972564415</v>
      </c>
      <c r="G140" s="19">
        <v>-4.6802910025644184E-2</v>
      </c>
      <c r="H140" s="19">
        <v>-0.60155380297640038</v>
      </c>
      <c r="L140" s="19">
        <v>0.73293105307938344</v>
      </c>
      <c r="M140" s="19">
        <v>0.57641112041838971</v>
      </c>
    </row>
    <row r="141" spans="1:13" ht="15.75" customHeight="1">
      <c r="A141" s="9">
        <v>0.7843137255</v>
      </c>
      <c r="B141" s="9">
        <v>0.84313725490000002</v>
      </c>
      <c r="E141" s="19">
        <v>116</v>
      </c>
      <c r="F141" s="19">
        <v>0.73293105307938344</v>
      </c>
      <c r="G141" s="19">
        <v>4.4846724720616571E-2</v>
      </c>
      <c r="H141" s="19">
        <v>0.57641112041838971</v>
      </c>
      <c r="L141" s="19">
        <v>0.75949664470197209</v>
      </c>
      <c r="M141" s="19">
        <v>1.4250505215865141</v>
      </c>
    </row>
    <row r="142" spans="1:13" ht="15.75" customHeight="1">
      <c r="A142" s="9">
        <v>0.82499999999999996</v>
      </c>
      <c r="B142" s="9">
        <v>0.8</v>
      </c>
      <c r="E142" s="19">
        <v>117</v>
      </c>
      <c r="F142" s="19">
        <v>0.75949664470197209</v>
      </c>
      <c r="G142" s="19">
        <v>0.11087372569802789</v>
      </c>
      <c r="H142" s="19">
        <v>1.4250505215865141</v>
      </c>
      <c r="L142" s="19">
        <v>0.69732185580278916</v>
      </c>
      <c r="M142" s="19">
        <v>-0.1262394732980564</v>
      </c>
    </row>
    <row r="143" spans="1:13" ht="15.75" customHeight="1">
      <c r="A143" s="9">
        <v>0.90566037740000005</v>
      </c>
      <c r="B143" s="9">
        <v>0.94444444439999997</v>
      </c>
      <c r="E143" s="19">
        <v>118</v>
      </c>
      <c r="F143" s="19">
        <v>0.69732185580278916</v>
      </c>
      <c r="G143" s="19">
        <v>-9.8218558027891589E-3</v>
      </c>
      <c r="H143" s="19">
        <v>-0.1262394732980564</v>
      </c>
      <c r="L143" s="19">
        <v>0.780501996257294</v>
      </c>
      <c r="M143" s="19">
        <v>-0.85107221342738659</v>
      </c>
    </row>
    <row r="144" spans="1:13" ht="15.75" customHeight="1">
      <c r="A144" s="9">
        <v>0.89285714289999996</v>
      </c>
      <c r="B144" s="9">
        <v>0.84210526320000001</v>
      </c>
      <c r="E144" s="19">
        <v>119</v>
      </c>
      <c r="F144" s="19">
        <v>0.780501996257294</v>
      </c>
      <c r="G144" s="19">
        <v>-6.621628195729401E-2</v>
      </c>
      <c r="H144" s="19">
        <v>-0.85107221342738659</v>
      </c>
      <c r="L144" s="19">
        <v>0.71061595610748296</v>
      </c>
      <c r="M144" s="19">
        <v>-0.83264551488944882</v>
      </c>
    </row>
    <row r="145" spans="1:13" ht="15.75" customHeight="1">
      <c r="A145" s="9">
        <v>0.74193548389999997</v>
      </c>
      <c r="B145" s="9">
        <v>0.83870967740000002</v>
      </c>
      <c r="E145" s="19">
        <v>120</v>
      </c>
      <c r="F145" s="19">
        <v>0.71061595610748296</v>
      </c>
      <c r="G145" s="19">
        <v>-6.4782622807482926E-2</v>
      </c>
      <c r="H145" s="19">
        <v>-0.83264551488944882</v>
      </c>
      <c r="L145" s="19">
        <v>0.82591062379563551</v>
      </c>
      <c r="M145" s="19">
        <v>0.63094155737954527</v>
      </c>
    </row>
    <row r="146" spans="1:13" ht="15.75" customHeight="1">
      <c r="A146" s="9">
        <v>0.86206896550000001</v>
      </c>
      <c r="B146" s="9">
        <v>0.88135593219999997</v>
      </c>
      <c r="E146" s="19">
        <v>121</v>
      </c>
      <c r="F146" s="19">
        <v>0.82591062379563551</v>
      </c>
      <c r="G146" s="19">
        <v>4.9089376204364488E-2</v>
      </c>
      <c r="H146" s="19">
        <v>0.63094155737954527</v>
      </c>
      <c r="L146" s="19">
        <v>0.73706347847760967</v>
      </c>
      <c r="M146" s="19">
        <v>0.80891773283233814</v>
      </c>
    </row>
    <row r="147" spans="1:13" ht="15.75" customHeight="1">
      <c r="A147" s="9">
        <v>0.89230769229999995</v>
      </c>
      <c r="B147" s="9">
        <v>0.92424242420000002</v>
      </c>
      <c r="E147" s="19">
        <v>122</v>
      </c>
      <c r="F147" s="19">
        <v>0.73706347847760967</v>
      </c>
      <c r="G147" s="19">
        <v>6.2936521522390376E-2</v>
      </c>
      <c r="H147" s="19">
        <v>0.80891773283233814</v>
      </c>
      <c r="L147" s="19">
        <v>0.76392424334292874</v>
      </c>
      <c r="M147" s="19">
        <v>0.62434004922998854</v>
      </c>
    </row>
    <row r="148" spans="1:13" ht="15.75" customHeight="1">
      <c r="A148" s="9">
        <v>0.83333333330000003</v>
      </c>
      <c r="B148" s="9">
        <v>0.83333333330000003</v>
      </c>
      <c r="E148" s="19">
        <v>123</v>
      </c>
      <c r="F148" s="19">
        <v>0.76392424334292874</v>
      </c>
      <c r="G148" s="19">
        <v>4.8575756657071256E-2</v>
      </c>
      <c r="H148" s="19">
        <v>0.62434004922998854</v>
      </c>
      <c r="L148" s="19">
        <v>0.81428817745610405</v>
      </c>
      <c r="M148" s="19">
        <v>0.52119252564994756</v>
      </c>
    </row>
    <row r="149" spans="1:13" ht="15.75" customHeight="1">
      <c r="A149" s="9">
        <v>0.63043478259999997</v>
      </c>
      <c r="B149" s="9">
        <v>0.77777777780000001</v>
      </c>
      <c r="E149" s="19">
        <v>124</v>
      </c>
      <c r="F149" s="19">
        <v>0.81428817745610405</v>
      </c>
      <c r="G149" s="19">
        <v>4.0550532243895931E-2</v>
      </c>
      <c r="H149" s="19">
        <v>0.52119252564994756</v>
      </c>
      <c r="L149" s="19">
        <v>0.78499961268048457</v>
      </c>
      <c r="M149" s="19">
        <v>-1.0168873789246236</v>
      </c>
    </row>
    <row r="150" spans="1:13" ht="15.75" customHeight="1">
      <c r="A150" s="9">
        <v>0.6</v>
      </c>
      <c r="B150" s="9">
        <v>0.85</v>
      </c>
      <c r="E150" s="19">
        <v>125</v>
      </c>
      <c r="F150" s="19">
        <v>0.78499961268048457</v>
      </c>
      <c r="G150" s="19">
        <v>-7.9117259780484561E-2</v>
      </c>
      <c r="H150" s="19">
        <v>-1.0168873789246236</v>
      </c>
      <c r="L150" s="19">
        <v>0.82591062379563551</v>
      </c>
      <c r="M150" s="19">
        <v>9.5403450945528961E-2</v>
      </c>
    </row>
    <row r="151" spans="1:13" ht="15.75" customHeight="1">
      <c r="A151" s="9">
        <v>0.85106382979999995</v>
      </c>
      <c r="B151" s="9">
        <v>0.89361702129999998</v>
      </c>
      <c r="E151" s="19">
        <v>126</v>
      </c>
      <c r="F151" s="19">
        <v>0.82591062379563551</v>
      </c>
      <c r="G151" s="19">
        <v>7.4227095043645219E-3</v>
      </c>
      <c r="H151" s="19">
        <v>9.5403450945528961E-2</v>
      </c>
      <c r="L151" s="19">
        <v>0.75949664470197209</v>
      </c>
      <c r="M151" s="19">
        <v>1.438651488610031</v>
      </c>
    </row>
    <row r="152" spans="1:13" ht="15.75" customHeight="1">
      <c r="A152" s="9">
        <v>0.70370370370000002</v>
      </c>
      <c r="B152" s="9">
        <v>0.79629629629999998</v>
      </c>
      <c r="E152" s="19">
        <v>127</v>
      </c>
      <c r="F152" s="19">
        <v>0.75949664470197209</v>
      </c>
      <c r="G152" s="19">
        <v>0.11193192669802787</v>
      </c>
      <c r="H152" s="19">
        <v>1.438651488610031</v>
      </c>
      <c r="L152" s="19">
        <v>0.84298850415100812</v>
      </c>
      <c r="M152" s="19">
        <v>-1.3919015806490194</v>
      </c>
    </row>
    <row r="153" spans="1:13" ht="15.75" customHeight="1">
      <c r="A153" s="9">
        <v>0.88888888889999995</v>
      </c>
      <c r="B153" s="9">
        <v>0.82608695649999997</v>
      </c>
      <c r="E153" s="19">
        <v>128</v>
      </c>
      <c r="F153" s="19">
        <v>0.84298850415100812</v>
      </c>
      <c r="G153" s="19">
        <v>-0.10829462655100808</v>
      </c>
      <c r="H153" s="19">
        <v>-1.3919015806490194</v>
      </c>
      <c r="L153" s="19">
        <v>0.81875834913659828</v>
      </c>
      <c r="M153" s="19">
        <v>-0.3381025869311981</v>
      </c>
    </row>
    <row r="154" spans="1:13" ht="15.75" customHeight="1">
      <c r="A154" s="9">
        <v>0.8</v>
      </c>
      <c r="B154" s="9">
        <v>0.93333333330000001</v>
      </c>
      <c r="E154" s="19">
        <v>129</v>
      </c>
      <c r="F154" s="19">
        <v>0.81875834913659828</v>
      </c>
      <c r="G154" s="19">
        <v>-2.6305518936598271E-2</v>
      </c>
      <c r="H154" s="19">
        <v>-0.3381025869311981</v>
      </c>
      <c r="L154" s="19">
        <v>0.76708681371574494</v>
      </c>
      <c r="M154" s="19">
        <v>0.63287387329068634</v>
      </c>
    </row>
    <row r="155" spans="1:13" ht="15.75" customHeight="1">
      <c r="A155" s="9">
        <v>0.75</v>
      </c>
      <c r="B155" s="9">
        <v>0.72222222219999999</v>
      </c>
      <c r="E155" s="19">
        <v>130</v>
      </c>
      <c r="F155" s="19">
        <v>0.76708681371574494</v>
      </c>
      <c r="G155" s="19">
        <v>4.9239716884255103E-2</v>
      </c>
      <c r="H155" s="19">
        <v>0.63287387329068634</v>
      </c>
      <c r="L155" s="19">
        <v>0.81679497957859759</v>
      </c>
      <c r="M155" s="19">
        <v>8.6557081844948841E-2</v>
      </c>
    </row>
    <row r="156" spans="1:13" ht="15.75" customHeight="1">
      <c r="A156" s="9">
        <v>0.79411764709999999</v>
      </c>
      <c r="B156" s="9">
        <v>0.82352941180000006</v>
      </c>
      <c r="E156" s="19">
        <v>131</v>
      </c>
      <c r="F156" s="19">
        <v>0.81679497957859759</v>
      </c>
      <c r="G156" s="19">
        <v>6.7344322214024643E-3</v>
      </c>
      <c r="H156" s="19">
        <v>8.6557081844948841E-2</v>
      </c>
      <c r="L156" s="19">
        <v>0.75949664470197209</v>
      </c>
      <c r="M156" s="19">
        <v>0.26979758820748145</v>
      </c>
    </row>
    <row r="157" spans="1:13" ht="15.75" customHeight="1">
      <c r="A157" s="9">
        <v>0.82456140349999996</v>
      </c>
      <c r="B157" s="9">
        <v>0.81034482760000004</v>
      </c>
      <c r="E157" s="19">
        <v>132</v>
      </c>
      <c r="F157" s="19">
        <v>0.75949664470197209</v>
      </c>
      <c r="G157" s="19">
        <v>2.0991160198027936E-2</v>
      </c>
      <c r="H157" s="19">
        <v>0.26979758820748145</v>
      </c>
      <c r="L157" s="19">
        <v>0.65789490827777941</v>
      </c>
      <c r="M157" s="19">
        <v>1.9166604922484447</v>
      </c>
    </row>
    <row r="158" spans="1:13" ht="15.75" customHeight="1">
      <c r="A158" s="9">
        <v>0.73333333329999995</v>
      </c>
      <c r="B158" s="9">
        <v>0.73770491800000004</v>
      </c>
      <c r="E158" s="19">
        <v>133</v>
      </c>
      <c r="F158" s="19">
        <v>0.65789490827777941</v>
      </c>
      <c r="G158" s="19">
        <v>0.14912263562222061</v>
      </c>
      <c r="H158" s="19">
        <v>1.9166604922484447</v>
      </c>
      <c r="L158" s="19">
        <v>0.75359317992174701</v>
      </c>
      <c r="M158" s="19">
        <v>1.3309151518447562</v>
      </c>
    </row>
    <row r="159" spans="1:13" ht="15.75" customHeight="1">
      <c r="A159" s="9">
        <v>0.70588235290000001</v>
      </c>
      <c r="B159" s="9">
        <v>0.86</v>
      </c>
      <c r="E159" s="19">
        <v>134</v>
      </c>
      <c r="F159" s="19">
        <v>0.75359317992174701</v>
      </c>
      <c r="G159" s="19">
        <v>0.10354967717825303</v>
      </c>
      <c r="H159" s="19">
        <v>1.3309151518447562</v>
      </c>
      <c r="L159" s="19">
        <v>0.81745793552165491</v>
      </c>
      <c r="M159" s="19">
        <v>0.8856390849930339</v>
      </c>
    </row>
    <row r="160" spans="1:13" ht="15.75" customHeight="1">
      <c r="A160" s="9">
        <v>0.88888888889999995</v>
      </c>
      <c r="B160" s="9">
        <v>0.94444444439999997</v>
      </c>
      <c r="E160" s="19">
        <v>135</v>
      </c>
      <c r="F160" s="19">
        <v>0.81745793552165491</v>
      </c>
      <c r="G160" s="19">
        <v>6.8905700878345133E-2</v>
      </c>
      <c r="H160" s="19">
        <v>0.8856390849930339</v>
      </c>
      <c r="L160" s="19">
        <v>0.85247621541822416</v>
      </c>
      <c r="M160" s="19">
        <v>0.28949627844004944</v>
      </c>
    </row>
    <row r="161" spans="1:13" ht="15.75" customHeight="1">
      <c r="A161" s="9">
        <v>0.5405405405</v>
      </c>
      <c r="B161" s="9">
        <v>0.67567567569999998</v>
      </c>
      <c r="E161" s="19">
        <v>136</v>
      </c>
      <c r="F161" s="19">
        <v>0.85247621541822416</v>
      </c>
      <c r="G161" s="19">
        <v>2.2523784581775841E-2</v>
      </c>
      <c r="H161" s="19">
        <v>0.28949627844004944</v>
      </c>
      <c r="L161" s="19">
        <v>0.77012288136588436</v>
      </c>
      <c r="M161" s="19">
        <v>0.61769740821082575</v>
      </c>
    </row>
    <row r="162" spans="1:13" ht="15.75" customHeight="1">
      <c r="A162" s="9">
        <v>0.72916666669999997</v>
      </c>
      <c r="B162" s="9">
        <v>0.75510204079999999</v>
      </c>
      <c r="E162" s="19">
        <v>137</v>
      </c>
      <c r="F162" s="19">
        <v>0.77012288136588436</v>
      </c>
      <c r="G162" s="19">
        <v>4.8058936834115662E-2</v>
      </c>
      <c r="H162" s="19">
        <v>0.61769740821082575</v>
      </c>
      <c r="L162" s="19">
        <v>0.82872818655362901</v>
      </c>
      <c r="M162" s="19">
        <v>0.59472766402832011</v>
      </c>
    </row>
    <row r="163" spans="1:13" ht="15.75" customHeight="1">
      <c r="A163" s="9">
        <v>0.85714285710000004</v>
      </c>
      <c r="B163" s="9">
        <v>0.91071428570000001</v>
      </c>
      <c r="E163" s="19">
        <v>138</v>
      </c>
      <c r="F163" s="19">
        <v>0.82872818655362901</v>
      </c>
      <c r="G163" s="19">
        <v>4.6271813446370991E-2</v>
      </c>
      <c r="H163" s="19">
        <v>0.59472766402832011</v>
      </c>
      <c r="L163" s="19">
        <v>0.73293105307938344</v>
      </c>
      <c r="M163" s="19">
        <v>0.42448541619201063</v>
      </c>
    </row>
    <row r="164" spans="1:13" ht="15.75" customHeight="1">
      <c r="A164" s="9">
        <v>0.86486486490000003</v>
      </c>
      <c r="B164" s="9">
        <v>0.81081081079999995</v>
      </c>
      <c r="E164" s="19">
        <v>139</v>
      </c>
      <c r="F164" s="19">
        <v>0.73293105307938344</v>
      </c>
      <c r="G164" s="19">
        <v>3.3026393720616554E-2</v>
      </c>
      <c r="H164" s="19">
        <v>0.42448541619201063</v>
      </c>
      <c r="L164" s="19">
        <v>0.80220994890572062</v>
      </c>
      <c r="M164" s="19">
        <v>-0.23001863009645901</v>
      </c>
    </row>
    <row r="165" spans="1:13" ht="15.75" customHeight="1">
      <c r="A165" s="9">
        <v>0.89285714289999996</v>
      </c>
      <c r="B165" s="9">
        <v>0.89285714289999996</v>
      </c>
      <c r="E165" s="19">
        <v>140</v>
      </c>
      <c r="F165" s="19">
        <v>0.80220994890572062</v>
      </c>
      <c r="G165" s="19">
        <v>-1.7896223405720613E-2</v>
      </c>
      <c r="H165" s="19">
        <v>-0.23001863009645901</v>
      </c>
      <c r="L165" s="19">
        <v>0.77012288136588436</v>
      </c>
      <c r="M165" s="19">
        <v>0.70533091623259514</v>
      </c>
    </row>
    <row r="166" spans="1:13" ht="15.75" customHeight="1">
      <c r="A166" s="9">
        <v>0.78723404259999996</v>
      </c>
      <c r="B166" s="9">
        <v>0.87755102039999999</v>
      </c>
      <c r="E166" s="19">
        <v>141</v>
      </c>
      <c r="F166" s="19">
        <v>0.77012288136588436</v>
      </c>
      <c r="G166" s="19">
        <v>5.4877118634115596E-2</v>
      </c>
      <c r="H166" s="19">
        <v>0.70533091623259514</v>
      </c>
      <c r="L166" s="19">
        <v>0.87756594082716055</v>
      </c>
      <c r="M166" s="19">
        <v>0.3610953924363009</v>
      </c>
    </row>
    <row r="167" spans="1:13" ht="15.75" customHeight="1">
      <c r="A167" s="9">
        <v>0.72413793100000001</v>
      </c>
      <c r="B167" s="9">
        <v>0.71428571429999999</v>
      </c>
      <c r="E167" s="19">
        <v>142</v>
      </c>
      <c r="F167" s="19">
        <v>0.87756594082716055</v>
      </c>
      <c r="G167" s="19">
        <v>2.8094436572839498E-2</v>
      </c>
      <c r="H167" s="19">
        <v>0.3610953924363009</v>
      </c>
      <c r="L167" s="19">
        <v>0.80144231574373082</v>
      </c>
      <c r="M167" s="19">
        <v>1.1749469615063137</v>
      </c>
    </row>
    <row r="168" spans="1:13" ht="15.75" customHeight="1">
      <c r="A168" s="9">
        <v>0.75</v>
      </c>
      <c r="B168" s="9">
        <v>0.75</v>
      </c>
      <c r="E168" s="19">
        <v>143</v>
      </c>
      <c r="F168" s="19">
        <v>0.80144231574373082</v>
      </c>
      <c r="G168" s="19">
        <v>9.1414827156269141E-2</v>
      </c>
      <c r="H168" s="19">
        <v>1.1749469615063137</v>
      </c>
      <c r="L168" s="19">
        <v>0.79891655486361712</v>
      </c>
      <c r="M168" s="19">
        <v>-0.73237283572861045</v>
      </c>
    </row>
    <row r="169" spans="1:13" ht="15.75" customHeight="1">
      <c r="A169" s="9">
        <v>0.71428571429999999</v>
      </c>
      <c r="B169" s="9">
        <v>0.74285714290000004</v>
      </c>
      <c r="E169" s="19">
        <v>144</v>
      </c>
      <c r="F169" s="19">
        <v>0.79891655486361712</v>
      </c>
      <c r="G169" s="19">
        <v>-5.6981070963617153E-2</v>
      </c>
      <c r="H169" s="19">
        <v>-0.73237283572861045</v>
      </c>
      <c r="L169" s="19">
        <v>0.83063839857529631</v>
      </c>
      <c r="M169" s="19">
        <v>0.40397439075690339</v>
      </c>
    </row>
    <row r="170" spans="1:13" ht="15.75" customHeight="1">
      <c r="A170" s="9">
        <v>0.58333333330000003</v>
      </c>
      <c r="B170" s="9">
        <v>0.61702127659999995</v>
      </c>
      <c r="E170" s="19">
        <v>145</v>
      </c>
      <c r="F170" s="19">
        <v>0.83063839857529631</v>
      </c>
      <c r="G170" s="19">
        <v>3.1430566924703696E-2</v>
      </c>
      <c r="H170" s="19">
        <v>0.40397439075690339</v>
      </c>
      <c r="L170" s="19">
        <v>0.8625389395007842</v>
      </c>
      <c r="M170" s="19">
        <v>0.38261523581377205</v>
      </c>
    </row>
    <row r="171" spans="1:13" ht="15.75" customHeight="1">
      <c r="A171" s="9">
        <v>0.70270270270000001</v>
      </c>
      <c r="B171" s="9">
        <v>0.74358974359999996</v>
      </c>
      <c r="E171" s="19">
        <v>146</v>
      </c>
      <c r="F171" s="19">
        <v>0.8625389395007842</v>
      </c>
      <c r="G171" s="19">
        <v>2.9768752799215759E-2</v>
      </c>
      <c r="H171" s="19">
        <v>0.38261523581377205</v>
      </c>
      <c r="L171" s="19">
        <v>0.79491743353209032</v>
      </c>
      <c r="M171" s="19">
        <v>0.49375627685296336</v>
      </c>
    </row>
    <row r="172" spans="1:13" ht="15.75" customHeight="1">
      <c r="A172" s="9">
        <v>0.8461538462</v>
      </c>
      <c r="B172" s="9">
        <v>0.88679245279999996</v>
      </c>
      <c r="E172" s="19">
        <v>147</v>
      </c>
      <c r="F172" s="19">
        <v>0.79491743353209032</v>
      </c>
      <c r="G172" s="19">
        <v>3.8415899767909711E-2</v>
      </c>
      <c r="H172" s="19">
        <v>0.49375627685296336</v>
      </c>
      <c r="L172" s="19">
        <v>0.75359317992174701</v>
      </c>
      <c r="M172" s="19">
        <v>-1.5829443561689251</v>
      </c>
    </row>
    <row r="173" spans="1:13" ht="15.75" customHeight="1">
      <c r="A173" s="9">
        <v>0.79591836729999998</v>
      </c>
      <c r="B173" s="9">
        <v>0.78</v>
      </c>
      <c r="E173" s="19">
        <v>148</v>
      </c>
      <c r="F173" s="19">
        <v>0.75359317992174701</v>
      </c>
      <c r="G173" s="19">
        <v>-0.12315839732174705</v>
      </c>
      <c r="H173" s="19">
        <v>-1.5829443561689251</v>
      </c>
      <c r="L173" s="19">
        <v>0.80731470965238517</v>
      </c>
      <c r="M173" s="19">
        <v>-2.6645982469040734</v>
      </c>
    </row>
    <row r="174" spans="1:13" ht="15.75" customHeight="1">
      <c r="A174" s="9">
        <v>0.91304347829999999</v>
      </c>
      <c r="B174" s="9">
        <v>0.91666666669999997</v>
      </c>
      <c r="E174" s="19">
        <v>149</v>
      </c>
      <c r="F174" s="19">
        <v>0.80731470965238517</v>
      </c>
      <c r="G174" s="19">
        <v>-0.20731470965238519</v>
      </c>
      <c r="H174" s="19">
        <v>-2.6645982469040734</v>
      </c>
      <c r="L174" s="19">
        <v>0.83975864498355013</v>
      </c>
      <c r="M174" s="19">
        <v>0.14530457435147154</v>
      </c>
    </row>
    <row r="175" spans="1:13" ht="15.75" customHeight="1">
      <c r="A175" s="9">
        <v>0.73333333329999995</v>
      </c>
      <c r="B175" s="9">
        <v>0.73333333329999995</v>
      </c>
      <c r="E175" s="19">
        <v>150</v>
      </c>
      <c r="F175" s="19">
        <v>0.83975864498355013</v>
      </c>
      <c r="G175" s="19">
        <v>1.130518481644982E-2</v>
      </c>
      <c r="H175" s="19">
        <v>0.14530457435147154</v>
      </c>
      <c r="L175" s="19">
        <v>0.76736793112519475</v>
      </c>
      <c r="M175" s="19">
        <v>-0.81827087461434445</v>
      </c>
    </row>
    <row r="176" spans="1:13" ht="15.75" customHeight="1">
      <c r="A176" s="9">
        <v>0.87755102039999999</v>
      </c>
      <c r="B176" s="9">
        <v>0.89795918370000005</v>
      </c>
      <c r="E176" s="19">
        <v>151</v>
      </c>
      <c r="F176" s="19">
        <v>0.76736793112519475</v>
      </c>
      <c r="G176" s="19">
        <v>-6.366422742519473E-2</v>
      </c>
      <c r="H176" s="19">
        <v>-0.81827087461434445</v>
      </c>
      <c r="L176" s="19">
        <v>0.78952731349919258</v>
      </c>
      <c r="M176" s="19">
        <v>1.277085837597111</v>
      </c>
    </row>
    <row r="177" spans="1:13" ht="15.75" customHeight="1">
      <c r="A177" s="9">
        <v>0.63829787230000001</v>
      </c>
      <c r="B177" s="9">
        <v>0.8043478261</v>
      </c>
      <c r="E177" s="19">
        <v>152</v>
      </c>
      <c r="F177" s="19">
        <v>0.78952731349919258</v>
      </c>
      <c r="G177" s="19">
        <v>9.9361575400807367E-2</v>
      </c>
      <c r="H177" s="19">
        <v>1.277085837597111</v>
      </c>
      <c r="L177" s="19">
        <v>0.86930109010509193</v>
      </c>
      <c r="M177" s="19">
        <v>-0.8907209889360812</v>
      </c>
    </row>
    <row r="178" spans="1:13" ht="15.75" customHeight="1">
      <c r="A178" s="9">
        <v>0.48888888889999998</v>
      </c>
      <c r="B178" s="9">
        <v>0.66666666669999997</v>
      </c>
      <c r="E178" s="19">
        <v>153</v>
      </c>
      <c r="F178" s="19">
        <v>0.86930109010509193</v>
      </c>
      <c r="G178" s="19">
        <v>-6.9301090105091889E-2</v>
      </c>
      <c r="H178" s="19">
        <v>-0.8907209889360812</v>
      </c>
      <c r="L178" s="19">
        <v>0.71226892623701998</v>
      </c>
      <c r="M178" s="19">
        <v>0.48495426673400127</v>
      </c>
    </row>
    <row r="179" spans="1:13" ht="15.75" customHeight="1">
      <c r="A179" s="9">
        <v>0.68421052630000001</v>
      </c>
      <c r="B179" s="9">
        <v>0.71052631580000003</v>
      </c>
      <c r="E179" s="19">
        <v>154</v>
      </c>
      <c r="F179" s="19">
        <v>0.71226892623701998</v>
      </c>
      <c r="G179" s="19">
        <v>3.7731073762980016E-2</v>
      </c>
      <c r="H179" s="19">
        <v>0.48495426673400127</v>
      </c>
      <c r="L179" s="19">
        <v>0.78762491823284364</v>
      </c>
      <c r="M179" s="19">
        <v>8.3450489287792973E-2</v>
      </c>
    </row>
    <row r="180" spans="1:13" ht="15.75" customHeight="1">
      <c r="A180" s="9">
        <v>0.64864864860000004</v>
      </c>
      <c r="B180" s="9">
        <v>0.75675675679999999</v>
      </c>
      <c r="E180" s="19">
        <v>155</v>
      </c>
      <c r="F180" s="19">
        <v>0.78762491823284364</v>
      </c>
      <c r="G180" s="19">
        <v>6.4927288671563499E-3</v>
      </c>
      <c r="H180" s="19">
        <v>8.3450489287792973E-2</v>
      </c>
      <c r="L180" s="19">
        <v>0.77781774240093748</v>
      </c>
      <c r="M180" s="19">
        <v>0.60079228158621401</v>
      </c>
    </row>
    <row r="181" spans="1:13" ht="15.75" customHeight="1">
      <c r="A181" s="9">
        <v>0.44827586209999998</v>
      </c>
      <c r="B181" s="9">
        <v>0.71428571429999999</v>
      </c>
      <c r="E181" s="19">
        <v>156</v>
      </c>
      <c r="F181" s="19">
        <v>0.77781774240093748</v>
      </c>
      <c r="G181" s="19">
        <v>4.6743661099062472E-2</v>
      </c>
      <c r="H181" s="19">
        <v>0.60079228158621401</v>
      </c>
      <c r="L181" s="19">
        <v>0.72378552150913456</v>
      </c>
      <c r="M181" s="19">
        <v>0.12271720903146853</v>
      </c>
    </row>
    <row r="182" spans="1:13" ht="15.75" customHeight="1">
      <c r="A182" s="9">
        <v>0.83783783779999998</v>
      </c>
      <c r="B182" s="9">
        <v>0.80555555560000003</v>
      </c>
      <c r="E182" s="19">
        <v>157</v>
      </c>
      <c r="F182" s="19">
        <v>0.72378552150913456</v>
      </c>
      <c r="G182" s="19">
        <v>9.5478117908653903E-3</v>
      </c>
      <c r="H182" s="19">
        <v>0.12271720903146853</v>
      </c>
      <c r="L182" s="19">
        <v>0.81475307530968533</v>
      </c>
      <c r="M182" s="19">
        <v>-1.3993060914898274</v>
      </c>
    </row>
    <row r="183" spans="1:13" ht="15.75" customHeight="1">
      <c r="A183" s="9">
        <v>0.68181818179999998</v>
      </c>
      <c r="B183" s="9">
        <v>0.79069767440000005</v>
      </c>
      <c r="E183" s="19">
        <v>158</v>
      </c>
      <c r="F183" s="19">
        <v>0.81475307530968533</v>
      </c>
      <c r="G183" s="19">
        <v>-0.10887072240968532</v>
      </c>
      <c r="H183" s="19">
        <v>-1.3993060914898274</v>
      </c>
      <c r="L183" s="19">
        <v>0.87756594082716055</v>
      </c>
      <c r="M183" s="19">
        <v>0.14553288396787237</v>
      </c>
    </row>
    <row r="184" spans="1:13" ht="15.75" customHeight="1">
      <c r="A184" s="9">
        <v>0.78125</v>
      </c>
      <c r="B184" s="9">
        <v>0.8125</v>
      </c>
      <c r="E184" s="19">
        <v>159</v>
      </c>
      <c r="F184" s="19">
        <v>0.87756594082716055</v>
      </c>
      <c r="G184" s="19">
        <v>1.1322948072839401E-2</v>
      </c>
      <c r="H184" s="19">
        <v>0.14553288396787237</v>
      </c>
      <c r="L184" s="19">
        <v>0.67764590294186744</v>
      </c>
      <c r="M184" s="19">
        <v>-1.762203507007851</v>
      </c>
    </row>
    <row r="185" spans="1:13" ht="15.75" customHeight="1">
      <c r="A185" s="9">
        <v>0.91304347829999999</v>
      </c>
      <c r="B185" s="9">
        <v>0.91304347829999999</v>
      </c>
      <c r="E185" s="19">
        <v>160</v>
      </c>
      <c r="F185" s="19">
        <v>0.67764590294186744</v>
      </c>
      <c r="G185" s="19">
        <v>-0.13710536244186744</v>
      </c>
      <c r="H185" s="19">
        <v>-1.762203507007851</v>
      </c>
      <c r="L185" s="19">
        <v>0.73672613758626992</v>
      </c>
      <c r="M185" s="19">
        <v>-9.7161233300097224E-2</v>
      </c>
    </row>
    <row r="186" spans="1:13" ht="15.75" customHeight="1">
      <c r="A186" s="9">
        <v>0.55882352940000002</v>
      </c>
      <c r="B186" s="9">
        <v>0.75757575759999995</v>
      </c>
      <c r="E186" s="19">
        <v>161</v>
      </c>
      <c r="F186" s="19">
        <v>0.73672613758626992</v>
      </c>
      <c r="G186" s="19">
        <v>-7.5594708862699589E-3</v>
      </c>
      <c r="H186" s="19">
        <v>-9.7161233300097224E-2</v>
      </c>
      <c r="L186" s="19">
        <v>0.85247621541822416</v>
      </c>
      <c r="M186" s="19">
        <v>5.9979946743959546E-2</v>
      </c>
    </row>
    <row r="187" spans="1:13" ht="15.75" customHeight="1">
      <c r="A187" s="9">
        <v>0.77777777780000001</v>
      </c>
      <c r="B187" s="9">
        <v>0.97222222219999999</v>
      </c>
      <c r="E187" s="19">
        <v>162</v>
      </c>
      <c r="F187" s="19">
        <v>0.85247621541822416</v>
      </c>
      <c r="G187" s="19">
        <v>4.6666416817758849E-3</v>
      </c>
      <c r="H187" s="19">
        <v>5.9979946743959546E-2</v>
      </c>
      <c r="L187" s="19">
        <v>0.7781643577441133</v>
      </c>
      <c r="M187" s="19">
        <v>1.1143542094076966</v>
      </c>
    </row>
    <row r="188" spans="1:13" ht="15.75" customHeight="1">
      <c r="A188" s="9">
        <v>0.65116279070000005</v>
      </c>
      <c r="B188" s="9">
        <v>0.88095238099999995</v>
      </c>
      <c r="E188" s="19">
        <v>163</v>
      </c>
      <c r="F188" s="19">
        <v>0.7781643577441133</v>
      </c>
      <c r="G188" s="19">
        <v>8.670050715588673E-2</v>
      </c>
      <c r="H188" s="19">
        <v>1.1143542094076966</v>
      </c>
      <c r="L188" s="19">
        <v>0.83919341964412164</v>
      </c>
      <c r="M188" s="19">
        <v>0.6897352491278641</v>
      </c>
    </row>
    <row r="189" spans="1:13" ht="15.75" customHeight="1">
      <c r="A189" s="9">
        <v>0.60869565219999999</v>
      </c>
      <c r="B189" s="9">
        <v>0.63636363640000004</v>
      </c>
      <c r="E189" s="19">
        <v>164</v>
      </c>
      <c r="F189" s="19">
        <v>0.83919341964412164</v>
      </c>
      <c r="G189" s="19">
        <v>5.3663723255878315E-2</v>
      </c>
      <c r="H189" s="19">
        <v>0.6897352491278641</v>
      </c>
      <c r="L189" s="19">
        <v>0.8278081660490787</v>
      </c>
      <c r="M189" s="19">
        <v>-0.52149574139415533</v>
      </c>
    </row>
    <row r="190" spans="1:13" ht="15.75" customHeight="1">
      <c r="A190" s="9">
        <v>0.61363636359999996</v>
      </c>
      <c r="B190" s="9">
        <v>0.62222222220000001</v>
      </c>
      <c r="E190" s="19">
        <v>165</v>
      </c>
      <c r="F190" s="19">
        <v>0.8278081660490787</v>
      </c>
      <c r="G190" s="19">
        <v>-4.0574123449078736E-2</v>
      </c>
      <c r="H190" s="19">
        <v>-0.52149574139415533</v>
      </c>
      <c r="L190" s="19">
        <v>0.70636546145679491</v>
      </c>
      <c r="M190" s="19">
        <v>0.22842803227704067</v>
      </c>
    </row>
    <row r="191" spans="1:13" ht="15.75" customHeight="1">
      <c r="A191" s="9">
        <v>0.72222222219999999</v>
      </c>
      <c r="B191" s="9">
        <v>0.86486486490000003</v>
      </c>
      <c r="E191" s="19">
        <v>166</v>
      </c>
      <c r="F191" s="19">
        <v>0.70636546145679491</v>
      </c>
      <c r="G191" s="19">
        <v>1.7772469543205105E-2</v>
      </c>
      <c r="H191" s="19">
        <v>0.22842803227704067</v>
      </c>
      <c r="L191" s="19">
        <v>0.73293105307938344</v>
      </c>
      <c r="M191" s="19">
        <v>0.21938571612904498</v>
      </c>
    </row>
    <row r="192" spans="1:13" ht="15.75" customHeight="1">
      <c r="A192" s="9">
        <v>0.55102040819999998</v>
      </c>
      <c r="B192" s="9">
        <v>0.63265306119999998</v>
      </c>
      <c r="E192" s="19">
        <v>167</v>
      </c>
      <c r="F192" s="19">
        <v>0.73293105307938344</v>
      </c>
      <c r="G192" s="19">
        <v>1.7068946920616557E-2</v>
      </c>
      <c r="H192" s="19">
        <v>0.21938571612904498</v>
      </c>
      <c r="L192" s="19">
        <v>0.72761793478461922</v>
      </c>
      <c r="M192" s="19">
        <v>-0.17135789057236481</v>
      </c>
    </row>
    <row r="193" spans="1:13" ht="15.75" customHeight="1">
      <c r="A193" s="9">
        <v>0.74418604649999998</v>
      </c>
      <c r="B193" s="9">
        <v>0.90476190479999996</v>
      </c>
      <c r="E193" s="19">
        <v>168</v>
      </c>
      <c r="F193" s="19">
        <v>0.72761793478461922</v>
      </c>
      <c r="G193" s="19">
        <v>-1.3332220484619239E-2</v>
      </c>
      <c r="H193" s="19">
        <v>-0.17135789057236481</v>
      </c>
      <c r="L193" s="19">
        <v>0.63401661615036575</v>
      </c>
      <c r="M193" s="19">
        <v>-0.65142790329192646</v>
      </c>
    </row>
    <row r="194" spans="1:13" ht="15.75" customHeight="1">
      <c r="A194" s="9">
        <v>0.53125</v>
      </c>
      <c r="B194" s="9">
        <v>0.5625</v>
      </c>
      <c r="E194" s="19">
        <v>169</v>
      </c>
      <c r="F194" s="19">
        <v>0.63401661615036575</v>
      </c>
      <c r="G194" s="19">
        <v>-5.0683282850365718E-2</v>
      </c>
      <c r="H194" s="19">
        <v>-0.65142790329192646</v>
      </c>
      <c r="L194" s="19">
        <v>0.72816286997335866</v>
      </c>
      <c r="M194" s="19">
        <v>-0.3272373542438376</v>
      </c>
    </row>
    <row r="195" spans="1:13" ht="15.75" customHeight="1">
      <c r="A195" s="9">
        <v>0.4615384615</v>
      </c>
      <c r="B195" s="9">
        <v>0.5384615385</v>
      </c>
      <c r="E195" s="19">
        <v>170</v>
      </c>
      <c r="F195" s="19">
        <v>0.72816286997335866</v>
      </c>
      <c r="G195" s="19">
        <v>-2.5460167273358647E-2</v>
      </c>
      <c r="H195" s="19">
        <v>-0.3272373542438376</v>
      </c>
      <c r="L195" s="19">
        <v>0.83468228138792078</v>
      </c>
      <c r="M195" s="19">
        <v>0.14744304221714971</v>
      </c>
    </row>
    <row r="196" spans="1:13" ht="15.75" customHeight="1">
      <c r="A196" s="9">
        <v>0.66666666669999997</v>
      </c>
      <c r="B196" s="9">
        <v>0.75</v>
      </c>
      <c r="E196" s="19">
        <v>171</v>
      </c>
      <c r="F196" s="19">
        <v>0.83468228138792078</v>
      </c>
      <c r="G196" s="19">
        <v>1.1471564812079227E-2</v>
      </c>
      <c r="H196" s="19">
        <v>0.14744304221714971</v>
      </c>
      <c r="L196" s="19">
        <v>0.75524615005128404</v>
      </c>
      <c r="M196" s="19">
        <v>0.52275653261820176</v>
      </c>
    </row>
    <row r="197" spans="1:13" ht="15.75" customHeight="1">
      <c r="A197" s="9">
        <v>0.82352941180000006</v>
      </c>
      <c r="B197" s="9">
        <v>0.78947368419999997</v>
      </c>
      <c r="E197" s="19">
        <v>172</v>
      </c>
      <c r="F197" s="19">
        <v>0.75524615005128404</v>
      </c>
      <c r="G197" s="19">
        <v>4.0672217248715947E-2</v>
      </c>
      <c r="H197" s="19">
        <v>0.52275653261820176</v>
      </c>
      <c r="L197" s="19">
        <v>0.8569038140591807</v>
      </c>
      <c r="M197" s="19">
        <v>0.72155830702362955</v>
      </c>
    </row>
    <row r="198" spans="1:13" ht="15.75" customHeight="1">
      <c r="A198" s="9"/>
      <c r="B198" s="9"/>
      <c r="E198" s="19">
        <v>173</v>
      </c>
      <c r="F198" s="19">
        <v>0.8569038140591807</v>
      </c>
      <c r="G198" s="19">
        <v>5.6139664240819287E-2</v>
      </c>
      <c r="H198" s="19">
        <v>0.72155830702362955</v>
      </c>
      <c r="L198" s="19">
        <v>0.7205337769590886</v>
      </c>
      <c r="M198" s="19">
        <v>0.16451160385256289</v>
      </c>
    </row>
    <row r="199" spans="1:13" ht="15.75" customHeight="1">
      <c r="A199" s="9"/>
      <c r="B199" s="9"/>
      <c r="E199" s="19">
        <v>174</v>
      </c>
      <c r="F199" s="19">
        <v>0.7205337769590886</v>
      </c>
      <c r="G199" s="19">
        <v>1.2799556340911344E-2</v>
      </c>
      <c r="H199" s="19">
        <v>0.16451160385256289</v>
      </c>
      <c r="L199" s="19">
        <v>0.84298850415100812</v>
      </c>
      <c r="M199" s="19">
        <v>0.44422906777853771</v>
      </c>
    </row>
    <row r="200" spans="1:13" ht="15.75" customHeight="1">
      <c r="A200" s="9"/>
      <c r="B200" s="9"/>
      <c r="E200" s="19">
        <v>175</v>
      </c>
      <c r="F200" s="19">
        <v>0.84298850415100812</v>
      </c>
      <c r="G200" s="19">
        <v>3.456251624899187E-2</v>
      </c>
      <c r="H200" s="19">
        <v>0.44422906777853771</v>
      </c>
      <c r="L200" s="19">
        <v>0.77335695340049959</v>
      </c>
      <c r="M200" s="19">
        <v>-1.7359028277939939</v>
      </c>
    </row>
    <row r="201" spans="1:13" ht="15.75" customHeight="1">
      <c r="A201" s="9"/>
      <c r="B201" s="9"/>
      <c r="E201" s="19">
        <v>176</v>
      </c>
      <c r="F201" s="19">
        <v>0.77335695340049959</v>
      </c>
      <c r="G201" s="19">
        <v>-0.13505908110049958</v>
      </c>
      <c r="H201" s="19">
        <v>-1.7359028277939939</v>
      </c>
      <c r="L201" s="19">
        <v>0.67094467262667667</v>
      </c>
      <c r="M201" s="19">
        <v>-2.3399474305043295</v>
      </c>
    </row>
    <row r="202" spans="1:13" ht="15.75" customHeight="1">
      <c r="A202" s="9"/>
      <c r="B202" s="9"/>
      <c r="E202" s="19">
        <v>177</v>
      </c>
      <c r="F202" s="19">
        <v>0.67094467262667667</v>
      </c>
      <c r="G202" s="19">
        <v>-0.18205578372667669</v>
      </c>
      <c r="H202" s="19">
        <v>-2.3399474305043295</v>
      </c>
      <c r="L202" s="19">
        <v>0.70356908338734436</v>
      </c>
      <c r="M202" s="19">
        <v>-0.24881387994137791</v>
      </c>
    </row>
    <row r="203" spans="1:13" ht="15.75" customHeight="1">
      <c r="A203" s="9"/>
      <c r="B203" s="9"/>
      <c r="E203" s="19">
        <v>178</v>
      </c>
      <c r="F203" s="19">
        <v>0.70356908338734436</v>
      </c>
      <c r="G203" s="19">
        <v>-1.9358557087344352E-2</v>
      </c>
      <c r="H203" s="19">
        <v>-0.24881387994137791</v>
      </c>
      <c r="L203" s="19">
        <v>0.73795697585296838</v>
      </c>
      <c r="M203" s="19">
        <v>-1.1478722982619618</v>
      </c>
    </row>
    <row r="204" spans="1:13" ht="15.75" customHeight="1">
      <c r="A204" s="9"/>
      <c r="B204" s="9"/>
      <c r="E204" s="19">
        <v>179</v>
      </c>
      <c r="F204" s="19">
        <v>0.73795697585296838</v>
      </c>
      <c r="G204" s="19">
        <v>-8.9308327252968334E-2</v>
      </c>
      <c r="H204" s="19">
        <v>-1.1478722982619618</v>
      </c>
      <c r="L204" s="19">
        <v>0.70636546145679491</v>
      </c>
      <c r="M204" s="19">
        <v>-3.3172035652626848</v>
      </c>
    </row>
    <row r="205" spans="1:13" ht="15.75" customHeight="1">
      <c r="A205" s="9"/>
      <c r="B205" s="9"/>
      <c r="E205" s="19">
        <v>180</v>
      </c>
      <c r="F205" s="19">
        <v>0.70636546145679491</v>
      </c>
      <c r="G205" s="19">
        <v>-0.25808959935679493</v>
      </c>
      <c r="H205" s="19">
        <v>-3.3172035652626848</v>
      </c>
      <c r="L205" s="19">
        <v>0.77425530676411047</v>
      </c>
      <c r="M205" s="19">
        <v>0.81722083790404021</v>
      </c>
    </row>
    <row r="206" spans="1:13" ht="15.75" customHeight="1">
      <c r="A206" s="9"/>
      <c r="B206" s="9"/>
      <c r="E206" s="19">
        <v>181</v>
      </c>
      <c r="F206" s="19">
        <v>0.77425530676411047</v>
      </c>
      <c r="G206" s="19">
        <v>6.3582531035889511E-2</v>
      </c>
      <c r="H206" s="19">
        <v>0.81722083790404021</v>
      </c>
      <c r="L206" s="19">
        <v>0.76320347143827794</v>
      </c>
      <c r="M206" s="19">
        <v>-1.0460381728703865</v>
      </c>
    </row>
    <row r="207" spans="1:13" ht="15.75" customHeight="1">
      <c r="A207" s="9"/>
      <c r="B207" s="9"/>
      <c r="E207" s="19">
        <v>182</v>
      </c>
      <c r="F207" s="19">
        <v>0.76320347143827794</v>
      </c>
      <c r="G207" s="19">
        <v>-8.1385289638277958E-2</v>
      </c>
      <c r="H207" s="19">
        <v>-1.0460381728703865</v>
      </c>
      <c r="L207" s="19">
        <v>0.77942083843750953</v>
      </c>
      <c r="M207" s="19">
        <v>2.3510057250104719E-2</v>
      </c>
    </row>
    <row r="208" spans="1:13" ht="15.75" customHeight="1">
      <c r="A208" s="9"/>
      <c r="B208" s="9"/>
      <c r="E208" s="19">
        <v>183</v>
      </c>
      <c r="F208" s="19">
        <v>0.77942083843750953</v>
      </c>
      <c r="G208" s="19">
        <v>1.8291615624904667E-3</v>
      </c>
      <c r="H208" s="19">
        <v>2.3510057250104719E-2</v>
      </c>
      <c r="L208" s="19">
        <v>0.85420875404273189</v>
      </c>
      <c r="M208" s="19">
        <v>0.75619768310635871</v>
      </c>
    </row>
    <row r="209" spans="1:13" ht="15.75" customHeight="1">
      <c r="A209" s="9"/>
      <c r="B209" s="9"/>
      <c r="E209" s="19">
        <v>184</v>
      </c>
      <c r="F209" s="19">
        <v>0.85420875404273189</v>
      </c>
      <c r="G209" s="19">
        <v>5.8834724257268101E-2</v>
      </c>
      <c r="H209" s="19">
        <v>0.75619768310635871</v>
      </c>
      <c r="L209" s="19">
        <v>0.73856617859537055</v>
      </c>
      <c r="M209" s="19">
        <v>-2.3102169100443657</v>
      </c>
    </row>
    <row r="210" spans="1:13" ht="15.75" customHeight="1">
      <c r="A210" s="9"/>
      <c r="B210" s="9"/>
      <c r="E210" s="19">
        <v>185</v>
      </c>
      <c r="F210" s="19">
        <v>0.73856617859537055</v>
      </c>
      <c r="G210" s="19">
        <v>-0.17974264919537053</v>
      </c>
      <c r="H210" s="19">
        <v>-2.3102169100443657</v>
      </c>
      <c r="L210" s="19">
        <v>0.89822806766952412</v>
      </c>
      <c r="M210" s="19">
        <v>-1.548137282509171</v>
      </c>
    </row>
    <row r="211" spans="1:13" ht="15.75" customHeight="1">
      <c r="A211" s="9"/>
      <c r="B211" s="9"/>
      <c r="E211" s="19">
        <v>186</v>
      </c>
      <c r="F211" s="19">
        <v>0.89822806766952412</v>
      </c>
      <c r="G211" s="19">
        <v>-0.12045028986952411</v>
      </c>
      <c r="H211" s="19">
        <v>-1.548137282509171</v>
      </c>
      <c r="L211" s="19">
        <v>0.83033822243659205</v>
      </c>
      <c r="M211" s="19">
        <v>-2.3029265125187446</v>
      </c>
    </row>
    <row r="212" spans="1:13" ht="15.75" customHeight="1">
      <c r="A212" s="9"/>
      <c r="B212" s="9"/>
      <c r="E212" s="19">
        <v>187</v>
      </c>
      <c r="F212" s="19">
        <v>0.83033822243659205</v>
      </c>
      <c r="G212" s="19">
        <v>-0.17917543173659201</v>
      </c>
      <c r="H212" s="19">
        <v>-2.3029265125187446</v>
      </c>
      <c r="L212" s="19">
        <v>0.64840417063711209</v>
      </c>
      <c r="M212" s="19">
        <v>-0.51037019414637386</v>
      </c>
    </row>
    <row r="213" spans="1:13" ht="15.75" customHeight="1">
      <c r="A213" s="9"/>
      <c r="B213" s="9"/>
      <c r="E213" s="19">
        <v>188</v>
      </c>
      <c r="F213" s="19">
        <v>0.64840417063711209</v>
      </c>
      <c r="G213" s="19">
        <v>-3.9708518437112095E-2</v>
      </c>
      <c r="H213" s="19">
        <v>-0.51037019414637386</v>
      </c>
      <c r="L213" s="19">
        <v>0.63788526966401837</v>
      </c>
      <c r="M213" s="19">
        <v>-0.31166911742956316</v>
      </c>
    </row>
    <row r="214" spans="1:13" ht="15.75" customHeight="1">
      <c r="A214" s="9"/>
      <c r="B214" s="9"/>
      <c r="E214" s="19">
        <v>189</v>
      </c>
      <c r="F214" s="19">
        <v>0.63788526966401837</v>
      </c>
      <c r="G214" s="19">
        <v>-2.4248906064018416E-2</v>
      </c>
      <c r="H214" s="19">
        <v>-0.31166911742956316</v>
      </c>
      <c r="L214" s="19">
        <v>0.81837173970964183</v>
      </c>
      <c r="M214" s="19">
        <v>-1.2358015320111491</v>
      </c>
    </row>
    <row r="215" spans="1:13" ht="15.75" customHeight="1">
      <c r="A215" s="9"/>
      <c r="B215" s="9"/>
      <c r="E215" s="19">
        <v>190</v>
      </c>
      <c r="F215" s="19">
        <v>0.81837173970964183</v>
      </c>
      <c r="G215" s="19">
        <v>-9.6149517509641846E-2</v>
      </c>
      <c r="H215" s="19">
        <v>-1.2358015320111491</v>
      </c>
      <c r="L215" s="19">
        <v>0.64564410912346104</v>
      </c>
      <c r="M215" s="19">
        <v>-1.216190341818945</v>
      </c>
    </row>
    <row r="216" spans="1:13" ht="15.75" customHeight="1">
      <c r="A216" s="9"/>
      <c r="B216" s="9"/>
      <c r="E216" s="19">
        <v>191</v>
      </c>
      <c r="F216" s="19">
        <v>0.64564410912346104</v>
      </c>
      <c r="G216" s="19">
        <v>-9.4623700923461063E-2</v>
      </c>
      <c r="H216" s="19">
        <v>-1.216190341818945</v>
      </c>
      <c r="L216" s="19">
        <v>0.84804861685165123</v>
      </c>
      <c r="M216" s="19">
        <v>-1.3349367410638864</v>
      </c>
    </row>
    <row r="217" spans="1:13" ht="15.75" customHeight="1">
      <c r="A217" s="9"/>
      <c r="B217" s="9"/>
      <c r="E217" s="19">
        <v>192</v>
      </c>
      <c r="F217" s="19">
        <v>0.84804861685165123</v>
      </c>
      <c r="G217" s="19">
        <v>-0.10386257035165125</v>
      </c>
      <c r="H217" s="19">
        <v>-1.3349367410638864</v>
      </c>
      <c r="L217" s="19">
        <v>0.59346169700500551</v>
      </c>
      <c r="M217" s="19">
        <v>-0.79960162525089729</v>
      </c>
    </row>
    <row r="218" spans="1:13" ht="15.75" customHeight="1">
      <c r="A218" s="9"/>
      <c r="B218" s="9"/>
      <c r="E218" s="19">
        <v>193</v>
      </c>
      <c r="F218" s="19">
        <v>0.59346169700500551</v>
      </c>
      <c r="G218" s="19">
        <v>-6.2211697005005506E-2</v>
      </c>
      <c r="H218" s="19">
        <v>-0.79960162525089729</v>
      </c>
      <c r="L218" s="19">
        <v>0.57558101035741216</v>
      </c>
      <c r="M218" s="19">
        <v>-1.465779134859553</v>
      </c>
    </row>
    <row r="219" spans="1:13" ht="15.75" customHeight="1">
      <c r="A219" s="9"/>
      <c r="B219" s="9"/>
      <c r="E219" s="19">
        <v>194</v>
      </c>
      <c r="F219" s="19">
        <v>0.57558101035741216</v>
      </c>
      <c r="G219" s="19">
        <v>-0.11404254885741216</v>
      </c>
      <c r="H219" s="19">
        <v>-1.465779134859553</v>
      </c>
      <c r="L219" s="19">
        <v>0.73293105307938344</v>
      </c>
      <c r="M219" s="19">
        <v>-0.85169049545369746</v>
      </c>
    </row>
    <row r="220" spans="1:13" ht="15.75" customHeight="1">
      <c r="A220" s="9"/>
      <c r="B220" s="9"/>
      <c r="E220" s="19">
        <v>195</v>
      </c>
      <c r="F220" s="19">
        <v>0.73293105307938344</v>
      </c>
      <c r="G220" s="19">
        <v>-6.6264386379383478E-2</v>
      </c>
      <c r="H220" s="19">
        <v>-0.85169049545369746</v>
      </c>
      <c r="L220" s="20">
        <v>0.76229302277142263</v>
      </c>
      <c r="M220" s="20">
        <v>0.78706607517565474</v>
      </c>
    </row>
    <row r="221" spans="1:13" ht="15.75" customHeight="1">
      <c r="A221" s="9"/>
      <c r="B221" s="9"/>
      <c r="E221" s="20">
        <v>196</v>
      </c>
      <c r="F221" s="20">
        <v>0.76229302277142263</v>
      </c>
      <c r="G221" s="20">
        <v>6.123638902857742E-2</v>
      </c>
      <c r="H221" s="20">
        <v>0.78706607517565474</v>
      </c>
      <c r="L221" s="19">
        <v>0.78606223632456074</v>
      </c>
      <c r="M221" s="19">
        <v>-0.92253750385683631</v>
      </c>
    </row>
    <row r="222" spans="1:13" ht="15.75" customHeight="1">
      <c r="A222" s="9"/>
      <c r="B222" s="9"/>
      <c r="E222" s="19">
        <v>30</v>
      </c>
      <c r="F222" s="19">
        <v>0.78606223632456074</v>
      </c>
      <c r="G222" s="19">
        <v>-7.1776522024560752E-2</v>
      </c>
      <c r="H222" s="19">
        <v>-0.92253750385683631</v>
      </c>
      <c r="L222" s="19">
        <v>0.71717180378905288</v>
      </c>
      <c r="M222" s="19">
        <v>0.53273898856296553</v>
      </c>
    </row>
    <row r="223" spans="1:13" ht="15.75" customHeight="1">
      <c r="A223" s="9"/>
      <c r="B223" s="9"/>
      <c r="E223" s="19">
        <v>31</v>
      </c>
      <c r="F223" s="19">
        <v>0.71717180378905288</v>
      </c>
      <c r="G223" s="19">
        <v>4.1448885910947086E-2</v>
      </c>
      <c r="H223" s="19">
        <v>0.53273898856296553</v>
      </c>
      <c r="L223" s="19">
        <v>0.72954997781442144</v>
      </c>
      <c r="M223" s="19">
        <v>-0.57021688824138839</v>
      </c>
    </row>
    <row r="224" spans="1:13" ht="15.75" customHeight="1">
      <c r="A224" s="9"/>
      <c r="B224" s="9"/>
      <c r="E224" s="19">
        <v>32</v>
      </c>
      <c r="F224" s="19">
        <v>0.72954997781442144</v>
      </c>
      <c r="G224" s="19">
        <v>-4.4364792614421389E-2</v>
      </c>
      <c r="H224" s="19">
        <v>-0.57021688824138839</v>
      </c>
      <c r="L224" s="19">
        <v>0.7615401517899163</v>
      </c>
      <c r="M224" s="19">
        <v>0.59318971593985803</v>
      </c>
    </row>
    <row r="225" spans="1:13" ht="15.75" customHeight="1">
      <c r="A225" s="9"/>
      <c r="B225" s="9"/>
      <c r="E225" s="19">
        <v>33</v>
      </c>
      <c r="F225" s="19">
        <v>0.7615401517899163</v>
      </c>
      <c r="G225" s="19">
        <v>4.6152155910083703E-2</v>
      </c>
      <c r="H225" s="19">
        <v>0.59318971593985803</v>
      </c>
      <c r="L225" s="19">
        <v>0.86669113726506597</v>
      </c>
      <c r="M225" s="19">
        <v>-0.68289868117661057</v>
      </c>
    </row>
    <row r="226" spans="1:13" ht="15.75" customHeight="1">
      <c r="A226" s="9"/>
      <c r="B226" s="9"/>
      <c r="E226" s="19">
        <v>34</v>
      </c>
      <c r="F226" s="19">
        <v>0.86669113726506597</v>
      </c>
      <c r="G226" s="19">
        <v>-5.313181526506594E-2</v>
      </c>
      <c r="H226" s="19">
        <v>-0.68289868117661057</v>
      </c>
      <c r="L226" s="19">
        <v>0.87974090161396312</v>
      </c>
      <c r="M226" s="19">
        <v>-0.48372764434859739</v>
      </c>
    </row>
    <row r="227" spans="1:13" ht="15.75" customHeight="1">
      <c r="A227" s="9"/>
      <c r="B227" s="9"/>
      <c r="E227" s="19">
        <v>35</v>
      </c>
      <c r="F227" s="19">
        <v>0.87974090161396312</v>
      </c>
      <c r="G227" s="19">
        <v>-3.7635638413963113E-2</v>
      </c>
      <c r="H227" s="19">
        <v>-0.48372764434859739</v>
      </c>
      <c r="L227" s="19">
        <v>0.82133785801051107</v>
      </c>
      <c r="M227" s="19">
        <v>0.82140462293849703</v>
      </c>
    </row>
    <row r="228" spans="1:13" ht="15.75" customHeight="1">
      <c r="A228" s="9"/>
      <c r="B228" s="9"/>
      <c r="E228" s="19">
        <v>36</v>
      </c>
      <c r="F228" s="19">
        <v>0.82133785801051107</v>
      </c>
      <c r="G228" s="19">
        <v>6.3908043589488983E-2</v>
      </c>
      <c r="H228" s="19">
        <v>0.82140462293849703</v>
      </c>
      <c r="L228" s="19">
        <v>0.75359317992174701</v>
      </c>
      <c r="M228" s="19">
        <v>-0.54601840022393633</v>
      </c>
    </row>
    <row r="229" spans="1:13" ht="15.75" customHeight="1">
      <c r="A229" s="9"/>
      <c r="B229" s="9"/>
      <c r="E229" s="19">
        <v>37</v>
      </c>
      <c r="F229" s="19">
        <v>0.75359317992174701</v>
      </c>
      <c r="G229" s="19">
        <v>-4.2482068821746988E-2</v>
      </c>
      <c r="H229" s="19">
        <v>-0.54601840022393633</v>
      </c>
      <c r="L229" s="19">
        <v>0.77584470110799086</v>
      </c>
      <c r="M229" s="19">
        <v>0.69847850640488685</v>
      </c>
    </row>
    <row r="230" spans="1:13" ht="15.75" customHeight="1">
      <c r="A230" s="9"/>
      <c r="B230" s="9"/>
      <c r="E230" s="19">
        <v>38</v>
      </c>
      <c r="F230" s="19">
        <v>0.77584470110799086</v>
      </c>
      <c r="G230" s="19">
        <v>5.4343978092009082E-2</v>
      </c>
      <c r="H230" s="19">
        <v>0.69847850640488685</v>
      </c>
      <c r="L230" s="19">
        <v>0.75359317992174701</v>
      </c>
      <c r="M230" s="19">
        <v>1.2269832291976339</v>
      </c>
    </row>
    <row r="231" spans="1:13" ht="15.75" customHeight="1">
      <c r="A231" s="9"/>
      <c r="B231" s="9"/>
      <c r="E231" s="19">
        <v>39</v>
      </c>
      <c r="F231" s="19">
        <v>0.75359317992174701</v>
      </c>
      <c r="G231" s="19">
        <v>9.5463423878253018E-2</v>
      </c>
      <c r="H231" s="19">
        <v>1.2269832291976339</v>
      </c>
      <c r="L231" s="19">
        <v>0.85985554641210149</v>
      </c>
      <c r="M231" s="19">
        <v>0.78119210248300719</v>
      </c>
    </row>
    <row r="232" spans="1:13" ht="15.75" customHeight="1">
      <c r="A232" s="9"/>
      <c r="B232" s="9"/>
      <c r="E232" s="19">
        <v>40</v>
      </c>
      <c r="F232" s="19">
        <v>0.85985554641210149</v>
      </c>
      <c r="G232" s="19">
        <v>6.0779374187898472E-2</v>
      </c>
      <c r="H232" s="19">
        <v>0.78119210248300719</v>
      </c>
      <c r="L232" s="19">
        <v>0.76630833489594119</v>
      </c>
      <c r="M232" s="19">
        <v>-0.95112393549663976</v>
      </c>
    </row>
    <row r="233" spans="1:13" ht="15.75" customHeight="1">
      <c r="A233" s="9"/>
      <c r="B233" s="9"/>
      <c r="E233" s="19">
        <v>41</v>
      </c>
      <c r="F233" s="19">
        <v>0.76630833489594119</v>
      </c>
      <c r="G233" s="19">
        <v>-7.4000642595941191E-2</v>
      </c>
      <c r="H233" s="19">
        <v>-0.95112393549663976</v>
      </c>
      <c r="L233" s="19">
        <v>0.8056976736722693</v>
      </c>
      <c r="M233" s="19">
        <v>-0.5761718473692492</v>
      </c>
    </row>
    <row r="234" spans="1:13" ht="15.75" customHeight="1">
      <c r="A234" s="9"/>
      <c r="B234" s="9"/>
      <c r="E234" s="19">
        <v>42</v>
      </c>
      <c r="F234" s="19">
        <v>0.8056976736722693</v>
      </c>
      <c r="G234" s="19">
        <v>-4.4828108472269257E-2</v>
      </c>
      <c r="H234" s="19">
        <v>-0.5761718473692492</v>
      </c>
      <c r="L234" s="19">
        <v>0.66441979041503618</v>
      </c>
      <c r="M234" s="19">
        <v>1.9455416038342792</v>
      </c>
    </row>
    <row r="235" spans="1:13" ht="15.75" customHeight="1">
      <c r="A235" s="9"/>
      <c r="B235" s="9"/>
      <c r="E235" s="19">
        <v>43</v>
      </c>
      <c r="F235" s="19">
        <v>0.66441979041503618</v>
      </c>
      <c r="G235" s="19">
        <v>0.15136968328496381</v>
      </c>
      <c r="H235" s="19">
        <v>1.9455416038342792</v>
      </c>
      <c r="L235" s="19">
        <v>0.75617594575844649</v>
      </c>
      <c r="M235" s="19">
        <v>1.5017336001785304</v>
      </c>
    </row>
    <row r="236" spans="1:13" ht="15.75" customHeight="1">
      <c r="A236" s="9"/>
      <c r="B236" s="9"/>
      <c r="E236" s="19">
        <v>44</v>
      </c>
      <c r="F236" s="19">
        <v>0.75617594575844649</v>
      </c>
      <c r="G236" s="19">
        <v>0.11683992724155357</v>
      </c>
      <c r="H236" s="19">
        <v>1.5017336001785304</v>
      </c>
      <c r="L236" s="19">
        <v>0.86817406501677119</v>
      </c>
      <c r="M236" s="19">
        <v>-0.35043438237088753</v>
      </c>
    </row>
    <row r="237" spans="1:13" ht="15.75" customHeight="1">
      <c r="A237" s="9"/>
      <c r="B237" s="9"/>
      <c r="E237" s="19">
        <v>45</v>
      </c>
      <c r="F237" s="19">
        <v>0.86817406501677119</v>
      </c>
      <c r="G237" s="19">
        <v>-2.7264974116771201E-2</v>
      </c>
      <c r="H237" s="19">
        <v>-0.35043438237088753</v>
      </c>
      <c r="L237" s="19">
        <v>0.82352653224262318</v>
      </c>
      <c r="M237" s="19">
        <v>0.66158408237580468</v>
      </c>
    </row>
    <row r="238" spans="1:13" ht="15.75" customHeight="1">
      <c r="A238" s="9"/>
      <c r="B238" s="9"/>
      <c r="E238" s="19">
        <v>46</v>
      </c>
      <c r="F238" s="19">
        <v>0.82352653224262318</v>
      </c>
      <c r="G238" s="19">
        <v>5.1473467757376823E-2</v>
      </c>
      <c r="H238" s="19">
        <v>0.66158408237580468</v>
      </c>
      <c r="L238" s="19">
        <v>0.78665258281002159</v>
      </c>
      <c r="M238" s="19">
        <v>-0.7632042085133357</v>
      </c>
    </row>
    <row r="239" spans="1:13" ht="15.75" customHeight="1">
      <c r="A239" s="9"/>
      <c r="B239" s="9"/>
      <c r="E239" s="19">
        <v>47</v>
      </c>
      <c r="F239" s="19">
        <v>0.78665258281002159</v>
      </c>
      <c r="G239" s="19">
        <v>-5.9379855510021562E-2</v>
      </c>
      <c r="H239" s="19">
        <v>-0.7632042085133357</v>
      </c>
      <c r="L239" s="19">
        <v>0.77534278712032001</v>
      </c>
      <c r="M239" s="19">
        <v>0.67148020992154989</v>
      </c>
    </row>
    <row r="240" spans="1:13" ht="15.75" customHeight="1">
      <c r="A240" s="9"/>
      <c r="B240" s="9"/>
      <c r="E240" s="19">
        <v>48</v>
      </c>
      <c r="F240" s="19">
        <v>0.77534278712032001</v>
      </c>
      <c r="G240" s="19">
        <v>5.2243419779679945E-2</v>
      </c>
      <c r="H240" s="19">
        <v>0.67148020992154989</v>
      </c>
      <c r="L240" s="19">
        <v>0.79891655486361712</v>
      </c>
      <c r="M240" s="19">
        <v>-0.73237283572861045</v>
      </c>
    </row>
    <row r="241" spans="1:13" ht="15.75" customHeight="1">
      <c r="A241" s="9"/>
      <c r="B241" s="9"/>
      <c r="E241" s="19">
        <v>49</v>
      </c>
      <c r="F241" s="19">
        <v>0.79891655486361712</v>
      </c>
      <c r="G241" s="19">
        <v>-5.6981070963617153E-2</v>
      </c>
      <c r="H241" s="19">
        <v>-0.73237283572861045</v>
      </c>
      <c r="L241" s="19">
        <v>0.81262782794714938</v>
      </c>
      <c r="M241" s="19">
        <v>0.26612609089329997</v>
      </c>
    </row>
    <row r="242" spans="1:13" ht="15.75" customHeight="1">
      <c r="A242" s="9"/>
      <c r="B242" s="9"/>
      <c r="E242" s="19">
        <v>50</v>
      </c>
      <c r="F242" s="19">
        <v>0.81262782794714938</v>
      </c>
      <c r="G242" s="19">
        <v>2.0705505352850651E-2</v>
      </c>
      <c r="H242" s="19">
        <v>0.26612609089329997</v>
      </c>
      <c r="L242" s="19">
        <v>0.79189370769263323</v>
      </c>
      <c r="M242" s="19">
        <v>1.0681580731064118</v>
      </c>
    </row>
    <row r="243" spans="1:13" ht="15.75" customHeight="1">
      <c r="A243" s="9"/>
      <c r="B243" s="9"/>
      <c r="E243" s="19">
        <v>51</v>
      </c>
      <c r="F243" s="19">
        <v>0.79189370769263323</v>
      </c>
      <c r="G243" s="19">
        <v>8.3106292307366769E-2</v>
      </c>
      <c r="H243" s="19">
        <v>1.0681580731064118</v>
      </c>
      <c r="L243" s="19">
        <v>0.7766861451723982</v>
      </c>
      <c r="M243" s="19">
        <v>3.5032154868088396E-2</v>
      </c>
    </row>
    <row r="244" spans="1:13" ht="15.75" customHeight="1">
      <c r="A244" s="9"/>
      <c r="B244" s="9"/>
      <c r="E244" s="19">
        <v>52</v>
      </c>
      <c r="F244" s="19">
        <v>0.7766861451723982</v>
      </c>
      <c r="G244" s="19">
        <v>2.7256195276017525E-3</v>
      </c>
      <c r="H244" s="19">
        <v>3.5032154868088396E-2</v>
      </c>
      <c r="L244" s="19">
        <v>0.82246693601336951</v>
      </c>
      <c r="M244" s="19">
        <v>1.3297495558352928</v>
      </c>
    </row>
    <row r="245" spans="1:13" ht="15.75" customHeight="1">
      <c r="A245" s="9"/>
      <c r="B245" s="9"/>
      <c r="E245" s="19">
        <v>53</v>
      </c>
      <c r="F245" s="19">
        <v>0.82246693601336951</v>
      </c>
      <c r="G245" s="19">
        <v>0.10345898988663049</v>
      </c>
      <c r="H245" s="19">
        <v>1.3297495558352928</v>
      </c>
      <c r="L245" s="19">
        <v>0.81122963894961586</v>
      </c>
      <c r="M245" s="19">
        <v>0.9041936497517159</v>
      </c>
    </row>
    <row r="246" spans="1:13" ht="15.75" customHeight="1">
      <c r="A246" s="9"/>
      <c r="B246" s="9"/>
      <c r="E246" s="19">
        <v>54</v>
      </c>
      <c r="F246" s="19">
        <v>0.81122963894961586</v>
      </c>
      <c r="G246" s="19">
        <v>7.0349308450384118E-2</v>
      </c>
      <c r="H246" s="19">
        <v>0.9041936497517159</v>
      </c>
      <c r="L246" s="19">
        <v>0.82443475758198337</v>
      </c>
      <c r="M246" s="19">
        <v>0.39077939837681153</v>
      </c>
    </row>
    <row r="247" spans="1:13" ht="15.75" customHeight="1">
      <c r="A247" s="9"/>
      <c r="B247" s="9"/>
      <c r="E247" s="19">
        <v>55</v>
      </c>
      <c r="F247" s="19">
        <v>0.82443475758198337</v>
      </c>
      <c r="G247" s="19">
        <v>3.0403952118016608E-2</v>
      </c>
      <c r="H247" s="19">
        <v>0.39077939837681153</v>
      </c>
      <c r="L247" s="19">
        <v>0.77012288136588436</v>
      </c>
      <c r="M247" s="19">
        <v>-0.1930615801743743</v>
      </c>
    </row>
    <row r="248" spans="1:13" ht="15.75" customHeight="1">
      <c r="A248" s="9"/>
      <c r="B248" s="9"/>
      <c r="E248" s="19">
        <v>56</v>
      </c>
      <c r="F248" s="19">
        <v>0.77012288136588436</v>
      </c>
      <c r="G248" s="19">
        <v>-1.5020840565884375E-2</v>
      </c>
      <c r="H248" s="19">
        <v>-0.1930615801743743</v>
      </c>
      <c r="L248" s="19">
        <v>0.75718659330180671</v>
      </c>
      <c r="M248" s="19">
        <v>0.60615929495119125</v>
      </c>
    </row>
    <row r="249" spans="1:13" ht="15.75" customHeight="1">
      <c r="A249" s="9"/>
      <c r="B249" s="9"/>
      <c r="E249" s="19">
        <v>57</v>
      </c>
      <c r="F249" s="19">
        <v>0.75718659330180671</v>
      </c>
      <c r="G249" s="19">
        <v>4.7161232798193287E-2</v>
      </c>
      <c r="H249" s="19">
        <v>0.60615929495119125</v>
      </c>
      <c r="L249" s="19">
        <v>0.86575901126671029</v>
      </c>
      <c r="M249" s="19">
        <v>0.11877363849227841</v>
      </c>
    </row>
    <row r="250" spans="1:13" ht="15.75" customHeight="1">
      <c r="A250" s="9"/>
      <c r="B250" s="9"/>
      <c r="E250" s="19">
        <v>58</v>
      </c>
      <c r="F250" s="19">
        <v>0.86575901126671029</v>
      </c>
      <c r="G250" s="19">
        <v>9.2409887332897123E-3</v>
      </c>
      <c r="H250" s="19">
        <v>0.11877363849227841</v>
      </c>
      <c r="L250" s="19">
        <v>0.8724004091537616</v>
      </c>
      <c r="M250" s="19">
        <v>0.81962783676131146</v>
      </c>
    </row>
    <row r="251" spans="1:13" ht="15.75" customHeight="1">
      <c r="A251" s="9"/>
      <c r="B251" s="9"/>
      <c r="E251" s="19">
        <v>59</v>
      </c>
      <c r="F251" s="19">
        <v>0.8724004091537616</v>
      </c>
      <c r="G251" s="19">
        <v>6.376980364623841E-2</v>
      </c>
      <c r="H251" s="19">
        <v>0.81962783676131146</v>
      </c>
      <c r="L251" s="19">
        <v>0.70968616040032051</v>
      </c>
      <c r="M251" s="19">
        <v>1.7839676769830997</v>
      </c>
    </row>
    <row r="252" spans="1:13" ht="15.75" customHeight="1">
      <c r="A252" s="9"/>
      <c r="B252" s="9"/>
      <c r="E252" s="19">
        <v>60</v>
      </c>
      <c r="F252" s="19">
        <v>0.70968616040032051</v>
      </c>
      <c r="G252" s="19">
        <v>0.13879868809967955</v>
      </c>
      <c r="H252" s="19">
        <v>1.7839676769830997</v>
      </c>
      <c r="L252" s="19">
        <v>0.80445379981852372</v>
      </c>
      <c r="M252" s="19">
        <v>-0.45271860252530322</v>
      </c>
    </row>
    <row r="253" spans="1:13" ht="15.75" customHeight="1">
      <c r="A253" s="9"/>
      <c r="B253" s="9"/>
      <c r="E253" s="19">
        <v>61</v>
      </c>
      <c r="F253" s="19">
        <v>0.80445379981852372</v>
      </c>
      <c r="G253" s="19">
        <v>-3.5223030618523721E-2</v>
      </c>
      <c r="H253" s="19">
        <v>-0.45271860252530322</v>
      </c>
      <c r="L253" s="19">
        <v>0.66239482702390839</v>
      </c>
      <c r="M253" s="19">
        <v>0.35037488956248525</v>
      </c>
    </row>
    <row r="254" spans="1:13" ht="15.75" customHeight="1">
      <c r="A254" s="9"/>
      <c r="B254" s="9"/>
      <c r="E254" s="19">
        <v>62</v>
      </c>
      <c r="F254" s="19">
        <v>0.66239482702390839</v>
      </c>
      <c r="G254" s="19">
        <v>2.7260345376091566E-2</v>
      </c>
      <c r="H254" s="19">
        <v>0.35037488956248525</v>
      </c>
      <c r="L254" s="19">
        <v>0.79491743353209032</v>
      </c>
      <c r="M254" s="19">
        <v>1.1528800998597624</v>
      </c>
    </row>
    <row r="255" spans="1:13" ht="15.75" customHeight="1">
      <c r="A255" s="9"/>
      <c r="B255" s="9"/>
      <c r="E255" s="19">
        <v>63</v>
      </c>
      <c r="F255" s="19">
        <v>0.79491743353209032</v>
      </c>
      <c r="G255" s="19">
        <v>8.9697951067909676E-2</v>
      </c>
      <c r="H255" s="19">
        <v>1.1528800998597624</v>
      </c>
      <c r="L255" s="19">
        <v>0.84632077347231371</v>
      </c>
      <c r="M255" s="19">
        <v>-1.7866026809184734</v>
      </c>
    </row>
    <row r="256" spans="1:13" ht="15.75" customHeight="1">
      <c r="A256" s="9"/>
      <c r="B256" s="9"/>
      <c r="E256" s="19">
        <v>64</v>
      </c>
      <c r="F256" s="19">
        <v>0.84632077347231371</v>
      </c>
      <c r="G256" s="19">
        <v>-0.13900370027231368</v>
      </c>
      <c r="H256" s="19">
        <v>-1.7866026809184734</v>
      </c>
      <c r="L256" s="19">
        <v>0.82962980662428565</v>
      </c>
      <c r="M256" s="19">
        <v>0.35362288661280433</v>
      </c>
    </row>
    <row r="257" spans="1:13" ht="15.75" customHeight="1">
      <c r="A257" s="9"/>
      <c r="B257" s="9"/>
      <c r="E257" s="19">
        <v>65</v>
      </c>
      <c r="F257" s="19">
        <v>0.82962980662428565</v>
      </c>
      <c r="G257" s="19">
        <v>2.7513050475714396E-2</v>
      </c>
      <c r="H257" s="19">
        <v>0.35362288661280433</v>
      </c>
      <c r="L257" s="19">
        <v>0.78901396875186514</v>
      </c>
      <c r="M257" s="19">
        <v>0.87565477992542928</v>
      </c>
    </row>
    <row r="258" spans="1:13" ht="15.75" customHeight="1">
      <c r="A258" s="9"/>
      <c r="B258" s="9"/>
      <c r="E258" s="19">
        <v>66</v>
      </c>
      <c r="F258" s="19">
        <v>0.78901396875186514</v>
      </c>
      <c r="G258" s="19">
        <v>6.8128888348134908E-2</v>
      </c>
      <c r="H258" s="19">
        <v>0.87565477992542928</v>
      </c>
      <c r="L258" s="19">
        <v>0.82872818655362901</v>
      </c>
      <c r="M258" s="19">
        <v>0.19307408452413044</v>
      </c>
    </row>
    <row r="259" spans="1:13" ht="15.75" customHeight="1">
      <c r="A259" s="9"/>
      <c r="B259" s="9"/>
      <c r="E259" s="19">
        <v>67</v>
      </c>
      <c r="F259" s="19">
        <v>0.82872818655362901</v>
      </c>
      <c r="G259" s="19">
        <v>1.5021813446370991E-2</v>
      </c>
      <c r="H259" s="19">
        <v>0.19307408452413044</v>
      </c>
      <c r="L259" s="19">
        <v>0.79137535469370868</v>
      </c>
      <c r="M259" s="19">
        <v>-2.8269572099312121</v>
      </c>
    </row>
    <row r="260" spans="1:13" ht="15.75" customHeight="1">
      <c r="A260" s="9"/>
      <c r="B260" s="9"/>
      <c r="E260" s="19">
        <v>68</v>
      </c>
      <c r="F260" s="19">
        <v>0.79137535469370868</v>
      </c>
      <c r="G260" s="19">
        <v>-0.21994678329370865</v>
      </c>
      <c r="H260" s="19">
        <v>-2.8269572099312121</v>
      </c>
      <c r="L260" s="19">
        <v>0.7043219543688507</v>
      </c>
      <c r="M260" s="19">
        <v>1.5757817509077721</v>
      </c>
    </row>
    <row r="261" spans="1:13" ht="15.75" customHeight="1">
      <c r="A261" s="9"/>
      <c r="B261" s="9"/>
      <c r="E261" s="19">
        <v>69</v>
      </c>
      <c r="F261" s="19">
        <v>0.7043219543688507</v>
      </c>
      <c r="G261" s="19">
        <v>0.1226011225311493</v>
      </c>
      <c r="H261" s="19">
        <v>1.5757817509077721</v>
      </c>
      <c r="L261" s="19">
        <v>0.79491743353209032</v>
      </c>
      <c r="M261" s="19">
        <v>-0.15820315550200667</v>
      </c>
    </row>
    <row r="262" spans="1:13" ht="15.75" customHeight="1">
      <c r="A262" s="9"/>
      <c r="B262" s="9"/>
      <c r="E262" s="19">
        <v>70</v>
      </c>
      <c r="F262" s="19">
        <v>0.79491743353209032</v>
      </c>
      <c r="G262" s="19">
        <v>-1.23087378320903E-2</v>
      </c>
      <c r="H262" s="19">
        <v>-0.15820315550200667</v>
      </c>
      <c r="L262" s="19">
        <v>0.77645340533112672</v>
      </c>
      <c r="M262" s="19">
        <v>-0.68183619198901946</v>
      </c>
    </row>
    <row r="263" spans="1:13" ht="15.75" customHeight="1">
      <c r="A263" s="9"/>
      <c r="B263" s="9"/>
      <c r="E263" s="19">
        <v>71</v>
      </c>
      <c r="F263" s="19">
        <v>0.77645340533112672</v>
      </c>
      <c r="G263" s="19">
        <v>-5.3049150031126757E-2</v>
      </c>
      <c r="H263" s="19">
        <v>-0.68183619198901946</v>
      </c>
      <c r="L263" s="19">
        <v>0.6919570049394006</v>
      </c>
      <c r="M263" s="19">
        <v>0.90940616222930082</v>
      </c>
    </row>
    <row r="264" spans="1:13" ht="15.75" customHeight="1">
      <c r="A264" s="9"/>
      <c r="B264" s="9"/>
      <c r="E264" s="19">
        <v>72</v>
      </c>
      <c r="F264" s="19">
        <v>0.6919570049394006</v>
      </c>
      <c r="G264" s="19">
        <v>7.0754859460599451E-2</v>
      </c>
      <c r="H264" s="19">
        <v>0.90940616222930082</v>
      </c>
      <c r="L264" s="19">
        <v>0.78691919094342022</v>
      </c>
      <c r="M264" s="19">
        <v>-0.78547681633891997</v>
      </c>
    </row>
    <row r="265" spans="1:13" ht="15.75" customHeight="1">
      <c r="A265" s="9"/>
      <c r="B265" s="9"/>
      <c r="E265" s="19">
        <v>73</v>
      </c>
      <c r="F265" s="19">
        <v>0.78691919094342022</v>
      </c>
      <c r="G265" s="19">
        <v>-6.1112739343420208E-2</v>
      </c>
      <c r="H265" s="19">
        <v>-0.78547681633891997</v>
      </c>
      <c r="L265" s="19">
        <v>0.77645340533112672</v>
      </c>
      <c r="M265" s="19">
        <v>1.5058939437296699</v>
      </c>
    </row>
    <row r="266" spans="1:13" ht="15.75" customHeight="1">
      <c r="A266" s="9"/>
      <c r="B266" s="9"/>
      <c r="E266" s="19">
        <v>74</v>
      </c>
      <c r="F266" s="19">
        <v>0.77645340533112672</v>
      </c>
      <c r="G266" s="19">
        <v>0.11716361596887326</v>
      </c>
      <c r="H266" s="19">
        <v>1.5058939437296699</v>
      </c>
      <c r="L266" s="19">
        <v>0.82101696215550113</v>
      </c>
      <c r="M266" s="19">
        <v>0.94751531713046755</v>
      </c>
    </row>
    <row r="267" spans="1:13" ht="15.75" customHeight="1">
      <c r="A267" s="9"/>
      <c r="B267" s="9"/>
      <c r="E267" s="19">
        <v>75</v>
      </c>
      <c r="F267" s="19">
        <v>0.82101696215550113</v>
      </c>
      <c r="G267" s="19">
        <v>7.3719879944498912E-2</v>
      </c>
      <c r="H267" s="19">
        <v>0.94751531713046755</v>
      </c>
      <c r="L267" s="19">
        <v>0.82754184436714151</v>
      </c>
      <c r="M267" s="19">
        <v>0.34707509342074261</v>
      </c>
    </row>
    <row r="268" spans="1:13" ht="15.75" customHeight="1">
      <c r="A268" s="9"/>
      <c r="B268" s="9"/>
      <c r="E268" s="19">
        <v>76</v>
      </c>
      <c r="F268" s="19">
        <v>0.82754184436714151</v>
      </c>
      <c r="G268" s="19">
        <v>2.7003610132858458E-2</v>
      </c>
      <c r="H268" s="19">
        <v>0.34707509342074261</v>
      </c>
      <c r="L268" s="19">
        <v>0.83210926181859113</v>
      </c>
      <c r="M268" s="19">
        <v>-1.0553433254362823</v>
      </c>
    </row>
    <row r="269" spans="1:13" ht="15.75" customHeight="1">
      <c r="A269" s="9"/>
      <c r="B269" s="9"/>
      <c r="E269" s="19">
        <v>77</v>
      </c>
      <c r="F269" s="19">
        <v>0.83210926181859113</v>
      </c>
      <c r="G269" s="19">
        <v>-8.2109261818591128E-2</v>
      </c>
      <c r="H269" s="19">
        <v>-1.0553433254362823</v>
      </c>
      <c r="L269" s="19">
        <v>0.79717148378311531</v>
      </c>
      <c r="M269" s="19">
        <v>-0.43102403394084704</v>
      </c>
    </row>
    <row r="270" spans="1:13" ht="15.75" customHeight="1">
      <c r="A270" s="9"/>
      <c r="B270" s="9"/>
      <c r="E270" s="19">
        <v>78</v>
      </c>
      <c r="F270" s="19">
        <v>0.79717148378311531</v>
      </c>
      <c r="G270" s="19">
        <v>-3.353512018311533E-2</v>
      </c>
      <c r="H270" s="19">
        <v>-0.43102403394084704</v>
      </c>
      <c r="L270" s="19">
        <v>0.78952731349919258</v>
      </c>
      <c r="M270" s="19">
        <v>1.3081315244236797</v>
      </c>
    </row>
    <row r="271" spans="1:13" ht="15.75" customHeight="1">
      <c r="A271" s="9"/>
      <c r="B271" s="9"/>
      <c r="E271" s="19">
        <v>79</v>
      </c>
      <c r="F271" s="19">
        <v>0.78952731349919258</v>
      </c>
      <c r="G271" s="19">
        <v>0.10177703430080742</v>
      </c>
      <c r="H271" s="19">
        <v>1.3081315244236797</v>
      </c>
      <c r="L271" s="19">
        <v>0.74983642955296104</v>
      </c>
      <c r="M271" s="19">
        <v>0.58632574593169218</v>
      </c>
    </row>
    <row r="272" spans="1:13" ht="15.75" customHeight="1">
      <c r="A272" s="9"/>
      <c r="B272" s="9"/>
      <c r="E272" s="19">
        <v>80</v>
      </c>
      <c r="F272" s="19">
        <v>0.74983642955296104</v>
      </c>
      <c r="G272" s="19">
        <v>4.5618115947039017E-2</v>
      </c>
      <c r="H272" s="19">
        <v>0.58632574593169218</v>
      </c>
      <c r="L272" s="19">
        <v>0.78839255139483344</v>
      </c>
      <c r="M272" s="19">
        <v>0.23938543705404361</v>
      </c>
    </row>
    <row r="273" spans="1:13" ht="15.75" customHeight="1">
      <c r="A273" s="9"/>
      <c r="B273" s="9"/>
      <c r="E273" s="19">
        <v>81</v>
      </c>
      <c r="F273" s="19">
        <v>0.78839255139483344</v>
      </c>
      <c r="G273" s="19">
        <v>1.8624992505166582E-2</v>
      </c>
      <c r="H273" s="19">
        <v>0.23938543705404361</v>
      </c>
      <c r="L273" s="19">
        <v>0.71226892623701998</v>
      </c>
      <c r="M273" s="19">
        <v>0.54558122171859624</v>
      </c>
    </row>
    <row r="274" spans="1:13" ht="15.75" customHeight="1">
      <c r="A274" s="9"/>
      <c r="B274" s="9"/>
      <c r="E274" s="19">
        <v>82</v>
      </c>
      <c r="F274" s="19">
        <v>0.71226892623701998</v>
      </c>
      <c r="G274" s="19">
        <v>4.2448054862979978E-2</v>
      </c>
      <c r="H274" s="19">
        <v>0.54558122171859624</v>
      </c>
      <c r="L274" s="19">
        <v>0.77534278712032001</v>
      </c>
      <c r="M274" s="19">
        <v>1.7600513152298491</v>
      </c>
    </row>
    <row r="275" spans="1:13" ht="15.75" customHeight="1">
      <c r="A275" s="9"/>
      <c r="B275" s="9"/>
      <c r="E275" s="19">
        <v>83</v>
      </c>
      <c r="F275" s="19">
        <v>0.77534278712032001</v>
      </c>
      <c r="G275" s="19">
        <v>0.13693791467967997</v>
      </c>
      <c r="H275" s="19">
        <v>1.7600513152298491</v>
      </c>
      <c r="L275" s="19">
        <v>0.76630833489594119</v>
      </c>
      <c r="M275" s="19">
        <v>0.43303609243205238</v>
      </c>
    </row>
    <row r="276" spans="1:13" ht="15.75" customHeight="1">
      <c r="A276" s="9"/>
      <c r="B276" s="9"/>
      <c r="E276" s="19">
        <v>84</v>
      </c>
      <c r="F276" s="19">
        <v>0.76630833489594119</v>
      </c>
      <c r="G276" s="19">
        <v>3.3691665104058854E-2</v>
      </c>
      <c r="H276" s="19">
        <v>0.43303609243205238</v>
      </c>
      <c r="L276" s="19">
        <v>0.87513510241887293</v>
      </c>
      <c r="M276" s="19">
        <v>-0.15924766799721748</v>
      </c>
    </row>
    <row r="277" spans="1:13" ht="15.75" customHeight="1">
      <c r="A277" s="9"/>
      <c r="B277" s="9"/>
      <c r="E277" s="19">
        <v>85</v>
      </c>
      <c r="F277" s="19">
        <v>0.87513510241887293</v>
      </c>
      <c r="G277" s="19">
        <v>-1.2390004418872946E-2</v>
      </c>
      <c r="H277" s="19">
        <v>-0.15924766799721748</v>
      </c>
      <c r="L277" s="19">
        <v>0.7785436726634043</v>
      </c>
      <c r="M277" s="19">
        <v>-0.86121225309489369</v>
      </c>
    </row>
    <row r="278" spans="1:13" ht="15.75" customHeight="1">
      <c r="A278" s="9"/>
      <c r="B278" s="9"/>
      <c r="E278" s="19">
        <v>86</v>
      </c>
      <c r="F278" s="19">
        <v>0.7785436726634043</v>
      </c>
      <c r="G278" s="19">
        <v>-6.7005211163404299E-2</v>
      </c>
      <c r="H278" s="19">
        <v>-0.86121225309489369</v>
      </c>
      <c r="L278" s="19">
        <v>0.86669113726506597</v>
      </c>
      <c r="M278" s="19">
        <v>-0.2810103534706046</v>
      </c>
    </row>
    <row r="279" spans="1:13" ht="15.75" customHeight="1">
      <c r="A279" s="9"/>
      <c r="B279" s="9"/>
      <c r="E279" s="19">
        <v>87</v>
      </c>
      <c r="F279" s="19">
        <v>0.86669113726506597</v>
      </c>
      <c r="G279" s="19">
        <v>-2.1863551065065989E-2</v>
      </c>
      <c r="H279" s="19">
        <v>-0.2810103534706046</v>
      </c>
      <c r="L279" s="19">
        <v>0.74723560239745812</v>
      </c>
      <c r="M279" s="19">
        <v>-0.572377554213923</v>
      </c>
    </row>
    <row r="280" spans="1:13" ht="15.75" customHeight="1">
      <c r="A280" s="9"/>
      <c r="B280" s="9"/>
      <c r="E280" s="19">
        <v>88</v>
      </c>
      <c r="F280" s="19">
        <v>0.74723560239745812</v>
      </c>
      <c r="G280" s="19">
        <v>-4.4532899697458106E-2</v>
      </c>
      <c r="H280" s="19">
        <v>-0.572377554213923</v>
      </c>
      <c r="L280" s="19">
        <v>0.82186803377096229</v>
      </c>
      <c r="M280" s="19">
        <v>0.61304782517989265</v>
      </c>
    </row>
    <row r="281" spans="1:13" ht="15.75" customHeight="1">
      <c r="A281" s="9"/>
      <c r="B281" s="9"/>
      <c r="E281" s="19">
        <v>89</v>
      </c>
      <c r="F281" s="19">
        <v>0.82186803377096229</v>
      </c>
      <c r="G281" s="19">
        <v>4.7697183629037743E-2</v>
      </c>
      <c r="H281" s="19">
        <v>0.61304782517989265</v>
      </c>
      <c r="L281" s="19">
        <v>0.78269476702052443</v>
      </c>
      <c r="M281" s="19">
        <v>0.43965503977753179</v>
      </c>
    </row>
    <row r="282" spans="1:13" ht="15.75" customHeight="1">
      <c r="A282" s="9"/>
      <c r="B282" s="9"/>
      <c r="E282" s="19">
        <v>90</v>
      </c>
      <c r="F282" s="19">
        <v>0.78269476702052443</v>
      </c>
      <c r="G282" s="19">
        <v>3.4206641479475608E-2</v>
      </c>
      <c r="H282" s="19">
        <v>0.43965503977753179</v>
      </c>
      <c r="L282" s="19">
        <v>0.78606223632456074</v>
      </c>
      <c r="M282" s="19">
        <v>-0.52192718000269622</v>
      </c>
    </row>
    <row r="283" spans="1:13" ht="15.75" customHeight="1">
      <c r="A283" s="9"/>
      <c r="B283" s="9"/>
      <c r="E283" s="19">
        <v>91</v>
      </c>
      <c r="F283" s="19">
        <v>0.78606223632456074</v>
      </c>
      <c r="G283" s="19">
        <v>-4.0607690824560727E-2</v>
      </c>
      <c r="H283" s="19">
        <v>-0.52192718000269622</v>
      </c>
      <c r="L283" s="19">
        <v>0.72130860673985198</v>
      </c>
      <c r="M283" s="19">
        <v>-0.49829367022282578</v>
      </c>
    </row>
    <row r="284" spans="1:13" ht="15.75" customHeight="1">
      <c r="A284" s="9"/>
      <c r="B284" s="9"/>
      <c r="E284" s="19">
        <v>92</v>
      </c>
      <c r="F284" s="19">
        <v>0.72130860673985198</v>
      </c>
      <c r="G284" s="19">
        <v>-3.876892423985201E-2</v>
      </c>
      <c r="H284" s="19">
        <v>-0.49829367022282578</v>
      </c>
      <c r="L284" s="19">
        <v>0.81262782794714938</v>
      </c>
      <c r="M284" s="19">
        <v>0.57214786563122633</v>
      </c>
    </row>
    <row r="285" spans="1:13" ht="15.75" customHeight="1">
      <c r="A285" s="9"/>
      <c r="B285" s="9"/>
      <c r="E285" s="19">
        <v>93</v>
      </c>
      <c r="F285" s="19">
        <v>0.81262782794714938</v>
      </c>
      <c r="G285" s="19">
        <v>4.451502915285066E-2</v>
      </c>
      <c r="H285" s="19">
        <v>0.57214786563122633</v>
      </c>
      <c r="L285" s="19">
        <v>0.83624168721681724</v>
      </c>
      <c r="M285" s="19">
        <v>-2.0637412247180991</v>
      </c>
    </row>
    <row r="286" spans="1:13" ht="15.75" customHeight="1">
      <c r="A286" s="9"/>
      <c r="B286" s="9"/>
      <c r="E286" s="19">
        <v>94</v>
      </c>
      <c r="F286" s="19">
        <v>0.83624168721681724</v>
      </c>
      <c r="G286" s="19">
        <v>-0.16056601151681726</v>
      </c>
      <c r="H286" s="19">
        <v>-2.0637412247180991</v>
      </c>
      <c r="L286" s="19">
        <v>0.76036764771574661</v>
      </c>
      <c r="M286" s="19">
        <v>-8.0578610266040143E-2</v>
      </c>
    </row>
    <row r="287" spans="1:13" ht="15.75" customHeight="1">
      <c r="A287" s="9"/>
      <c r="B287" s="9"/>
      <c r="E287" s="19">
        <v>95</v>
      </c>
      <c r="F287" s="19">
        <v>0.76036764771574661</v>
      </c>
      <c r="G287" s="19">
        <v>-6.269287015746583E-3</v>
      </c>
      <c r="H287" s="19">
        <v>-8.0578610266040143E-2</v>
      </c>
      <c r="L287" s="19">
        <v>0.80445379981852372</v>
      </c>
      <c r="M287" s="19">
        <v>0.78313856577310736</v>
      </c>
    </row>
    <row r="288" spans="1:13" ht="15.75" customHeight="1">
      <c r="A288" s="9"/>
      <c r="B288" s="9"/>
      <c r="E288" s="19">
        <v>96</v>
      </c>
      <c r="F288" s="19">
        <v>0.80445379981852372</v>
      </c>
      <c r="G288" s="19">
        <v>6.0930815581476283E-2</v>
      </c>
      <c r="H288" s="19">
        <v>0.78313856577310736</v>
      </c>
      <c r="L288" s="19">
        <v>0.76630833489594119</v>
      </c>
      <c r="M288" s="19">
        <v>0.29774225499008317</v>
      </c>
    </row>
    <row r="289" spans="1:13" ht="15.75" customHeight="1">
      <c r="A289" s="9"/>
      <c r="B289" s="9"/>
      <c r="E289" s="19">
        <v>97</v>
      </c>
      <c r="F289" s="19">
        <v>0.76630833489594119</v>
      </c>
      <c r="G289" s="19">
        <v>2.316534930405878E-2</v>
      </c>
      <c r="H289" s="19">
        <v>0.29774225499008317</v>
      </c>
      <c r="L289" s="19">
        <v>0.70193786281583825</v>
      </c>
      <c r="M289" s="19">
        <v>-0.98887577598027931</v>
      </c>
    </row>
    <row r="290" spans="1:13" ht="15.75" customHeight="1">
      <c r="A290" s="9"/>
      <c r="B290" s="9"/>
      <c r="E290" s="19">
        <v>98</v>
      </c>
      <c r="F290" s="19">
        <v>0.70193786281583825</v>
      </c>
      <c r="G290" s="19">
        <v>-7.6937862815838254E-2</v>
      </c>
      <c r="H290" s="19">
        <v>-0.98887577598027931</v>
      </c>
      <c r="L290" s="19">
        <v>0.77534278712032001</v>
      </c>
      <c r="M290" s="19">
        <v>-1.0852190821651493</v>
      </c>
    </row>
    <row r="291" spans="1:13" ht="15.75" customHeight="1">
      <c r="A291" s="9"/>
      <c r="B291" s="9"/>
      <c r="E291" s="19">
        <v>99</v>
      </c>
      <c r="F291" s="19">
        <v>0.77534278712032001</v>
      </c>
      <c r="G291" s="19">
        <v>-8.4433696220320043E-2</v>
      </c>
      <c r="H291" s="19">
        <v>-1.0852190821651493</v>
      </c>
      <c r="L291" s="19">
        <v>0.65110903084908167</v>
      </c>
      <c r="M291" s="19">
        <v>0.28739575706648735</v>
      </c>
    </row>
    <row r="292" spans="1:13" ht="15.75" customHeight="1">
      <c r="A292" s="9"/>
      <c r="B292" s="9"/>
      <c r="E292" s="19">
        <v>100</v>
      </c>
      <c r="F292" s="19">
        <v>0.65110903084908167</v>
      </c>
      <c r="G292" s="19">
        <v>2.2360356950918314E-2</v>
      </c>
      <c r="H292" s="19">
        <v>0.28739575706648735</v>
      </c>
      <c r="L292" s="19">
        <v>0.86055007174599596</v>
      </c>
      <c r="M292" s="19">
        <v>-0.47582337865333235</v>
      </c>
    </row>
    <row r="293" spans="1:13" ht="15.75" customHeight="1">
      <c r="A293" s="9"/>
      <c r="B293" s="9"/>
      <c r="E293" s="19">
        <v>101</v>
      </c>
      <c r="F293" s="19">
        <v>0.86055007174599596</v>
      </c>
      <c r="G293" s="19">
        <v>-3.7020659945995904E-2</v>
      </c>
      <c r="H293" s="19">
        <v>-0.47582337865333235</v>
      </c>
      <c r="L293" s="19">
        <v>0.87756594082716055</v>
      </c>
      <c r="M293" s="19">
        <v>-0.92554332761486868</v>
      </c>
    </row>
    <row r="294" spans="1:13" ht="15.75" customHeight="1">
      <c r="A294" s="9"/>
      <c r="B294" s="9"/>
      <c r="E294" s="19">
        <v>102</v>
      </c>
      <c r="F294" s="19">
        <v>0.87756594082716055</v>
      </c>
      <c r="G294" s="19">
        <v>-7.2010385227160523E-2</v>
      </c>
      <c r="H294" s="19">
        <v>-0.92554332761486868</v>
      </c>
      <c r="L294" s="19">
        <v>0.78269476702052443</v>
      </c>
      <c r="M294" s="19">
        <v>0.9028710980719491</v>
      </c>
    </row>
    <row r="295" spans="1:13" ht="15.75" customHeight="1">
      <c r="A295" s="9"/>
      <c r="B295" s="9"/>
      <c r="E295" s="19">
        <v>103</v>
      </c>
      <c r="F295" s="19">
        <v>0.78269476702052443</v>
      </c>
      <c r="G295" s="19">
        <v>7.024640947947558E-2</v>
      </c>
      <c r="H295" s="19">
        <v>0.9028710980719491</v>
      </c>
      <c r="L295" s="19">
        <v>0.78901396875186514</v>
      </c>
      <c r="M295" s="19">
        <v>-0.81240081649981088</v>
      </c>
    </row>
    <row r="296" spans="1:13" ht="15.75" customHeight="1">
      <c r="A296" s="9"/>
      <c r="B296" s="9"/>
      <c r="E296" s="19">
        <v>104</v>
      </c>
      <c r="F296" s="19">
        <v>0.78901396875186514</v>
      </c>
      <c r="G296" s="19">
        <v>-6.3207517151865122E-2</v>
      </c>
      <c r="H296" s="19">
        <v>-0.81240081649981088</v>
      </c>
      <c r="L296" s="19">
        <v>0.70250137539719049</v>
      </c>
      <c r="M296" s="19">
        <v>-1.1746312571776156</v>
      </c>
    </row>
    <row r="297" spans="1:13" ht="15.75" customHeight="1">
      <c r="A297" s="9"/>
      <c r="B297" s="9"/>
      <c r="E297" s="19">
        <v>105</v>
      </c>
      <c r="F297" s="19">
        <v>0.70250137539719049</v>
      </c>
      <c r="G297" s="19">
        <v>-9.1390264297190438E-2</v>
      </c>
      <c r="H297" s="19">
        <v>-1.1746312571776156</v>
      </c>
      <c r="L297" s="19">
        <v>0.79257832482593749</v>
      </c>
      <c r="M297" s="19">
        <v>1.2378714497412737</v>
      </c>
    </row>
    <row r="298" spans="1:13" ht="15.75" customHeight="1">
      <c r="A298" s="9"/>
      <c r="B298" s="9"/>
      <c r="E298" s="19">
        <v>106</v>
      </c>
      <c r="F298" s="19">
        <v>0.79257832482593749</v>
      </c>
      <c r="G298" s="19">
        <v>9.6310564074062466E-2</v>
      </c>
      <c r="H298" s="19">
        <v>1.2378714497412737</v>
      </c>
      <c r="L298" s="19">
        <v>0.82817841821242022</v>
      </c>
      <c r="M298" s="19">
        <v>-4.0851937669757026E-2</v>
      </c>
    </row>
    <row r="299" spans="1:13" ht="15.75" customHeight="1">
      <c r="A299" s="9"/>
      <c r="B299" s="9"/>
      <c r="E299" s="19">
        <v>107</v>
      </c>
      <c r="F299" s="19">
        <v>0.82817841821242022</v>
      </c>
      <c r="G299" s="19">
        <v>-3.1784182124202642E-3</v>
      </c>
      <c r="H299" s="19">
        <v>-4.0851937669757026E-2</v>
      </c>
      <c r="L299" s="19">
        <v>0.6943357595394376</v>
      </c>
      <c r="M299" s="19">
        <v>-0.9214800703479642</v>
      </c>
    </row>
    <row r="300" spans="1:13" ht="15.75" customHeight="1">
      <c r="A300" s="9"/>
      <c r="B300" s="9"/>
      <c r="E300" s="19">
        <v>108</v>
      </c>
      <c r="F300" s="19">
        <v>0.6943357595394376</v>
      </c>
      <c r="G300" s="19">
        <v>-7.1694250139437643E-2</v>
      </c>
      <c r="H300" s="19">
        <v>-0.9214800703479642</v>
      </c>
      <c r="L300" s="19">
        <v>0.76708681371574494</v>
      </c>
      <c r="M300" s="19">
        <v>0.58369180248837171</v>
      </c>
    </row>
    <row r="301" spans="1:13" ht="15.75" customHeight="1">
      <c r="A301" s="9"/>
      <c r="B301" s="9"/>
      <c r="E301" s="19">
        <v>109</v>
      </c>
      <c r="F301" s="19">
        <v>0.76708681371574494</v>
      </c>
      <c r="G301" s="19">
        <v>4.5413186284255058E-2</v>
      </c>
      <c r="H301" s="19">
        <v>0.58369180248837171</v>
      </c>
      <c r="L301" s="19">
        <v>0.82460105236242964</v>
      </c>
      <c r="M301" s="19">
        <v>0.6018701005037026</v>
      </c>
    </row>
    <row r="302" spans="1:13" ht="15.75" customHeight="1">
      <c r="A302" s="9"/>
      <c r="B302" s="9"/>
      <c r="E302" s="19">
        <v>110</v>
      </c>
      <c r="F302" s="19">
        <v>0.82460105236242964</v>
      </c>
      <c r="G302" s="19">
        <v>4.682751903757032E-2</v>
      </c>
      <c r="H302" s="19">
        <v>0.6018701005037026</v>
      </c>
      <c r="L302" s="19">
        <v>0.80831989423685557</v>
      </c>
      <c r="M302" s="19">
        <v>1.5833114063786797</v>
      </c>
    </row>
    <row r="303" spans="1:13" ht="15.75" customHeight="1">
      <c r="A303" s="9"/>
      <c r="B303" s="9"/>
      <c r="E303" s="19">
        <v>111</v>
      </c>
      <c r="F303" s="19">
        <v>0.80831989423685557</v>
      </c>
      <c r="G303" s="19">
        <v>0.12318695506314448</v>
      </c>
      <c r="H303" s="19">
        <v>1.5833114063786797</v>
      </c>
      <c r="L303" s="19">
        <v>0.8414072188902163</v>
      </c>
      <c r="M303" s="19">
        <v>-2.2459253846956502</v>
      </c>
    </row>
    <row r="304" spans="1:13" ht="15.75" customHeight="1">
      <c r="A304" s="9"/>
      <c r="B304" s="9"/>
      <c r="E304" s="19">
        <v>112</v>
      </c>
      <c r="F304" s="19">
        <v>0.8414072188902163</v>
      </c>
      <c r="G304" s="19">
        <v>-0.17474055219021634</v>
      </c>
      <c r="H304" s="19">
        <v>-2.2459253846956502</v>
      </c>
      <c r="L304" s="19">
        <v>0.85420875404273189</v>
      </c>
      <c r="M304" s="19">
        <v>-0.12549983742049731</v>
      </c>
    </row>
    <row r="305" spans="1:13" ht="15.75" customHeight="1">
      <c r="A305" s="9"/>
      <c r="B305" s="9"/>
      <c r="E305" s="19">
        <v>113</v>
      </c>
      <c r="F305" s="19">
        <v>0.85420875404273189</v>
      </c>
      <c r="G305" s="19">
        <v>-9.7643096427318943E-3</v>
      </c>
      <c r="H305" s="19">
        <v>-0.12549983742049731</v>
      </c>
      <c r="L305" s="19">
        <v>0.70636546145679491</v>
      </c>
      <c r="M305" s="19">
        <v>3.5029945652627369E-2</v>
      </c>
    </row>
    <row r="306" spans="1:13" ht="15.75" customHeight="1">
      <c r="A306" s="9"/>
      <c r="B306" s="9"/>
      <c r="E306" s="19">
        <v>114</v>
      </c>
      <c r="F306" s="19">
        <v>0.70636546145679491</v>
      </c>
      <c r="G306" s="19">
        <v>2.7254476432051478E-3</v>
      </c>
      <c r="H306" s="19">
        <v>3.5029945652627369E-2</v>
      </c>
      <c r="L306" s="19">
        <v>0.80542359972564415</v>
      </c>
      <c r="M306" s="19">
        <v>-0.60155380297640038</v>
      </c>
    </row>
    <row r="307" spans="1:13" ht="15.75" customHeight="1">
      <c r="A307" s="9"/>
      <c r="B307" s="9"/>
      <c r="E307" s="19">
        <v>115</v>
      </c>
      <c r="F307" s="19">
        <v>0.80542359972564415</v>
      </c>
      <c r="G307" s="19">
        <v>-4.6802910025644184E-2</v>
      </c>
      <c r="H307" s="19">
        <v>-0.60155380297640038</v>
      </c>
      <c r="L307" s="19">
        <v>0.73293105307938344</v>
      </c>
      <c r="M307" s="19">
        <v>0.57641112041838971</v>
      </c>
    </row>
    <row r="308" spans="1:13" ht="15.75" customHeight="1">
      <c r="A308" s="9"/>
      <c r="B308" s="9"/>
      <c r="E308" s="19">
        <v>116</v>
      </c>
      <c r="F308" s="19">
        <v>0.73293105307938344</v>
      </c>
      <c r="G308" s="19">
        <v>4.4846724720616571E-2</v>
      </c>
      <c r="H308" s="19">
        <v>0.57641112041838971</v>
      </c>
      <c r="L308" s="19">
        <v>0.75949664470197209</v>
      </c>
      <c r="M308" s="19">
        <v>1.4250505215865141</v>
      </c>
    </row>
    <row r="309" spans="1:13" ht="15.75" customHeight="1">
      <c r="A309" s="9"/>
      <c r="B309" s="9"/>
      <c r="E309" s="19">
        <v>117</v>
      </c>
      <c r="F309" s="19">
        <v>0.75949664470197209</v>
      </c>
      <c r="G309" s="19">
        <v>0.11087372569802789</v>
      </c>
      <c r="H309" s="19">
        <v>1.4250505215865141</v>
      </c>
      <c r="L309" s="19">
        <v>0.69732185580278916</v>
      </c>
      <c r="M309" s="19">
        <v>-0.1262394732980564</v>
      </c>
    </row>
    <row r="310" spans="1:13" ht="15.75" customHeight="1">
      <c r="A310" s="9"/>
      <c r="B310" s="9"/>
      <c r="E310" s="19">
        <v>118</v>
      </c>
      <c r="F310" s="19">
        <v>0.69732185580278916</v>
      </c>
      <c r="G310" s="19">
        <v>-9.8218558027891589E-3</v>
      </c>
      <c r="H310" s="19">
        <v>-0.1262394732980564</v>
      </c>
      <c r="L310" s="19">
        <v>0.780501996257294</v>
      </c>
      <c r="M310" s="19">
        <v>-0.85107221342738659</v>
      </c>
    </row>
    <row r="311" spans="1:13" ht="15.75" customHeight="1">
      <c r="A311" s="9"/>
      <c r="B311" s="9"/>
      <c r="E311" s="19">
        <v>119</v>
      </c>
      <c r="F311" s="19">
        <v>0.780501996257294</v>
      </c>
      <c r="G311" s="19">
        <v>-6.621628195729401E-2</v>
      </c>
      <c r="H311" s="19">
        <v>-0.85107221342738659</v>
      </c>
      <c r="L311" s="19">
        <v>0.71061595610748296</v>
      </c>
      <c r="M311" s="19">
        <v>-0.83264551488944882</v>
      </c>
    </row>
    <row r="312" spans="1:13" ht="15.75" customHeight="1">
      <c r="A312" s="9"/>
      <c r="B312" s="9"/>
      <c r="E312" s="19">
        <v>120</v>
      </c>
      <c r="F312" s="19">
        <v>0.71061595610748296</v>
      </c>
      <c r="G312" s="19">
        <v>-6.4782622807482926E-2</v>
      </c>
      <c r="H312" s="19">
        <v>-0.83264551488944882</v>
      </c>
      <c r="L312" s="19">
        <v>0.82591062379563551</v>
      </c>
      <c r="M312" s="19">
        <v>0.63094155737954527</v>
      </c>
    </row>
    <row r="313" spans="1:13" ht="15.75" customHeight="1">
      <c r="A313" s="9"/>
      <c r="B313" s="9"/>
      <c r="E313" s="19">
        <v>121</v>
      </c>
      <c r="F313" s="19">
        <v>0.82591062379563551</v>
      </c>
      <c r="G313" s="19">
        <v>4.9089376204364488E-2</v>
      </c>
      <c r="H313" s="19">
        <v>0.63094155737954527</v>
      </c>
      <c r="L313" s="19">
        <v>0.73706347847760967</v>
      </c>
      <c r="M313" s="19">
        <v>0.80891773283233814</v>
      </c>
    </row>
    <row r="314" spans="1:13" ht="15.75" customHeight="1">
      <c r="A314" s="9"/>
      <c r="B314" s="9"/>
      <c r="E314" s="19">
        <v>122</v>
      </c>
      <c r="F314" s="19">
        <v>0.73706347847760967</v>
      </c>
      <c r="G314" s="19">
        <v>6.2936521522390376E-2</v>
      </c>
      <c r="H314" s="19">
        <v>0.80891773283233814</v>
      </c>
      <c r="L314" s="19">
        <v>0.76392424334292874</v>
      </c>
      <c r="M314" s="19">
        <v>0.62434004922998854</v>
      </c>
    </row>
    <row r="315" spans="1:13" ht="15.75" customHeight="1">
      <c r="A315" s="9"/>
      <c r="B315" s="9"/>
      <c r="E315" s="19">
        <v>123</v>
      </c>
      <c r="F315" s="19">
        <v>0.76392424334292874</v>
      </c>
      <c r="G315" s="19">
        <v>4.8575756657071256E-2</v>
      </c>
      <c r="H315" s="19">
        <v>0.62434004922998854</v>
      </c>
      <c r="L315" s="19">
        <v>0.81428817745610405</v>
      </c>
      <c r="M315" s="19">
        <v>0.52119252564994756</v>
      </c>
    </row>
    <row r="316" spans="1:13" ht="15.75" customHeight="1">
      <c r="A316" s="9"/>
      <c r="B316" s="9"/>
      <c r="E316" s="19">
        <v>124</v>
      </c>
      <c r="F316" s="19">
        <v>0.81428817745610405</v>
      </c>
      <c r="G316" s="19">
        <v>4.0550532243895931E-2</v>
      </c>
      <c r="H316" s="19">
        <v>0.52119252564994756</v>
      </c>
      <c r="L316" s="19">
        <v>0.78499961268048457</v>
      </c>
      <c r="M316" s="19">
        <v>-1.0168873789246236</v>
      </c>
    </row>
    <row r="317" spans="1:13" ht="15.75" customHeight="1">
      <c r="A317" s="9"/>
      <c r="B317" s="9"/>
      <c r="E317" s="19">
        <v>125</v>
      </c>
      <c r="F317" s="19">
        <v>0.78499961268048457</v>
      </c>
      <c r="G317" s="19">
        <v>-7.9117259780484561E-2</v>
      </c>
      <c r="H317" s="19">
        <v>-1.0168873789246236</v>
      </c>
      <c r="L317" s="19">
        <v>0.82591062379563551</v>
      </c>
      <c r="M317" s="19">
        <v>9.5403450945528961E-2</v>
      </c>
    </row>
    <row r="318" spans="1:13" ht="15.75" customHeight="1">
      <c r="A318" s="9"/>
      <c r="B318" s="9"/>
      <c r="E318" s="19">
        <v>126</v>
      </c>
      <c r="F318" s="19">
        <v>0.82591062379563551</v>
      </c>
      <c r="G318" s="19">
        <v>7.4227095043645219E-3</v>
      </c>
      <c r="H318" s="19">
        <v>9.5403450945528961E-2</v>
      </c>
      <c r="L318" s="19">
        <v>0.75949664470197209</v>
      </c>
      <c r="M318" s="19">
        <v>1.438651488610031</v>
      </c>
    </row>
    <row r="319" spans="1:13" ht="15.75" customHeight="1">
      <c r="A319" s="9"/>
      <c r="B319" s="9"/>
      <c r="E319" s="19">
        <v>127</v>
      </c>
      <c r="F319" s="19">
        <v>0.75949664470197209</v>
      </c>
      <c r="G319" s="19">
        <v>0.11193192669802787</v>
      </c>
      <c r="H319" s="19">
        <v>1.438651488610031</v>
      </c>
      <c r="L319" s="19">
        <v>0.84298850415100812</v>
      </c>
      <c r="M319" s="19">
        <v>-1.3919015806490194</v>
      </c>
    </row>
    <row r="320" spans="1:13" ht="15.75" customHeight="1">
      <c r="A320" s="9"/>
      <c r="B320" s="9"/>
      <c r="E320" s="19">
        <v>128</v>
      </c>
      <c r="F320" s="19">
        <v>0.84298850415100812</v>
      </c>
      <c r="G320" s="19">
        <v>-0.10829462655100808</v>
      </c>
      <c r="H320" s="19">
        <v>-1.3919015806490194</v>
      </c>
      <c r="L320" s="19">
        <v>0.81875834913659828</v>
      </c>
      <c r="M320" s="19">
        <v>-0.3381025869311981</v>
      </c>
    </row>
    <row r="321" spans="1:13" ht="15.75" customHeight="1">
      <c r="A321" s="9"/>
      <c r="B321" s="9"/>
      <c r="E321" s="19">
        <v>129</v>
      </c>
      <c r="F321" s="19">
        <v>0.81875834913659828</v>
      </c>
      <c r="G321" s="19">
        <v>-2.6305518936598271E-2</v>
      </c>
      <c r="H321" s="19">
        <v>-0.3381025869311981</v>
      </c>
      <c r="L321" s="19">
        <v>0.76708681371574494</v>
      </c>
      <c r="M321" s="19">
        <v>0.63287387329068634</v>
      </c>
    </row>
    <row r="322" spans="1:13" ht="15.75" customHeight="1">
      <c r="A322" s="9"/>
      <c r="B322" s="9"/>
      <c r="E322" s="19">
        <v>130</v>
      </c>
      <c r="F322" s="19">
        <v>0.76708681371574494</v>
      </c>
      <c r="G322" s="19">
        <v>4.9239716884255103E-2</v>
      </c>
      <c r="H322" s="19">
        <v>0.63287387329068634</v>
      </c>
      <c r="L322" s="19">
        <v>0.81679497957859759</v>
      </c>
      <c r="M322" s="19">
        <v>8.6557081844948841E-2</v>
      </c>
    </row>
    <row r="323" spans="1:13" ht="15.75" customHeight="1">
      <c r="A323" s="9"/>
      <c r="B323" s="9"/>
      <c r="E323" s="19">
        <v>131</v>
      </c>
      <c r="F323" s="19">
        <v>0.81679497957859759</v>
      </c>
      <c r="G323" s="19">
        <v>6.7344322214024643E-3</v>
      </c>
      <c r="H323" s="19">
        <v>8.6557081844948841E-2</v>
      </c>
      <c r="L323" s="19">
        <v>0.75949664470197209</v>
      </c>
      <c r="M323" s="19">
        <v>0.26979758820748145</v>
      </c>
    </row>
    <row r="324" spans="1:13" ht="15.75" customHeight="1">
      <c r="A324" s="9"/>
      <c r="B324" s="9"/>
      <c r="E324" s="19">
        <v>132</v>
      </c>
      <c r="F324" s="19">
        <v>0.75949664470197209</v>
      </c>
      <c r="G324" s="19">
        <v>2.0991160198027936E-2</v>
      </c>
      <c r="H324" s="19">
        <v>0.26979758820748145</v>
      </c>
      <c r="L324" s="19">
        <v>0.65789490827777941</v>
      </c>
      <c r="M324" s="19">
        <v>1.9166604922484447</v>
      </c>
    </row>
    <row r="325" spans="1:13" ht="15.75" customHeight="1">
      <c r="A325" s="9"/>
      <c r="B325" s="9"/>
      <c r="E325" s="19">
        <v>133</v>
      </c>
      <c r="F325" s="19">
        <v>0.65789490827777941</v>
      </c>
      <c r="G325" s="19">
        <v>0.14912263562222061</v>
      </c>
      <c r="H325" s="19">
        <v>1.9166604922484447</v>
      </c>
      <c r="L325" s="19">
        <v>0.75359317992174701</v>
      </c>
      <c r="M325" s="19">
        <v>1.3309151518447562</v>
      </c>
    </row>
    <row r="326" spans="1:13" ht="15.75" customHeight="1">
      <c r="A326" s="9"/>
      <c r="B326" s="9"/>
      <c r="E326" s="19">
        <v>134</v>
      </c>
      <c r="F326" s="19">
        <v>0.75359317992174701</v>
      </c>
      <c r="G326" s="19">
        <v>0.10354967717825303</v>
      </c>
      <c r="H326" s="19">
        <v>1.3309151518447562</v>
      </c>
      <c r="L326" s="19">
        <v>0.81745793552165491</v>
      </c>
      <c r="M326" s="19">
        <v>0.8856390849930339</v>
      </c>
    </row>
    <row r="327" spans="1:13" ht="15.75" customHeight="1">
      <c r="A327" s="9"/>
      <c r="B327" s="9"/>
      <c r="E327" s="19">
        <v>135</v>
      </c>
      <c r="F327" s="19">
        <v>0.81745793552165491</v>
      </c>
      <c r="G327" s="19">
        <v>6.8905700878345133E-2</v>
      </c>
      <c r="H327" s="19">
        <v>0.8856390849930339</v>
      </c>
      <c r="L327" s="19">
        <v>0.85247621541822416</v>
      </c>
      <c r="M327" s="19">
        <v>0.28949627844004944</v>
      </c>
    </row>
    <row r="328" spans="1:13" ht="15.75" customHeight="1">
      <c r="A328" s="9"/>
      <c r="B328" s="9"/>
      <c r="E328" s="19">
        <v>136</v>
      </c>
      <c r="F328" s="19">
        <v>0.85247621541822416</v>
      </c>
      <c r="G328" s="19">
        <v>2.2523784581775841E-2</v>
      </c>
      <c r="H328" s="19">
        <v>0.28949627844004944</v>
      </c>
      <c r="L328" s="19">
        <v>0.77012288136588436</v>
      </c>
      <c r="M328" s="19">
        <v>0.61769740821082575</v>
      </c>
    </row>
    <row r="329" spans="1:13" ht="15.75" customHeight="1">
      <c r="A329" s="9"/>
      <c r="B329" s="9"/>
      <c r="E329" s="19">
        <v>137</v>
      </c>
      <c r="F329" s="19">
        <v>0.77012288136588436</v>
      </c>
      <c r="G329" s="19">
        <v>4.8058936834115662E-2</v>
      </c>
      <c r="H329" s="19">
        <v>0.61769740821082575</v>
      </c>
      <c r="L329" s="19">
        <v>0.82872818655362901</v>
      </c>
      <c r="M329" s="19">
        <v>0.59472766402832011</v>
      </c>
    </row>
    <row r="330" spans="1:13" ht="15.75" customHeight="1">
      <c r="A330" s="9"/>
      <c r="B330" s="9"/>
      <c r="E330" s="19">
        <v>138</v>
      </c>
      <c r="F330" s="19">
        <v>0.82872818655362901</v>
      </c>
      <c r="G330" s="19">
        <v>4.6271813446370991E-2</v>
      </c>
      <c r="H330" s="19">
        <v>0.59472766402832011</v>
      </c>
      <c r="L330" s="19">
        <v>0.73293105307938344</v>
      </c>
      <c r="M330" s="19">
        <v>0.42448541619201063</v>
      </c>
    </row>
    <row r="331" spans="1:13" ht="15.75" customHeight="1">
      <c r="A331" s="9"/>
      <c r="B331" s="9"/>
      <c r="E331" s="19">
        <v>139</v>
      </c>
      <c r="F331" s="19">
        <v>0.73293105307938344</v>
      </c>
      <c r="G331" s="19">
        <v>3.3026393720616554E-2</v>
      </c>
      <c r="H331" s="19">
        <v>0.42448541619201063</v>
      </c>
      <c r="L331" s="19">
        <v>0.80220994890572062</v>
      </c>
      <c r="M331" s="19">
        <v>-0.23001863009645901</v>
      </c>
    </row>
    <row r="332" spans="1:13" ht="15.75" customHeight="1">
      <c r="A332" s="9"/>
      <c r="B332" s="9"/>
      <c r="E332" s="19">
        <v>140</v>
      </c>
      <c r="F332" s="19">
        <v>0.80220994890572062</v>
      </c>
      <c r="G332" s="19">
        <v>-1.7896223405720613E-2</v>
      </c>
      <c r="H332" s="19">
        <v>-0.23001863009645901</v>
      </c>
      <c r="L332" s="19">
        <v>0.77012288136588436</v>
      </c>
      <c r="M332" s="19">
        <v>0.70533091623259514</v>
      </c>
    </row>
    <row r="333" spans="1:13" ht="15.75" customHeight="1">
      <c r="A333" s="9"/>
      <c r="B333" s="9"/>
      <c r="E333" s="19">
        <v>141</v>
      </c>
      <c r="F333" s="19">
        <v>0.77012288136588436</v>
      </c>
      <c r="G333" s="19">
        <v>5.4877118634115596E-2</v>
      </c>
      <c r="H333" s="19">
        <v>0.70533091623259514</v>
      </c>
      <c r="L333" s="19">
        <v>0.87756594082716055</v>
      </c>
      <c r="M333" s="19">
        <v>0.3610953924363009</v>
      </c>
    </row>
    <row r="334" spans="1:13" ht="15.75" customHeight="1">
      <c r="A334" s="9"/>
      <c r="B334" s="9"/>
      <c r="E334" s="19">
        <v>142</v>
      </c>
      <c r="F334" s="19">
        <v>0.87756594082716055</v>
      </c>
      <c r="G334" s="19">
        <v>2.8094436572839498E-2</v>
      </c>
      <c r="H334" s="19">
        <v>0.3610953924363009</v>
      </c>
      <c r="L334" s="19">
        <v>0.80144231574373082</v>
      </c>
      <c r="M334" s="19">
        <v>1.1749469615063137</v>
      </c>
    </row>
    <row r="335" spans="1:13" ht="15.75" customHeight="1">
      <c r="A335" s="9"/>
      <c r="B335" s="9"/>
      <c r="E335" s="19">
        <v>143</v>
      </c>
      <c r="F335" s="19">
        <v>0.80144231574373082</v>
      </c>
      <c r="G335" s="19">
        <v>9.1414827156269141E-2</v>
      </c>
      <c r="H335" s="19">
        <v>1.1749469615063137</v>
      </c>
      <c r="L335" s="19">
        <v>0.79891655486361712</v>
      </c>
      <c r="M335" s="19">
        <v>-0.73237283572861045</v>
      </c>
    </row>
    <row r="336" spans="1:13" ht="15.75" customHeight="1">
      <c r="A336" s="9"/>
      <c r="B336" s="9"/>
      <c r="E336" s="19">
        <v>144</v>
      </c>
      <c r="F336" s="19">
        <v>0.79891655486361712</v>
      </c>
      <c r="G336" s="19">
        <v>-5.6981070963617153E-2</v>
      </c>
      <c r="H336" s="19">
        <v>-0.73237283572861045</v>
      </c>
      <c r="L336" s="19">
        <v>0.83063839857529631</v>
      </c>
      <c r="M336" s="19">
        <v>0.40397439075690339</v>
      </c>
    </row>
    <row r="337" spans="1:13" ht="15.75" customHeight="1">
      <c r="A337" s="9"/>
      <c r="B337" s="9"/>
      <c r="E337" s="19">
        <v>145</v>
      </c>
      <c r="F337" s="19">
        <v>0.83063839857529631</v>
      </c>
      <c r="G337" s="19">
        <v>3.1430566924703696E-2</v>
      </c>
      <c r="H337" s="19">
        <v>0.40397439075690339</v>
      </c>
      <c r="L337" s="19">
        <v>0.8625389395007842</v>
      </c>
      <c r="M337" s="19">
        <v>0.38261523581377205</v>
      </c>
    </row>
    <row r="338" spans="1:13" ht="15.75" customHeight="1">
      <c r="A338" s="9"/>
      <c r="B338" s="9"/>
      <c r="E338" s="19">
        <v>146</v>
      </c>
      <c r="F338" s="19">
        <v>0.8625389395007842</v>
      </c>
      <c r="G338" s="19">
        <v>2.9768752799215759E-2</v>
      </c>
      <c r="H338" s="19">
        <v>0.38261523581377205</v>
      </c>
      <c r="L338" s="19">
        <v>0.79491743353209032</v>
      </c>
      <c r="M338" s="19">
        <v>0.49375627685296336</v>
      </c>
    </row>
    <row r="339" spans="1:13" ht="15.75" customHeight="1">
      <c r="A339" s="9"/>
      <c r="B339" s="9"/>
      <c r="E339" s="19">
        <v>147</v>
      </c>
      <c r="F339" s="19">
        <v>0.79491743353209032</v>
      </c>
      <c r="G339" s="19">
        <v>3.8415899767909711E-2</v>
      </c>
      <c r="H339" s="19">
        <v>0.49375627685296336</v>
      </c>
      <c r="L339" s="19">
        <v>0.75359317992174701</v>
      </c>
      <c r="M339" s="19">
        <v>-1.5829443561689251</v>
      </c>
    </row>
    <row r="340" spans="1:13" ht="15.75" customHeight="1">
      <c r="A340" s="9"/>
      <c r="B340" s="9"/>
      <c r="E340" s="19">
        <v>148</v>
      </c>
      <c r="F340" s="19">
        <v>0.75359317992174701</v>
      </c>
      <c r="G340" s="19">
        <v>-0.12315839732174705</v>
      </c>
      <c r="H340" s="19">
        <v>-1.5829443561689251</v>
      </c>
      <c r="L340" s="19">
        <v>0.80731470965238517</v>
      </c>
      <c r="M340" s="19">
        <v>-2.6645982469040734</v>
      </c>
    </row>
    <row r="341" spans="1:13" ht="15.75" customHeight="1">
      <c r="A341" s="9"/>
      <c r="B341" s="9"/>
      <c r="E341" s="19">
        <v>149</v>
      </c>
      <c r="F341" s="19">
        <v>0.80731470965238517</v>
      </c>
      <c r="G341" s="19">
        <v>-0.20731470965238519</v>
      </c>
      <c r="H341" s="19">
        <v>-2.6645982469040734</v>
      </c>
      <c r="L341" s="19">
        <v>0.83975864498355013</v>
      </c>
      <c r="M341" s="19">
        <v>0.14530457435147154</v>
      </c>
    </row>
    <row r="342" spans="1:13" ht="15.75" customHeight="1">
      <c r="A342" s="9"/>
      <c r="B342" s="9"/>
      <c r="E342" s="19">
        <v>150</v>
      </c>
      <c r="F342" s="19">
        <v>0.83975864498355013</v>
      </c>
      <c r="G342" s="19">
        <v>1.130518481644982E-2</v>
      </c>
      <c r="H342" s="19">
        <v>0.14530457435147154</v>
      </c>
      <c r="L342" s="19">
        <v>0.76736793112519475</v>
      </c>
      <c r="M342" s="19">
        <v>-0.81827087461434445</v>
      </c>
    </row>
    <row r="343" spans="1:13" ht="15.75" customHeight="1">
      <c r="A343" s="9"/>
      <c r="B343" s="9"/>
      <c r="E343" s="19">
        <v>151</v>
      </c>
      <c r="F343" s="19">
        <v>0.76736793112519475</v>
      </c>
      <c r="G343" s="19">
        <v>-6.366422742519473E-2</v>
      </c>
      <c r="H343" s="19">
        <v>-0.81827087461434445</v>
      </c>
      <c r="L343" s="19">
        <v>0.78952731349919258</v>
      </c>
      <c r="M343" s="19">
        <v>1.277085837597111</v>
      </c>
    </row>
    <row r="344" spans="1:13" ht="15.75" customHeight="1">
      <c r="A344" s="9"/>
      <c r="B344" s="9"/>
      <c r="E344" s="19">
        <v>152</v>
      </c>
      <c r="F344" s="19">
        <v>0.78952731349919258</v>
      </c>
      <c r="G344" s="19">
        <v>9.9361575400807367E-2</v>
      </c>
      <c r="H344" s="19">
        <v>1.277085837597111</v>
      </c>
      <c r="L344" s="19">
        <v>0.86930109010509193</v>
      </c>
      <c r="M344" s="19">
        <v>-0.8907209889360812</v>
      </c>
    </row>
    <row r="345" spans="1:13" ht="15.75" customHeight="1">
      <c r="A345" s="9"/>
      <c r="B345" s="9"/>
      <c r="E345" s="19">
        <v>153</v>
      </c>
      <c r="F345" s="19">
        <v>0.86930109010509193</v>
      </c>
      <c r="G345" s="19">
        <v>-6.9301090105091889E-2</v>
      </c>
      <c r="H345" s="19">
        <v>-0.8907209889360812</v>
      </c>
      <c r="L345" s="19">
        <v>0.71226892623701998</v>
      </c>
      <c r="M345" s="19">
        <v>0.48495426673400127</v>
      </c>
    </row>
    <row r="346" spans="1:13" ht="15.75" customHeight="1">
      <c r="A346" s="9"/>
      <c r="B346" s="9"/>
      <c r="E346" s="19">
        <v>154</v>
      </c>
      <c r="F346" s="19">
        <v>0.71226892623701998</v>
      </c>
      <c r="G346" s="19">
        <v>3.7731073762980016E-2</v>
      </c>
      <c r="H346" s="19">
        <v>0.48495426673400127</v>
      </c>
      <c r="L346" s="19">
        <v>0.78762491823284364</v>
      </c>
      <c r="M346" s="19">
        <v>8.3450489287792973E-2</v>
      </c>
    </row>
    <row r="347" spans="1:13" ht="15.75" customHeight="1">
      <c r="A347" s="9"/>
      <c r="B347" s="9"/>
      <c r="E347" s="19">
        <v>155</v>
      </c>
      <c r="F347" s="19">
        <v>0.78762491823284364</v>
      </c>
      <c r="G347" s="19">
        <v>6.4927288671563499E-3</v>
      </c>
      <c r="H347" s="19">
        <v>8.3450489287792973E-2</v>
      </c>
      <c r="L347" s="19">
        <v>0.77781774240093748</v>
      </c>
      <c r="M347" s="19">
        <v>0.60079228158621401</v>
      </c>
    </row>
    <row r="348" spans="1:13" ht="15.75" customHeight="1">
      <c r="A348" s="9"/>
      <c r="B348" s="9"/>
      <c r="E348" s="19">
        <v>156</v>
      </c>
      <c r="F348" s="19">
        <v>0.77781774240093748</v>
      </c>
      <c r="G348" s="19">
        <v>4.6743661099062472E-2</v>
      </c>
      <c r="H348" s="19">
        <v>0.60079228158621401</v>
      </c>
      <c r="L348" s="19">
        <v>0.72378552150913456</v>
      </c>
      <c r="M348" s="19">
        <v>0.12271720903146853</v>
      </c>
    </row>
    <row r="349" spans="1:13" ht="15.75" customHeight="1">
      <c r="A349" s="9"/>
      <c r="B349" s="9"/>
      <c r="E349" s="19">
        <v>157</v>
      </c>
      <c r="F349" s="19">
        <v>0.72378552150913456</v>
      </c>
      <c r="G349" s="19">
        <v>9.5478117908653903E-3</v>
      </c>
      <c r="H349" s="19">
        <v>0.12271720903146853</v>
      </c>
      <c r="L349" s="19">
        <v>0.81475307530968533</v>
      </c>
      <c r="M349" s="19">
        <v>-1.3993060914898274</v>
      </c>
    </row>
    <row r="350" spans="1:13" ht="15.75" customHeight="1">
      <c r="A350" s="9"/>
      <c r="B350" s="9"/>
      <c r="E350" s="19">
        <v>158</v>
      </c>
      <c r="F350" s="19">
        <v>0.81475307530968533</v>
      </c>
      <c r="G350" s="19">
        <v>-0.10887072240968532</v>
      </c>
      <c r="H350" s="19">
        <v>-1.3993060914898274</v>
      </c>
      <c r="L350" s="19">
        <v>0.87756594082716055</v>
      </c>
      <c r="M350" s="19">
        <v>0.14553288396787237</v>
      </c>
    </row>
    <row r="351" spans="1:13" ht="15.75" customHeight="1">
      <c r="A351" s="9"/>
      <c r="B351" s="9"/>
      <c r="E351" s="19">
        <v>159</v>
      </c>
      <c r="F351" s="19">
        <v>0.87756594082716055</v>
      </c>
      <c r="G351" s="19">
        <v>1.1322948072839401E-2</v>
      </c>
      <c r="H351" s="19">
        <v>0.14553288396787237</v>
      </c>
      <c r="L351" s="19">
        <v>0.67764590294186744</v>
      </c>
      <c r="M351" s="19">
        <v>-1.762203507007851</v>
      </c>
    </row>
    <row r="352" spans="1:13" ht="15.75" customHeight="1">
      <c r="A352" s="9"/>
      <c r="B352" s="9"/>
      <c r="E352" s="19">
        <v>160</v>
      </c>
      <c r="F352" s="19">
        <v>0.67764590294186744</v>
      </c>
      <c r="G352" s="19">
        <v>-0.13710536244186744</v>
      </c>
      <c r="H352" s="19">
        <v>-1.762203507007851</v>
      </c>
      <c r="L352" s="19">
        <v>0.73672613758626992</v>
      </c>
      <c r="M352" s="19">
        <v>-9.7161233300097224E-2</v>
      </c>
    </row>
    <row r="353" spans="1:13" ht="15.75" customHeight="1">
      <c r="A353" s="9"/>
      <c r="B353" s="9"/>
      <c r="E353" s="19">
        <v>161</v>
      </c>
      <c r="F353" s="19">
        <v>0.73672613758626992</v>
      </c>
      <c r="G353" s="19">
        <v>-7.5594708862699589E-3</v>
      </c>
      <c r="H353" s="19">
        <v>-9.7161233300097224E-2</v>
      </c>
      <c r="L353" s="19">
        <v>0.85247621541822416</v>
      </c>
      <c r="M353" s="19">
        <v>5.9979946743959546E-2</v>
      </c>
    </row>
    <row r="354" spans="1:13" ht="15.75" customHeight="1">
      <c r="A354" s="9"/>
      <c r="B354" s="9"/>
      <c r="E354" s="19">
        <v>162</v>
      </c>
      <c r="F354" s="19">
        <v>0.85247621541822416</v>
      </c>
      <c r="G354" s="19">
        <v>4.6666416817758849E-3</v>
      </c>
      <c r="H354" s="19">
        <v>5.9979946743959546E-2</v>
      </c>
      <c r="L354" s="19">
        <v>0.7781643577441133</v>
      </c>
      <c r="M354" s="19">
        <v>1.1143542094076966</v>
      </c>
    </row>
    <row r="355" spans="1:13" ht="15.75" customHeight="1">
      <c r="A355" s="9"/>
      <c r="B355" s="9"/>
      <c r="E355" s="19">
        <v>163</v>
      </c>
      <c r="F355" s="19">
        <v>0.7781643577441133</v>
      </c>
      <c r="G355" s="19">
        <v>8.670050715588673E-2</v>
      </c>
      <c r="H355" s="19">
        <v>1.1143542094076966</v>
      </c>
      <c r="L355" s="19">
        <v>0.83919341964412164</v>
      </c>
      <c r="M355" s="19">
        <v>0.6897352491278641</v>
      </c>
    </row>
    <row r="356" spans="1:13" ht="15.75" customHeight="1">
      <c r="A356" s="9"/>
      <c r="B356" s="9"/>
      <c r="E356" s="19">
        <v>164</v>
      </c>
      <c r="F356" s="19">
        <v>0.83919341964412164</v>
      </c>
      <c r="G356" s="19">
        <v>5.3663723255878315E-2</v>
      </c>
      <c r="H356" s="19">
        <v>0.6897352491278641</v>
      </c>
      <c r="L356" s="19">
        <v>0.8278081660490787</v>
      </c>
      <c r="M356" s="19">
        <v>-0.52149574139415533</v>
      </c>
    </row>
    <row r="357" spans="1:13" ht="15.75" customHeight="1">
      <c r="A357" s="9"/>
      <c r="B357" s="9"/>
      <c r="E357" s="19">
        <v>165</v>
      </c>
      <c r="F357" s="19">
        <v>0.8278081660490787</v>
      </c>
      <c r="G357" s="19">
        <v>-4.0574123449078736E-2</v>
      </c>
      <c r="H357" s="19">
        <v>-0.52149574139415533</v>
      </c>
      <c r="L357" s="19">
        <v>0.70636546145679491</v>
      </c>
      <c r="M357" s="19">
        <v>0.22842803227704067</v>
      </c>
    </row>
    <row r="358" spans="1:13" ht="15.75" customHeight="1">
      <c r="A358" s="9"/>
      <c r="B358" s="9"/>
      <c r="E358" s="19">
        <v>166</v>
      </c>
      <c r="F358" s="19">
        <v>0.70636546145679491</v>
      </c>
      <c r="G358" s="19">
        <v>1.7772469543205105E-2</v>
      </c>
      <c r="H358" s="19">
        <v>0.22842803227704067</v>
      </c>
      <c r="L358" s="19">
        <v>0.73293105307938344</v>
      </c>
      <c r="M358" s="19">
        <v>0.21938571612904498</v>
      </c>
    </row>
    <row r="359" spans="1:13" ht="15.75" customHeight="1">
      <c r="A359" s="9"/>
      <c r="B359" s="9"/>
      <c r="E359" s="19">
        <v>167</v>
      </c>
      <c r="F359" s="19">
        <v>0.73293105307938344</v>
      </c>
      <c r="G359" s="19">
        <v>1.7068946920616557E-2</v>
      </c>
      <c r="H359" s="19">
        <v>0.21938571612904498</v>
      </c>
      <c r="L359" s="19">
        <v>0.72761793478461922</v>
      </c>
      <c r="M359" s="19">
        <v>-0.17135789057236481</v>
      </c>
    </row>
    <row r="360" spans="1:13" ht="15.75" customHeight="1">
      <c r="A360" s="9"/>
      <c r="B360" s="9"/>
      <c r="E360" s="19">
        <v>168</v>
      </c>
      <c r="F360" s="19">
        <v>0.72761793478461922</v>
      </c>
      <c r="G360" s="19">
        <v>-1.3332220484619239E-2</v>
      </c>
      <c r="H360" s="19">
        <v>-0.17135789057236481</v>
      </c>
      <c r="L360" s="19">
        <v>0.63401661615036575</v>
      </c>
      <c r="M360" s="19">
        <v>-0.65142790329192646</v>
      </c>
    </row>
    <row r="361" spans="1:13" ht="15.75" customHeight="1">
      <c r="A361" s="9"/>
      <c r="B361" s="9"/>
      <c r="E361" s="19">
        <v>169</v>
      </c>
      <c r="F361" s="19">
        <v>0.63401661615036575</v>
      </c>
      <c r="G361" s="19">
        <v>-5.0683282850365718E-2</v>
      </c>
      <c r="H361" s="19">
        <v>-0.65142790329192646</v>
      </c>
      <c r="L361" s="19">
        <v>0.72816286997335866</v>
      </c>
      <c r="M361" s="19">
        <v>-0.3272373542438376</v>
      </c>
    </row>
    <row r="362" spans="1:13" ht="15.75" customHeight="1">
      <c r="A362" s="9"/>
      <c r="B362" s="9"/>
      <c r="E362" s="19">
        <v>170</v>
      </c>
      <c r="F362" s="19">
        <v>0.72816286997335866</v>
      </c>
      <c r="G362" s="19">
        <v>-2.5460167273358647E-2</v>
      </c>
      <c r="H362" s="19">
        <v>-0.3272373542438376</v>
      </c>
      <c r="L362" s="19">
        <v>0.83468228138792078</v>
      </c>
      <c r="M362" s="19">
        <v>0.14744304221714971</v>
      </c>
    </row>
    <row r="363" spans="1:13" ht="15.75" customHeight="1">
      <c r="A363" s="9"/>
      <c r="B363" s="9"/>
      <c r="E363" s="19">
        <v>171</v>
      </c>
      <c r="F363" s="19">
        <v>0.83468228138792078</v>
      </c>
      <c r="G363" s="19">
        <v>1.1471564812079227E-2</v>
      </c>
      <c r="H363" s="19">
        <v>0.14744304221714971</v>
      </c>
      <c r="L363" s="19">
        <v>0.75524615005128404</v>
      </c>
      <c r="M363" s="19">
        <v>0.52275653261820176</v>
      </c>
    </row>
    <row r="364" spans="1:13" ht="15.75" customHeight="1">
      <c r="A364" s="9"/>
      <c r="B364" s="9"/>
      <c r="E364" s="19">
        <v>172</v>
      </c>
      <c r="F364" s="19">
        <v>0.75524615005128404</v>
      </c>
      <c r="G364" s="19">
        <v>4.0672217248715947E-2</v>
      </c>
      <c r="H364" s="19">
        <v>0.52275653261820176</v>
      </c>
      <c r="L364" s="19">
        <v>0.8569038140591807</v>
      </c>
      <c r="M364" s="19">
        <v>0.72155830702362955</v>
      </c>
    </row>
    <row r="365" spans="1:13" ht="15.75" customHeight="1">
      <c r="A365" s="9"/>
      <c r="B365" s="9"/>
      <c r="E365" s="19">
        <v>173</v>
      </c>
      <c r="F365" s="19">
        <v>0.8569038140591807</v>
      </c>
      <c r="G365" s="19">
        <v>5.6139664240819287E-2</v>
      </c>
      <c r="H365" s="19">
        <v>0.72155830702362955</v>
      </c>
      <c r="L365" s="19">
        <v>0.7205337769590886</v>
      </c>
      <c r="M365" s="19">
        <v>0.16451160385256289</v>
      </c>
    </row>
    <row r="366" spans="1:13" ht="15.75" customHeight="1">
      <c r="A366" s="9"/>
      <c r="B366" s="9"/>
      <c r="E366" s="19">
        <v>174</v>
      </c>
      <c r="F366" s="19">
        <v>0.7205337769590886</v>
      </c>
      <c r="G366" s="19">
        <v>1.2799556340911344E-2</v>
      </c>
      <c r="H366" s="19">
        <v>0.16451160385256289</v>
      </c>
      <c r="L366" s="19">
        <v>0.84298850415100812</v>
      </c>
      <c r="M366" s="19">
        <v>0.44422906777853771</v>
      </c>
    </row>
    <row r="367" spans="1:13" ht="15.75" customHeight="1">
      <c r="A367" s="9"/>
      <c r="B367" s="9"/>
      <c r="E367" s="19">
        <v>175</v>
      </c>
      <c r="F367" s="19">
        <v>0.84298850415100812</v>
      </c>
      <c r="G367" s="19">
        <v>3.456251624899187E-2</v>
      </c>
      <c r="H367" s="19">
        <v>0.44422906777853771</v>
      </c>
      <c r="L367" s="19">
        <v>0.77335695340049959</v>
      </c>
      <c r="M367" s="19">
        <v>-1.7359028277939939</v>
      </c>
    </row>
    <row r="368" spans="1:13" ht="15.75" customHeight="1">
      <c r="A368" s="9"/>
      <c r="B368" s="9"/>
      <c r="E368" s="19">
        <v>176</v>
      </c>
      <c r="F368" s="19">
        <v>0.77335695340049959</v>
      </c>
      <c r="G368" s="19">
        <v>-0.13505908110049958</v>
      </c>
      <c r="H368" s="19">
        <v>-1.7359028277939939</v>
      </c>
      <c r="L368" s="19">
        <v>0.67094467262667667</v>
      </c>
      <c r="M368" s="19">
        <v>-2.3399474305043295</v>
      </c>
    </row>
    <row r="369" spans="1:13" ht="15.75" customHeight="1">
      <c r="A369" s="9"/>
      <c r="B369" s="9"/>
      <c r="E369" s="19">
        <v>177</v>
      </c>
      <c r="F369" s="19">
        <v>0.67094467262667667</v>
      </c>
      <c r="G369" s="19">
        <v>-0.18205578372667669</v>
      </c>
      <c r="H369" s="19">
        <v>-2.3399474305043295</v>
      </c>
      <c r="L369" s="19">
        <v>0.70356908338734436</v>
      </c>
      <c r="M369" s="19">
        <v>-0.24881387994137791</v>
      </c>
    </row>
    <row r="370" spans="1:13" ht="15.75" customHeight="1">
      <c r="A370" s="9"/>
      <c r="B370" s="9"/>
      <c r="E370" s="19">
        <v>178</v>
      </c>
      <c r="F370" s="19">
        <v>0.70356908338734436</v>
      </c>
      <c r="G370" s="19">
        <v>-1.9358557087344352E-2</v>
      </c>
      <c r="H370" s="19">
        <v>-0.24881387994137791</v>
      </c>
      <c r="L370" s="19">
        <v>0.73795697585296838</v>
      </c>
      <c r="M370" s="19">
        <v>-1.1478722982619618</v>
      </c>
    </row>
    <row r="371" spans="1:13" ht="15.75" customHeight="1">
      <c r="A371" s="9"/>
      <c r="B371" s="9"/>
      <c r="E371" s="19">
        <v>179</v>
      </c>
      <c r="F371" s="19">
        <v>0.73795697585296838</v>
      </c>
      <c r="G371" s="19">
        <v>-8.9308327252968334E-2</v>
      </c>
      <c r="H371" s="19">
        <v>-1.1478722982619618</v>
      </c>
      <c r="L371" s="19">
        <v>0.70636546145679491</v>
      </c>
      <c r="M371" s="19">
        <v>-3.3172035652626848</v>
      </c>
    </row>
    <row r="372" spans="1:13" ht="15.75" customHeight="1">
      <c r="A372" s="9"/>
      <c r="B372" s="9"/>
      <c r="E372" s="19">
        <v>180</v>
      </c>
      <c r="F372" s="19">
        <v>0.70636546145679491</v>
      </c>
      <c r="G372" s="19">
        <v>-0.25808959935679493</v>
      </c>
      <c r="H372" s="19">
        <v>-3.3172035652626848</v>
      </c>
      <c r="L372" s="19">
        <v>0.77425530676411047</v>
      </c>
      <c r="M372" s="19">
        <v>0.81722083790404021</v>
      </c>
    </row>
    <row r="373" spans="1:13" ht="15.75" customHeight="1">
      <c r="A373" s="9"/>
      <c r="B373" s="9"/>
      <c r="E373" s="19">
        <v>181</v>
      </c>
      <c r="F373" s="19">
        <v>0.77425530676411047</v>
      </c>
      <c r="G373" s="19">
        <v>6.3582531035889511E-2</v>
      </c>
      <c r="H373" s="19">
        <v>0.81722083790404021</v>
      </c>
      <c r="L373" s="19">
        <v>0.76320347143827794</v>
      </c>
      <c r="M373" s="19">
        <v>-1.0460381728703865</v>
      </c>
    </row>
    <row r="374" spans="1:13" ht="15.75" customHeight="1">
      <c r="A374" s="9"/>
      <c r="B374" s="9"/>
      <c r="E374" s="19">
        <v>182</v>
      </c>
      <c r="F374" s="19">
        <v>0.76320347143827794</v>
      </c>
      <c r="G374" s="19">
        <v>-8.1385289638277958E-2</v>
      </c>
      <c r="H374" s="19">
        <v>-1.0460381728703865</v>
      </c>
      <c r="L374" s="19">
        <v>0.77942083843750953</v>
      </c>
      <c r="M374" s="19">
        <v>2.3510057250104719E-2</v>
      </c>
    </row>
    <row r="375" spans="1:13" ht="15.75" customHeight="1">
      <c r="A375" s="9"/>
      <c r="B375" s="9"/>
      <c r="E375" s="19">
        <v>183</v>
      </c>
      <c r="F375" s="19">
        <v>0.77942083843750953</v>
      </c>
      <c r="G375" s="19">
        <v>1.8291615624904667E-3</v>
      </c>
      <c r="H375" s="19">
        <v>2.3510057250104719E-2</v>
      </c>
      <c r="L375" s="19">
        <v>0.85420875404273189</v>
      </c>
      <c r="M375" s="19">
        <v>0.75619768310635871</v>
      </c>
    </row>
    <row r="376" spans="1:13" ht="15.75" customHeight="1">
      <c r="A376" s="9"/>
      <c r="B376" s="9"/>
      <c r="E376" s="19">
        <v>184</v>
      </c>
      <c r="F376" s="19">
        <v>0.85420875404273189</v>
      </c>
      <c r="G376" s="19">
        <v>5.8834724257268101E-2</v>
      </c>
      <c r="H376" s="19">
        <v>0.75619768310635871</v>
      </c>
      <c r="L376" s="19">
        <v>0.73856617859537055</v>
      </c>
      <c r="M376" s="19">
        <v>-2.3102169100443657</v>
      </c>
    </row>
    <row r="377" spans="1:13" ht="15.75" customHeight="1">
      <c r="A377" s="9"/>
      <c r="B377" s="9"/>
      <c r="E377" s="19">
        <v>185</v>
      </c>
      <c r="F377" s="19">
        <v>0.73856617859537055</v>
      </c>
      <c r="G377" s="19">
        <v>-0.17974264919537053</v>
      </c>
      <c r="H377" s="19">
        <v>-2.3102169100443657</v>
      </c>
      <c r="L377" s="19">
        <v>0.89822806766952412</v>
      </c>
      <c r="M377" s="19">
        <v>-1.548137282509171</v>
      </c>
    </row>
    <row r="378" spans="1:13" ht="15.75" customHeight="1">
      <c r="A378" s="9"/>
      <c r="B378" s="9"/>
      <c r="E378" s="19">
        <v>186</v>
      </c>
      <c r="F378" s="19">
        <v>0.89822806766952412</v>
      </c>
      <c r="G378" s="19">
        <v>-0.12045028986952411</v>
      </c>
      <c r="H378" s="19">
        <v>-1.548137282509171</v>
      </c>
      <c r="L378" s="19">
        <v>0.83033822243659205</v>
      </c>
      <c r="M378" s="19">
        <v>-2.3029265125187446</v>
      </c>
    </row>
    <row r="379" spans="1:13" ht="15.75" customHeight="1">
      <c r="A379" s="9"/>
      <c r="B379" s="9"/>
      <c r="E379" s="19">
        <v>187</v>
      </c>
      <c r="F379" s="19">
        <v>0.83033822243659205</v>
      </c>
      <c r="G379" s="19">
        <v>-0.17917543173659201</v>
      </c>
      <c r="H379" s="19">
        <v>-2.3029265125187446</v>
      </c>
      <c r="L379" s="19">
        <v>0.64840417063711209</v>
      </c>
      <c r="M379" s="19">
        <v>-0.51037019414637386</v>
      </c>
    </row>
    <row r="380" spans="1:13" ht="15.75" customHeight="1">
      <c r="A380" s="9"/>
      <c r="B380" s="9"/>
      <c r="E380" s="19">
        <v>188</v>
      </c>
      <c r="F380" s="19">
        <v>0.64840417063711209</v>
      </c>
      <c r="G380" s="19">
        <v>-3.9708518437112095E-2</v>
      </c>
      <c r="H380" s="19">
        <v>-0.51037019414637386</v>
      </c>
      <c r="L380" s="19">
        <v>0.63788526966401837</v>
      </c>
      <c r="M380" s="19">
        <v>-0.31166911742956316</v>
      </c>
    </row>
    <row r="381" spans="1:13" ht="15.75" customHeight="1">
      <c r="A381" s="9"/>
      <c r="B381" s="9"/>
      <c r="E381" s="19">
        <v>189</v>
      </c>
      <c r="F381" s="19">
        <v>0.63788526966401837</v>
      </c>
      <c r="G381" s="19">
        <v>-2.4248906064018416E-2</v>
      </c>
      <c r="H381" s="19">
        <v>-0.31166911742956316</v>
      </c>
      <c r="L381" s="19">
        <v>0.81837173970964183</v>
      </c>
      <c r="M381" s="19">
        <v>-1.2358015320111491</v>
      </c>
    </row>
    <row r="382" spans="1:13" ht="15.75" customHeight="1">
      <c r="A382" s="9"/>
      <c r="B382" s="9"/>
      <c r="E382" s="19">
        <v>190</v>
      </c>
      <c r="F382" s="19">
        <v>0.81837173970964183</v>
      </c>
      <c r="G382" s="19">
        <v>-9.6149517509641846E-2</v>
      </c>
      <c r="H382" s="19">
        <v>-1.2358015320111491</v>
      </c>
      <c r="L382" s="19">
        <v>0.64564410912346104</v>
      </c>
      <c r="M382" s="19">
        <v>-1.216190341818945</v>
      </c>
    </row>
    <row r="383" spans="1:13" ht="15.75" customHeight="1">
      <c r="A383" s="9"/>
      <c r="B383" s="9"/>
      <c r="E383" s="19">
        <v>191</v>
      </c>
      <c r="F383" s="19">
        <v>0.64564410912346104</v>
      </c>
      <c r="G383" s="19">
        <v>-9.4623700923461063E-2</v>
      </c>
      <c r="H383" s="19">
        <v>-1.216190341818945</v>
      </c>
      <c r="L383" s="19">
        <v>0.84804861685165123</v>
      </c>
      <c r="M383" s="19">
        <v>-1.3349367410638864</v>
      </c>
    </row>
    <row r="384" spans="1:13" ht="15.75" customHeight="1">
      <c r="A384" s="9"/>
      <c r="B384" s="9"/>
      <c r="E384" s="19">
        <v>192</v>
      </c>
      <c r="F384" s="19">
        <v>0.84804861685165123</v>
      </c>
      <c r="G384" s="19">
        <v>-0.10386257035165125</v>
      </c>
      <c r="H384" s="19">
        <v>-1.3349367410638864</v>
      </c>
      <c r="L384" s="19">
        <v>0.59346169700500551</v>
      </c>
      <c r="M384" s="19">
        <v>-0.79960162525089729</v>
      </c>
    </row>
    <row r="385" spans="1:13" ht="15.75" customHeight="1">
      <c r="A385" s="9"/>
      <c r="B385" s="9"/>
      <c r="E385" s="19">
        <v>193</v>
      </c>
      <c r="F385" s="19">
        <v>0.59346169700500551</v>
      </c>
      <c r="G385" s="19">
        <v>-6.2211697005005506E-2</v>
      </c>
      <c r="H385" s="19">
        <v>-0.79960162525089729</v>
      </c>
      <c r="L385" s="19">
        <v>0.57558101035741216</v>
      </c>
      <c r="M385" s="19">
        <v>-1.465779134859553</v>
      </c>
    </row>
    <row r="386" spans="1:13" ht="15.75" customHeight="1">
      <c r="A386" s="9"/>
      <c r="B386" s="9"/>
      <c r="E386" s="19">
        <v>194</v>
      </c>
      <c r="F386" s="19">
        <v>0.57558101035741216</v>
      </c>
      <c r="G386" s="19">
        <v>-0.11404254885741216</v>
      </c>
      <c r="H386" s="19">
        <v>-1.465779134859553</v>
      </c>
      <c r="L386" s="19">
        <v>0.73293105307938344</v>
      </c>
      <c r="M386" s="19">
        <v>-0.85169049545369746</v>
      </c>
    </row>
    <row r="387" spans="1:13" ht="15.75" customHeight="1">
      <c r="A387" s="9"/>
      <c r="B387" s="9"/>
      <c r="E387" s="19">
        <v>195</v>
      </c>
      <c r="F387" s="19">
        <v>0.73293105307938344</v>
      </c>
      <c r="G387" s="19">
        <v>-6.6264386379383478E-2</v>
      </c>
      <c r="H387" s="19">
        <v>-0.85169049545369746</v>
      </c>
      <c r="L387" s="20">
        <v>0.76229302277142263</v>
      </c>
      <c r="M387" s="20">
        <v>0.78706607517565474</v>
      </c>
    </row>
    <row r="388" spans="1:13" ht="15.75" customHeight="1">
      <c r="A388" s="9"/>
      <c r="B388" s="9"/>
      <c r="E388" s="20">
        <v>196</v>
      </c>
      <c r="F388" s="20">
        <v>0.76229302277142263</v>
      </c>
      <c r="G388" s="20">
        <v>6.123638902857742E-2</v>
      </c>
      <c r="H388" s="20">
        <v>0.78706607517565474</v>
      </c>
    </row>
    <row r="389" spans="1:13" ht="15.75" customHeight="1">
      <c r="A389" s="9"/>
      <c r="B389" s="9"/>
    </row>
    <row r="390" spans="1:13" ht="15.75" customHeight="1">
      <c r="A390" s="9"/>
      <c r="B390" s="9"/>
    </row>
    <row r="391" spans="1:13" ht="15.75" customHeight="1">
      <c r="A391" s="9"/>
      <c r="B391" s="9"/>
    </row>
    <row r="392" spans="1:13" ht="15.75" customHeight="1">
      <c r="A392" s="9"/>
      <c r="B392" s="9"/>
    </row>
    <row r="393" spans="1:13" ht="15.75" customHeight="1">
      <c r="A393" s="9"/>
      <c r="B393" s="9"/>
    </row>
    <row r="394" spans="1:13" ht="15.75" customHeight="1">
      <c r="A394" s="9"/>
      <c r="B394" s="9"/>
    </row>
    <row r="395" spans="1:13" ht="15.75" customHeight="1">
      <c r="A395" s="9"/>
      <c r="B395" s="9"/>
    </row>
    <row r="396" spans="1:13" ht="15.75" customHeight="1">
      <c r="A396" s="9"/>
      <c r="B396" s="9"/>
    </row>
    <row r="397" spans="1:13" ht="15.75" customHeight="1">
      <c r="A397" s="9"/>
      <c r="B397" s="9"/>
    </row>
    <row r="398" spans="1:13" ht="15.75" customHeight="1">
      <c r="A398" s="9"/>
      <c r="B398" s="9"/>
    </row>
    <row r="399" spans="1:13" ht="15.75" customHeight="1">
      <c r="A399" s="9"/>
      <c r="B399" s="9"/>
    </row>
    <row r="400" spans="1:13" ht="15.75" customHeight="1">
      <c r="A400" s="9"/>
      <c r="B400" s="9"/>
    </row>
    <row r="401" spans="1:2" ht="15.75" customHeight="1">
      <c r="A401" s="9"/>
      <c r="B401" s="9"/>
    </row>
    <row r="402" spans="1:2" ht="15.75" customHeight="1">
      <c r="A402" s="9"/>
      <c r="B402" s="9"/>
    </row>
    <row r="403" spans="1:2" ht="15.75" customHeight="1">
      <c r="A403" s="9"/>
      <c r="B403" s="9"/>
    </row>
    <row r="404" spans="1:2" ht="15.75" customHeight="1">
      <c r="A404" s="9"/>
      <c r="B404" s="9"/>
    </row>
    <row r="405" spans="1:2" ht="15.75" customHeight="1">
      <c r="A405" s="9"/>
      <c r="B405" s="9"/>
    </row>
    <row r="406" spans="1:2" ht="15.75" customHeight="1">
      <c r="A406" s="9"/>
      <c r="B406" s="9"/>
    </row>
    <row r="407" spans="1:2" ht="15.75" customHeight="1">
      <c r="A407" s="9"/>
      <c r="B407" s="9"/>
    </row>
    <row r="408" spans="1:2" ht="15.75" customHeight="1">
      <c r="A408" s="9"/>
      <c r="B408" s="9"/>
    </row>
    <row r="409" spans="1:2" ht="15.75" customHeight="1">
      <c r="A409" s="9"/>
      <c r="B409" s="9"/>
    </row>
    <row r="410" spans="1:2" ht="15.75" customHeight="1">
      <c r="A410" s="9"/>
      <c r="B410" s="9"/>
    </row>
    <row r="411" spans="1:2" ht="15.75" customHeight="1">
      <c r="A411" s="9"/>
      <c r="B411" s="9"/>
    </row>
    <row r="412" spans="1:2" ht="15.75" customHeight="1">
      <c r="A412" s="9"/>
      <c r="B412" s="9"/>
    </row>
    <row r="413" spans="1:2" ht="15.75" customHeight="1">
      <c r="A413" s="9"/>
      <c r="B413" s="9"/>
    </row>
    <row r="414" spans="1:2" ht="15.75" customHeight="1">
      <c r="A414" s="9"/>
      <c r="B414" s="9"/>
    </row>
    <row r="415" spans="1:2" ht="15.75" customHeight="1">
      <c r="A415" s="9"/>
      <c r="B415" s="9"/>
    </row>
    <row r="416" spans="1:2" ht="15.75" customHeight="1">
      <c r="A416" s="9"/>
      <c r="B416" s="9"/>
    </row>
    <row r="417" spans="1:2" ht="15.75" customHeight="1">
      <c r="A417" s="9"/>
      <c r="B417" s="9"/>
    </row>
    <row r="418" spans="1:2" ht="15.75" customHeight="1">
      <c r="A418" s="9"/>
      <c r="B418" s="9"/>
    </row>
    <row r="419" spans="1:2" ht="15.75" customHeight="1">
      <c r="A419" s="9"/>
      <c r="B419" s="9"/>
    </row>
    <row r="420" spans="1:2" ht="15.75" customHeight="1">
      <c r="A420" s="9"/>
      <c r="B420" s="9"/>
    </row>
    <row r="421" spans="1:2" ht="15.75" customHeight="1">
      <c r="A421" s="9"/>
      <c r="B421" s="9"/>
    </row>
    <row r="422" spans="1:2" ht="15.75" customHeight="1">
      <c r="A422" s="9"/>
      <c r="B422" s="9"/>
    </row>
    <row r="423" spans="1:2" ht="15.75" customHeight="1">
      <c r="A423" s="9"/>
      <c r="B423" s="9"/>
    </row>
    <row r="424" spans="1:2" ht="15.75" customHeight="1">
      <c r="A424" s="9"/>
      <c r="B424" s="9"/>
    </row>
    <row r="425" spans="1:2" ht="15.75" customHeight="1">
      <c r="A425" s="9"/>
      <c r="B425" s="9"/>
    </row>
    <row r="426" spans="1:2" ht="15.75" customHeight="1">
      <c r="A426" s="9"/>
      <c r="B426" s="9"/>
    </row>
    <row r="427" spans="1:2" ht="15.75" customHeight="1">
      <c r="A427" s="9"/>
      <c r="B427" s="9"/>
    </row>
    <row r="428" spans="1:2" ht="15.75" customHeight="1">
      <c r="A428" s="9"/>
      <c r="B428" s="9"/>
    </row>
    <row r="429" spans="1:2" ht="15.75" customHeight="1">
      <c r="A429" s="9"/>
      <c r="B429" s="9"/>
    </row>
    <row r="430" spans="1:2" ht="15.75" customHeight="1">
      <c r="A430" s="9"/>
      <c r="B430" s="9"/>
    </row>
    <row r="431" spans="1:2" ht="15.75" customHeight="1">
      <c r="A431" s="9"/>
      <c r="B431" s="9"/>
    </row>
    <row r="432" spans="1:2" ht="15.75" customHeight="1">
      <c r="A432" s="9"/>
      <c r="B432" s="9"/>
    </row>
    <row r="433" spans="1:2" ht="15.75" customHeight="1">
      <c r="A433" s="9"/>
      <c r="B433" s="9"/>
    </row>
    <row r="434" spans="1:2" ht="15.75" customHeight="1">
      <c r="A434" s="9"/>
      <c r="B434" s="9"/>
    </row>
    <row r="435" spans="1:2" ht="15.75" customHeight="1">
      <c r="A435" s="9"/>
      <c r="B435" s="9"/>
    </row>
    <row r="436" spans="1:2" ht="15.75" customHeight="1">
      <c r="A436" s="9"/>
      <c r="B436" s="9"/>
    </row>
    <row r="437" spans="1:2" ht="15.75" customHeight="1">
      <c r="A437" s="9"/>
      <c r="B437" s="9"/>
    </row>
    <row r="438" spans="1:2" ht="15.75" customHeight="1">
      <c r="A438" s="9"/>
      <c r="B438" s="9"/>
    </row>
    <row r="439" spans="1:2" ht="15.75" customHeight="1">
      <c r="A439" s="9"/>
      <c r="B439" s="9"/>
    </row>
    <row r="440" spans="1:2" ht="15.75" customHeight="1">
      <c r="A440" s="9"/>
      <c r="B440" s="9"/>
    </row>
    <row r="441" spans="1:2" ht="15.75" customHeight="1">
      <c r="A441" s="9"/>
      <c r="B441" s="9"/>
    </row>
    <row r="442" spans="1:2" ht="15.75" customHeight="1">
      <c r="A442" s="9"/>
      <c r="B442" s="9"/>
    </row>
    <row r="443" spans="1:2" ht="15.75" customHeight="1">
      <c r="A443" s="9"/>
      <c r="B443" s="9"/>
    </row>
    <row r="444" spans="1:2" ht="15.75" customHeight="1">
      <c r="A444" s="9"/>
      <c r="B444" s="9"/>
    </row>
    <row r="445" spans="1:2" ht="15.75" customHeight="1">
      <c r="A445" s="9"/>
      <c r="B445" s="9"/>
    </row>
    <row r="446" spans="1:2" ht="15.75" customHeight="1">
      <c r="A446" s="9"/>
      <c r="B446" s="9"/>
    </row>
    <row r="447" spans="1:2" ht="15.75" customHeight="1">
      <c r="A447" s="9"/>
      <c r="B447" s="9"/>
    </row>
    <row r="448" spans="1:2" ht="15.75" customHeight="1">
      <c r="A448" s="9"/>
      <c r="B448" s="9"/>
    </row>
    <row r="449" spans="1:2" ht="15.75" customHeight="1">
      <c r="A449" s="9"/>
      <c r="B449" s="9"/>
    </row>
    <row r="450" spans="1:2" ht="15.75" customHeight="1">
      <c r="A450" s="9"/>
      <c r="B450" s="9"/>
    </row>
    <row r="451" spans="1:2" ht="15.75" customHeight="1">
      <c r="A451" s="9"/>
      <c r="B451" s="9"/>
    </row>
    <row r="452" spans="1:2" ht="15.75" customHeight="1">
      <c r="A452" s="9"/>
      <c r="B452" s="9"/>
    </row>
    <row r="453" spans="1:2" ht="15.75" customHeight="1">
      <c r="A453" s="9"/>
      <c r="B453" s="9"/>
    </row>
    <row r="454" spans="1:2" ht="15.75" customHeight="1">
      <c r="A454" s="9"/>
      <c r="B454" s="9"/>
    </row>
    <row r="455" spans="1:2" ht="15.75" customHeight="1">
      <c r="A455" s="9"/>
      <c r="B455" s="9"/>
    </row>
    <row r="456" spans="1:2" ht="15.75" customHeight="1">
      <c r="A456" s="9"/>
      <c r="B456" s="9"/>
    </row>
    <row r="457" spans="1:2" ht="15.75" customHeight="1">
      <c r="A457" s="9"/>
      <c r="B457" s="9"/>
    </row>
    <row r="458" spans="1:2" ht="15.75" customHeight="1">
      <c r="A458" s="9"/>
      <c r="B458" s="9"/>
    </row>
    <row r="459" spans="1:2" ht="15.75" customHeight="1">
      <c r="A459" s="9"/>
      <c r="B459" s="9"/>
    </row>
    <row r="460" spans="1:2" ht="15.75" customHeight="1">
      <c r="A460" s="9"/>
      <c r="B460" s="9"/>
    </row>
    <row r="461" spans="1:2" ht="15.75" customHeight="1">
      <c r="A461" s="9"/>
      <c r="B461" s="9"/>
    </row>
    <row r="462" spans="1:2" ht="15.75" customHeight="1">
      <c r="A462" s="9"/>
      <c r="B462" s="9"/>
    </row>
    <row r="463" spans="1:2" ht="15.75" customHeight="1">
      <c r="A463" s="9"/>
      <c r="B463" s="9"/>
    </row>
    <row r="464" spans="1:2" ht="15.75" customHeight="1">
      <c r="A464" s="9"/>
      <c r="B464" s="9"/>
    </row>
    <row r="465" spans="1:2" ht="15.75" customHeight="1">
      <c r="A465" s="9"/>
      <c r="B465" s="9"/>
    </row>
    <row r="466" spans="1:2" ht="15.75" customHeight="1">
      <c r="A466" s="9"/>
      <c r="B466" s="9"/>
    </row>
    <row r="467" spans="1:2" ht="15.75" customHeight="1">
      <c r="A467" s="9"/>
      <c r="B467" s="9"/>
    </row>
    <row r="468" spans="1:2" ht="15.75" customHeight="1">
      <c r="A468" s="9"/>
      <c r="B468" s="9"/>
    </row>
    <row r="469" spans="1:2" ht="15.75" customHeight="1">
      <c r="A469" s="9"/>
      <c r="B469" s="9"/>
    </row>
    <row r="470" spans="1:2" ht="15.75" customHeight="1">
      <c r="A470" s="9"/>
      <c r="B470" s="9"/>
    </row>
    <row r="471" spans="1:2" ht="15.75" customHeight="1">
      <c r="A471" s="9"/>
      <c r="B471" s="9"/>
    </row>
    <row r="472" spans="1:2" ht="15.75" customHeight="1">
      <c r="A472" s="9"/>
      <c r="B472" s="9"/>
    </row>
    <row r="473" spans="1:2" ht="15.75" customHeight="1">
      <c r="A473" s="9"/>
      <c r="B473" s="9"/>
    </row>
    <row r="474" spans="1:2" ht="15.75" customHeight="1">
      <c r="A474" s="9"/>
      <c r="B474" s="9"/>
    </row>
    <row r="475" spans="1:2" ht="15.75" customHeight="1">
      <c r="A475" s="9"/>
      <c r="B475" s="9"/>
    </row>
    <row r="476" spans="1:2" ht="15.75" customHeight="1">
      <c r="A476" s="9"/>
      <c r="B476" s="9"/>
    </row>
    <row r="477" spans="1:2" ht="15.75" customHeight="1">
      <c r="A477" s="9"/>
      <c r="B477" s="9"/>
    </row>
    <row r="478" spans="1:2" ht="15.75" customHeight="1">
      <c r="A478" s="9"/>
      <c r="B478" s="9"/>
    </row>
    <row r="479" spans="1:2" ht="15.75" customHeight="1">
      <c r="A479" s="9"/>
      <c r="B479" s="9"/>
    </row>
    <row r="480" spans="1:2" ht="15.75" customHeight="1">
      <c r="A480" s="9"/>
      <c r="B480" s="9"/>
    </row>
    <row r="481" spans="1:2" ht="15.75" customHeight="1">
      <c r="A481" s="9"/>
      <c r="B481" s="9"/>
    </row>
    <row r="482" spans="1:2" ht="15.75" customHeight="1">
      <c r="A482" s="9"/>
      <c r="B482" s="9"/>
    </row>
    <row r="483" spans="1:2" ht="15.75" customHeight="1">
      <c r="A483" s="9"/>
      <c r="B483" s="9"/>
    </row>
    <row r="484" spans="1:2" ht="15.75" customHeight="1">
      <c r="A484" s="9"/>
      <c r="B484" s="9"/>
    </row>
    <row r="485" spans="1:2" ht="15.75" customHeight="1">
      <c r="A485" s="9"/>
      <c r="B485" s="9"/>
    </row>
    <row r="486" spans="1:2" ht="15.75" customHeight="1">
      <c r="A486" s="9"/>
      <c r="B486" s="9"/>
    </row>
    <row r="487" spans="1:2" ht="15.75" customHeight="1">
      <c r="A487" s="9"/>
      <c r="B487" s="9"/>
    </row>
    <row r="488" spans="1:2" ht="15.75" customHeight="1">
      <c r="A488" s="9"/>
      <c r="B488" s="9"/>
    </row>
    <row r="489" spans="1:2" ht="15.75" customHeight="1">
      <c r="A489" s="9"/>
      <c r="B489" s="9"/>
    </row>
    <row r="490" spans="1:2" ht="15.75" customHeight="1">
      <c r="A490" s="9"/>
      <c r="B490" s="9"/>
    </row>
    <row r="491" spans="1:2" ht="15.75" customHeight="1">
      <c r="A491" s="9"/>
      <c r="B491" s="9"/>
    </row>
    <row r="492" spans="1:2" ht="15.75" customHeight="1">
      <c r="A492" s="9"/>
      <c r="B492" s="9"/>
    </row>
    <row r="493" spans="1:2" ht="15.75" customHeight="1">
      <c r="A493" s="9"/>
      <c r="B493" s="9"/>
    </row>
    <row r="494" spans="1:2" ht="15.75" customHeight="1">
      <c r="A494" s="9"/>
      <c r="B494" s="9"/>
    </row>
    <row r="495" spans="1:2" ht="15.75" customHeight="1">
      <c r="A495" s="9"/>
      <c r="B495" s="9"/>
    </row>
    <row r="496" spans="1:2" ht="15.75" customHeight="1">
      <c r="A496" s="9"/>
      <c r="B496" s="9"/>
    </row>
    <row r="497" spans="1:2" ht="15.75" customHeight="1">
      <c r="A497" s="9"/>
      <c r="B497" s="9"/>
    </row>
    <row r="498" spans="1:2" ht="15.75" customHeight="1">
      <c r="A498" s="9"/>
      <c r="B498" s="9"/>
    </row>
    <row r="499" spans="1:2" ht="15.75" customHeight="1">
      <c r="A499" s="9"/>
      <c r="B499" s="9"/>
    </row>
    <row r="500" spans="1:2" ht="15.75" customHeight="1">
      <c r="A500" s="9"/>
      <c r="B500" s="9"/>
    </row>
    <row r="501" spans="1:2" ht="15.75" customHeight="1">
      <c r="A501" s="9"/>
      <c r="B501" s="9"/>
    </row>
    <row r="502" spans="1:2" ht="15.75" customHeight="1">
      <c r="A502" s="9"/>
      <c r="B502" s="9"/>
    </row>
    <row r="503" spans="1:2" ht="15.75" customHeight="1">
      <c r="A503" s="9"/>
      <c r="B503" s="9"/>
    </row>
    <row r="504" spans="1:2" ht="15.75" customHeight="1">
      <c r="A504" s="9"/>
      <c r="B504" s="9"/>
    </row>
    <row r="505" spans="1:2" ht="15.75" customHeight="1">
      <c r="A505" s="9"/>
      <c r="B505" s="9"/>
    </row>
    <row r="506" spans="1:2" ht="15.75" customHeight="1">
      <c r="A506" s="9"/>
      <c r="B506" s="9"/>
    </row>
    <row r="507" spans="1:2" ht="15.75" customHeight="1">
      <c r="A507" s="9"/>
      <c r="B507" s="9"/>
    </row>
    <row r="508" spans="1:2" ht="15.75" customHeight="1">
      <c r="A508" s="9"/>
      <c r="B508" s="9"/>
    </row>
    <row r="509" spans="1:2" ht="15.75" customHeight="1">
      <c r="A509" s="9"/>
      <c r="B509" s="9"/>
    </row>
    <row r="510" spans="1:2" ht="15.75" customHeight="1">
      <c r="A510" s="9"/>
      <c r="B510" s="9"/>
    </row>
    <row r="511" spans="1:2" ht="15.75" customHeight="1">
      <c r="A511" s="9"/>
      <c r="B511" s="9"/>
    </row>
    <row r="512" spans="1:2" ht="15.75" customHeight="1">
      <c r="A512" s="9"/>
      <c r="B512" s="9"/>
    </row>
    <row r="513" spans="1:2" ht="15.75" customHeight="1">
      <c r="A513" s="9"/>
      <c r="B513" s="9"/>
    </row>
    <row r="514" spans="1:2" ht="15.75" customHeight="1">
      <c r="A514" s="9"/>
      <c r="B514" s="9"/>
    </row>
    <row r="515" spans="1:2" ht="15.75" customHeight="1">
      <c r="A515" s="9"/>
      <c r="B515" s="9"/>
    </row>
    <row r="516" spans="1:2" ht="15.75" customHeight="1">
      <c r="A516" s="9"/>
      <c r="B516" s="9"/>
    </row>
    <row r="517" spans="1:2" ht="15.75" customHeight="1">
      <c r="A517" s="9"/>
      <c r="B517" s="9"/>
    </row>
    <row r="518" spans="1:2" ht="15.75" customHeight="1">
      <c r="A518" s="9"/>
      <c r="B518" s="9"/>
    </row>
    <row r="519" spans="1:2" ht="15.75" customHeight="1">
      <c r="A519" s="9"/>
      <c r="B519" s="9"/>
    </row>
    <row r="520" spans="1:2" ht="15.75" customHeight="1">
      <c r="A520" s="9"/>
      <c r="B520" s="9"/>
    </row>
    <row r="521" spans="1:2" ht="15.75" customHeight="1">
      <c r="A521" s="9"/>
      <c r="B521" s="9"/>
    </row>
    <row r="522" spans="1:2" ht="15.75" customHeight="1">
      <c r="A522" s="9"/>
      <c r="B522" s="9"/>
    </row>
    <row r="523" spans="1:2" ht="15.75" customHeight="1">
      <c r="A523" s="9"/>
      <c r="B523" s="9"/>
    </row>
    <row r="524" spans="1:2" ht="15.75" customHeight="1">
      <c r="A524" s="9"/>
      <c r="B524" s="9"/>
    </row>
    <row r="525" spans="1:2" ht="15.75" customHeight="1">
      <c r="A525" s="9"/>
      <c r="B525" s="9"/>
    </row>
    <row r="526" spans="1:2" ht="15.75" customHeight="1">
      <c r="A526" s="9"/>
      <c r="B526" s="9"/>
    </row>
    <row r="527" spans="1:2" ht="15.75" customHeight="1">
      <c r="A527" s="9"/>
      <c r="B527" s="9"/>
    </row>
    <row r="528" spans="1:2" ht="15.75" customHeight="1">
      <c r="A528" s="9"/>
      <c r="B528" s="9"/>
    </row>
    <row r="529" spans="1:2" ht="15.75" customHeight="1">
      <c r="A529" s="9"/>
      <c r="B529" s="9"/>
    </row>
    <row r="530" spans="1:2" ht="15.75" customHeight="1">
      <c r="A530" s="9"/>
      <c r="B530" s="9"/>
    </row>
    <row r="531" spans="1:2" ht="15.75" customHeight="1">
      <c r="A531" s="9"/>
      <c r="B531" s="9"/>
    </row>
    <row r="532" spans="1:2" ht="15.75" customHeight="1">
      <c r="A532" s="9"/>
      <c r="B532" s="9"/>
    </row>
    <row r="533" spans="1:2" ht="15.75" customHeight="1">
      <c r="A533" s="9"/>
      <c r="B533" s="9"/>
    </row>
    <row r="534" spans="1:2" ht="15.75" customHeight="1">
      <c r="A534" s="9"/>
      <c r="B534" s="9"/>
    </row>
    <row r="535" spans="1:2" ht="15.75" customHeight="1">
      <c r="A535" s="9"/>
      <c r="B535" s="9"/>
    </row>
    <row r="536" spans="1:2" ht="15.75" customHeight="1">
      <c r="A536" s="9"/>
      <c r="B536" s="9"/>
    </row>
    <row r="537" spans="1:2" ht="15.75" customHeight="1">
      <c r="A537" s="9"/>
      <c r="B537" s="9"/>
    </row>
    <row r="538" spans="1:2" ht="15.75" customHeight="1">
      <c r="A538" s="9"/>
      <c r="B538" s="9"/>
    </row>
    <row r="539" spans="1:2" ht="15.75" customHeight="1">
      <c r="A539" s="9"/>
      <c r="B539" s="9"/>
    </row>
    <row r="540" spans="1:2" ht="15.75" customHeight="1">
      <c r="A540" s="9"/>
      <c r="B540" s="9"/>
    </row>
    <row r="541" spans="1:2" ht="15.75" customHeight="1">
      <c r="A541" s="9"/>
      <c r="B541" s="9"/>
    </row>
    <row r="542" spans="1:2" ht="15.75" customHeight="1">
      <c r="A542" s="9"/>
      <c r="B542" s="9"/>
    </row>
    <row r="543" spans="1:2" ht="15.75" customHeight="1">
      <c r="A543" s="9"/>
      <c r="B543" s="9"/>
    </row>
    <row r="544" spans="1:2" ht="15.75" customHeight="1">
      <c r="A544" s="9"/>
      <c r="B544" s="9"/>
    </row>
    <row r="545" spans="1:2" ht="15.75" customHeight="1">
      <c r="A545" s="9"/>
      <c r="B545" s="9"/>
    </row>
    <row r="546" spans="1:2" ht="15.75" customHeight="1">
      <c r="A546" s="9"/>
      <c r="B546" s="9"/>
    </row>
    <row r="547" spans="1:2" ht="15.75" customHeight="1">
      <c r="A547" s="9"/>
      <c r="B547" s="9"/>
    </row>
    <row r="548" spans="1:2" ht="15.75" customHeight="1">
      <c r="A548" s="9"/>
      <c r="B548" s="9"/>
    </row>
    <row r="549" spans="1:2" ht="15.75" customHeight="1">
      <c r="A549" s="9"/>
      <c r="B549" s="9"/>
    </row>
    <row r="550" spans="1:2" ht="15.75" customHeight="1">
      <c r="A550" s="9"/>
      <c r="B550" s="9"/>
    </row>
    <row r="551" spans="1:2" ht="15.75" customHeight="1">
      <c r="A551" s="9"/>
      <c r="B551" s="9"/>
    </row>
    <row r="552" spans="1:2" ht="15.75" customHeight="1">
      <c r="A552" s="9"/>
      <c r="B552" s="9"/>
    </row>
    <row r="553" spans="1:2" ht="15.75" customHeight="1">
      <c r="A553" s="9"/>
      <c r="B553" s="9"/>
    </row>
    <row r="554" spans="1:2" ht="15.75" customHeight="1">
      <c r="A554" s="9"/>
      <c r="B554" s="9"/>
    </row>
    <row r="555" spans="1:2" ht="15.75" customHeight="1">
      <c r="A555" s="9"/>
      <c r="B555" s="9"/>
    </row>
    <row r="556" spans="1:2" ht="15.75" customHeight="1">
      <c r="A556" s="9"/>
      <c r="B556" s="9"/>
    </row>
    <row r="557" spans="1:2" ht="15.75" customHeight="1">
      <c r="A557" s="9"/>
      <c r="B557" s="9"/>
    </row>
    <row r="558" spans="1:2" ht="15.75" customHeight="1">
      <c r="A558" s="9"/>
      <c r="B558" s="9"/>
    </row>
    <row r="559" spans="1:2" ht="15.75" customHeight="1">
      <c r="A559" s="9"/>
      <c r="B559" s="9"/>
    </row>
    <row r="560" spans="1:2" ht="15.75" customHeight="1">
      <c r="A560" s="9"/>
      <c r="B560" s="9"/>
    </row>
    <row r="561" spans="1:2" ht="15.75" customHeight="1">
      <c r="A561" s="9"/>
      <c r="B561" s="9"/>
    </row>
    <row r="562" spans="1:2" ht="15.75" customHeight="1">
      <c r="A562" s="9"/>
      <c r="B562" s="9"/>
    </row>
    <row r="563" spans="1:2" ht="15.75" customHeight="1">
      <c r="A563" s="9"/>
      <c r="B563" s="9"/>
    </row>
    <row r="564" spans="1:2" ht="15.75" customHeight="1">
      <c r="A564" s="9"/>
      <c r="B564" s="9"/>
    </row>
    <row r="565" spans="1:2" ht="15.75" customHeight="1">
      <c r="A565" s="9"/>
      <c r="B565" s="9"/>
    </row>
    <row r="566" spans="1:2" ht="15.75" customHeight="1">
      <c r="A566" s="9"/>
      <c r="B566" s="9"/>
    </row>
    <row r="567" spans="1:2" ht="15.75" customHeight="1">
      <c r="A567" s="9"/>
      <c r="B567" s="9"/>
    </row>
    <row r="568" spans="1:2" ht="15.75" customHeight="1">
      <c r="A568" s="9"/>
      <c r="B568" s="9"/>
    </row>
    <row r="569" spans="1:2" ht="15.75" customHeight="1">
      <c r="A569" s="9"/>
      <c r="B569" s="9"/>
    </row>
    <row r="570" spans="1:2" ht="15.75" customHeight="1">
      <c r="A570" s="9"/>
      <c r="B570" s="9"/>
    </row>
    <row r="571" spans="1:2" ht="15.75" customHeight="1">
      <c r="A571" s="9"/>
      <c r="B571" s="9"/>
    </row>
    <row r="572" spans="1:2" ht="15.75" customHeight="1">
      <c r="A572" s="9"/>
      <c r="B572" s="9"/>
    </row>
    <row r="573" spans="1:2" ht="15.75" customHeight="1">
      <c r="A573" s="9"/>
      <c r="B573" s="9"/>
    </row>
    <row r="574" spans="1:2" ht="15.75" customHeight="1">
      <c r="A574" s="9"/>
      <c r="B574" s="9"/>
    </row>
    <row r="575" spans="1:2" ht="15.75" customHeight="1">
      <c r="A575" s="9"/>
      <c r="B575" s="9"/>
    </row>
    <row r="576" spans="1:2" ht="15.75" customHeight="1">
      <c r="A576" s="9"/>
      <c r="B576" s="9"/>
    </row>
    <row r="577" spans="1:2" ht="15.75" customHeight="1">
      <c r="A577" s="9"/>
      <c r="B577" s="9"/>
    </row>
    <row r="578" spans="1:2" ht="15.75" customHeight="1">
      <c r="A578" s="9"/>
      <c r="B578" s="9"/>
    </row>
    <row r="579" spans="1:2" ht="15.75" customHeight="1">
      <c r="A579" s="9"/>
      <c r="B579" s="9"/>
    </row>
    <row r="580" spans="1:2" ht="15.75" customHeight="1">
      <c r="A580" s="9"/>
      <c r="B580" s="9"/>
    </row>
    <row r="581" spans="1:2" ht="15.75" customHeight="1">
      <c r="A581" s="9"/>
      <c r="B581" s="9"/>
    </row>
    <row r="582" spans="1:2" ht="15.75" customHeight="1">
      <c r="A582" s="9"/>
      <c r="B582" s="9"/>
    </row>
    <row r="583" spans="1:2" ht="15.75" customHeight="1">
      <c r="A583" s="9"/>
      <c r="B583" s="9"/>
    </row>
    <row r="584" spans="1:2" ht="15.75" customHeight="1">
      <c r="A584" s="9"/>
      <c r="B584" s="9"/>
    </row>
    <row r="585" spans="1:2" ht="15.75" customHeight="1">
      <c r="A585" s="9"/>
      <c r="B585" s="9"/>
    </row>
    <row r="586" spans="1:2" ht="15.75" customHeight="1">
      <c r="A586" s="9"/>
      <c r="B586" s="9"/>
    </row>
    <row r="587" spans="1:2" ht="15.75" customHeight="1">
      <c r="A587" s="9"/>
      <c r="B587" s="9"/>
    </row>
    <row r="588" spans="1:2" ht="15.75" customHeight="1">
      <c r="A588" s="9"/>
      <c r="B588" s="9"/>
    </row>
    <row r="589" spans="1:2" ht="15.75" customHeight="1"/>
    <row r="590" spans="1:2" ht="15.75" customHeight="1"/>
    <row r="591" spans="1:2" ht="15.75" customHeight="1"/>
    <row r="592" spans="1: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7"/>
  <sheetViews>
    <sheetView topLeftCell="N1" zoomScale="51" zoomScaleNormal="100" workbookViewId="0">
      <selection activeCell="W36" sqref="W36"/>
    </sheetView>
  </sheetViews>
  <sheetFormatPr baseColWidth="10" defaultColWidth="8.7109375" defaultRowHeight="16"/>
  <cols>
    <col min="22" max="22" width="24.28515625" bestFit="1" customWidth="1"/>
    <col min="23" max="25" width="16.140625" bestFit="1" customWidth="1"/>
    <col min="26" max="26" width="23.140625" bestFit="1" customWidth="1"/>
    <col min="27" max="27" width="18.28515625" bestFit="1" customWidth="1"/>
    <col min="28" max="28" width="16.42578125" bestFit="1" customWidth="1"/>
    <col min="29" max="29" width="20.85546875" customWidth="1"/>
    <col min="30" max="30" width="22.28515625" bestFit="1" customWidth="1"/>
    <col min="31" max="31" width="24.7109375" bestFit="1" customWidth="1"/>
    <col min="32" max="33" width="21.85546875" bestFit="1" customWidth="1"/>
    <col min="34" max="34" width="19.28515625" bestFit="1" customWidth="1"/>
    <col min="35" max="35" width="22.7109375" bestFit="1" customWidth="1"/>
    <col min="36" max="36" width="18.28515625" bestFit="1" customWidth="1"/>
    <col min="37" max="37" width="23.42578125" bestFit="1" customWidth="1"/>
    <col min="38" max="38" width="17.140625" bestFit="1" customWidth="1"/>
    <col min="39" max="39" width="22.28515625" bestFit="1" customWidth="1"/>
    <col min="40" max="40" width="23.42578125" bestFit="1" customWidth="1"/>
    <col min="41" max="41" width="19.85546875" bestFit="1" customWidth="1"/>
    <col min="42" max="42" width="19.7109375" bestFit="1" customWidth="1"/>
  </cols>
  <sheetData>
    <row r="1" spans="1:43" ht="61" thickBot="1">
      <c r="A1" s="23" t="s">
        <v>0</v>
      </c>
      <c r="B1" s="32" t="s">
        <v>53</v>
      </c>
      <c r="C1" s="32" t="s">
        <v>54</v>
      </c>
      <c r="D1" s="32" t="s">
        <v>55</v>
      </c>
      <c r="E1" s="32" t="s">
        <v>57</v>
      </c>
      <c r="F1" s="32" t="s">
        <v>51</v>
      </c>
      <c r="G1" s="32" t="s">
        <v>56</v>
      </c>
      <c r="H1" s="23" t="s">
        <v>44</v>
      </c>
      <c r="I1" s="23" t="s">
        <v>1</v>
      </c>
      <c r="J1" s="23" t="s">
        <v>38</v>
      </c>
      <c r="K1" s="23" t="s">
        <v>35</v>
      </c>
      <c r="L1" s="23" t="s">
        <v>37</v>
      </c>
      <c r="M1" s="23" t="s">
        <v>36</v>
      </c>
      <c r="N1" s="23" t="s">
        <v>43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50</v>
      </c>
      <c r="U1" s="32" t="s">
        <v>52</v>
      </c>
      <c r="V1" s="27"/>
      <c r="W1" s="27" t="s">
        <v>0</v>
      </c>
      <c r="X1" s="33" t="s">
        <v>53</v>
      </c>
      <c r="Y1" s="27" t="s">
        <v>54</v>
      </c>
      <c r="Z1" s="27" t="s">
        <v>55</v>
      </c>
      <c r="AA1" s="27" t="s">
        <v>57</v>
      </c>
      <c r="AB1" s="27" t="s">
        <v>51</v>
      </c>
      <c r="AC1" s="27" t="s">
        <v>56</v>
      </c>
      <c r="AD1" s="33" t="s">
        <v>44</v>
      </c>
      <c r="AE1" s="27" t="s">
        <v>1</v>
      </c>
      <c r="AF1" s="33" t="s">
        <v>38</v>
      </c>
      <c r="AG1" s="33" t="s">
        <v>35</v>
      </c>
      <c r="AH1" s="33" t="s">
        <v>37</v>
      </c>
      <c r="AI1" s="33" t="s">
        <v>36</v>
      </c>
      <c r="AJ1" s="27" t="s">
        <v>43</v>
      </c>
      <c r="AK1" s="33" t="s">
        <v>45</v>
      </c>
      <c r="AL1" s="33" t="s">
        <v>46</v>
      </c>
      <c r="AM1" s="27" t="s">
        <v>47</v>
      </c>
      <c r="AN1" s="33" t="s">
        <v>48</v>
      </c>
      <c r="AO1" s="33" t="s">
        <v>49</v>
      </c>
      <c r="AP1" s="33" t="s">
        <v>50</v>
      </c>
      <c r="AQ1" s="33" t="s">
        <v>52</v>
      </c>
    </row>
    <row r="2" spans="1:43" ht="17" thickBot="1">
      <c r="A2" s="24">
        <v>0.75</v>
      </c>
      <c r="B2" s="24">
        <v>2914.666667</v>
      </c>
      <c r="C2" s="24">
        <v>0.47006952689999998</v>
      </c>
      <c r="D2" s="24">
        <v>7.5022872800000001E-2</v>
      </c>
      <c r="E2" s="24">
        <v>0.78855325909999996</v>
      </c>
      <c r="F2" s="24">
        <v>0.57736733760000003</v>
      </c>
      <c r="G2" s="24">
        <v>1.613579906</v>
      </c>
      <c r="H2" s="24">
        <v>0.77500000000000002</v>
      </c>
      <c r="I2" s="24">
        <v>0.75</v>
      </c>
      <c r="J2" s="24">
        <v>0.8</v>
      </c>
      <c r="K2" s="24">
        <v>0.8461538462</v>
      </c>
      <c r="L2" s="24">
        <v>0.6923076923</v>
      </c>
      <c r="M2" s="24">
        <v>0.58974358969999996</v>
      </c>
      <c r="N2" s="24">
        <v>0.6</v>
      </c>
      <c r="O2" s="24">
        <v>0.67500000000000004</v>
      </c>
      <c r="P2" s="24">
        <v>0.77500000000000002</v>
      </c>
      <c r="Q2" s="24">
        <v>0.625</v>
      </c>
      <c r="R2" s="24">
        <v>0.77500000000000002</v>
      </c>
      <c r="S2" s="24">
        <v>0.97435897439999997</v>
      </c>
      <c r="T2" s="24">
        <v>0.66666666669999997</v>
      </c>
      <c r="U2" s="24">
        <v>41.735818850000001</v>
      </c>
      <c r="V2" s="25" t="s">
        <v>0</v>
      </c>
      <c r="W2" s="25">
        <v>1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</row>
    <row r="3" spans="1:43" ht="17" thickBot="1">
      <c r="A3" s="24">
        <v>0.76086956520000004</v>
      </c>
      <c r="B3" s="24">
        <v>2714.583333</v>
      </c>
      <c r="C3" s="24">
        <v>0.7414703493</v>
      </c>
      <c r="D3" s="24">
        <v>0.13249424409999999</v>
      </c>
      <c r="E3" s="24">
        <v>0.87388912399999996</v>
      </c>
      <c r="F3" s="24">
        <v>0.46713737529999999</v>
      </c>
      <c r="G3" s="24">
        <v>1.4763222629999999</v>
      </c>
      <c r="H3" s="24">
        <v>0.8043478261</v>
      </c>
      <c r="I3" s="24">
        <v>0.84782608699999995</v>
      </c>
      <c r="J3" s="24">
        <v>0.78260869570000002</v>
      </c>
      <c r="K3" s="24">
        <v>0.78260869570000002</v>
      </c>
      <c r="L3" s="24">
        <v>0.78260869570000002</v>
      </c>
      <c r="M3" s="24">
        <v>0.60869565219999999</v>
      </c>
      <c r="N3" s="24">
        <v>0.81818181820000002</v>
      </c>
      <c r="O3" s="24">
        <v>0.8043478261</v>
      </c>
      <c r="P3" s="24">
        <v>0.93333333330000001</v>
      </c>
      <c r="Q3" s="24">
        <v>0.88888888889999995</v>
      </c>
      <c r="R3" s="24">
        <v>0.91111111109999998</v>
      </c>
      <c r="S3" s="24">
        <v>0.91304347829999999</v>
      </c>
      <c r="T3" s="24">
        <v>0.55000000000000004</v>
      </c>
      <c r="U3" s="24">
        <v>45.686784340000003</v>
      </c>
      <c r="V3" s="25" t="s">
        <v>53</v>
      </c>
      <c r="W3" s="25">
        <v>-4.9002307179185425E-2</v>
      </c>
      <c r="X3" s="25">
        <v>1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</row>
    <row r="4" spans="1:43" ht="17" thickBot="1">
      <c r="A4" s="24">
        <v>0.8269230769</v>
      </c>
      <c r="B4" s="24">
        <v>2652.166667</v>
      </c>
      <c r="C4" s="24">
        <v>0.59428923580000004</v>
      </c>
      <c r="D4" s="24">
        <v>0.13888016089999999</v>
      </c>
      <c r="E4" s="24">
        <v>0.20209973749999999</v>
      </c>
      <c r="F4" s="24">
        <v>0.4912335826</v>
      </c>
      <c r="G4" s="24">
        <v>1.648556876</v>
      </c>
      <c r="H4" s="24">
        <v>0.8076923077</v>
      </c>
      <c r="I4" s="24">
        <v>0.7115384615</v>
      </c>
      <c r="J4" s="24">
        <v>0.7692307692</v>
      </c>
      <c r="K4" s="24">
        <v>0.8653846154</v>
      </c>
      <c r="L4" s="24">
        <v>0.8269230769</v>
      </c>
      <c r="M4" s="24">
        <v>0.6923076923</v>
      </c>
      <c r="N4" s="24">
        <v>0.7884615385</v>
      </c>
      <c r="O4" s="24">
        <v>0.7884615385</v>
      </c>
      <c r="P4" s="24">
        <v>0.9038461538</v>
      </c>
      <c r="Q4" s="24">
        <v>0.75</v>
      </c>
      <c r="R4" s="24">
        <v>0.8653846154</v>
      </c>
      <c r="S4" s="24">
        <v>0.87755102039999999</v>
      </c>
      <c r="T4" s="24">
        <v>0.70588235290000001</v>
      </c>
      <c r="U4" s="24">
        <v>47.153867910000002</v>
      </c>
      <c r="V4" s="25" t="s">
        <v>54</v>
      </c>
      <c r="W4" s="25">
        <v>-5.7491729348943706E-2</v>
      </c>
      <c r="X4" s="25">
        <v>0.29481202753261726</v>
      </c>
      <c r="Y4" s="25">
        <v>1</v>
      </c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3" ht="17" thickBot="1">
      <c r="A5" s="24">
        <v>0.87301587300000005</v>
      </c>
      <c r="B5" s="24">
        <v>2541.25</v>
      </c>
      <c r="C5" s="24">
        <v>0.71473010059999997</v>
      </c>
      <c r="D5" s="24">
        <v>0.165699295</v>
      </c>
      <c r="E5" s="24">
        <v>0.7918537524</v>
      </c>
      <c r="F5" s="24">
        <v>0.51893753080000005</v>
      </c>
      <c r="G5" s="24">
        <v>1.593558282</v>
      </c>
      <c r="H5" s="24">
        <v>0.796875</v>
      </c>
      <c r="I5" s="24">
        <v>0.78125</v>
      </c>
      <c r="J5" s="24">
        <v>0.6875</v>
      </c>
      <c r="K5" s="24">
        <v>0.78125</v>
      </c>
      <c r="L5" s="24">
        <v>0.796875</v>
      </c>
      <c r="M5" s="24">
        <v>0.71875</v>
      </c>
      <c r="N5" s="24">
        <v>0.671875</v>
      </c>
      <c r="O5" s="24">
        <v>0.65625</v>
      </c>
      <c r="P5" s="24">
        <v>0.796875</v>
      </c>
      <c r="Q5" s="24">
        <v>0.703125</v>
      </c>
      <c r="R5" s="24">
        <v>0.78125</v>
      </c>
      <c r="S5" s="24">
        <v>0.83606557380000002</v>
      </c>
      <c r="T5" s="24">
        <v>0.6</v>
      </c>
      <c r="U5" s="24">
        <v>47.323659620000001</v>
      </c>
      <c r="V5" s="25" t="s">
        <v>55</v>
      </c>
      <c r="W5" s="25">
        <v>0.17808262688773271</v>
      </c>
      <c r="X5" s="25">
        <v>0.1518216527570167</v>
      </c>
      <c r="Y5" s="25">
        <v>0.2407043995813023</v>
      </c>
      <c r="Z5" s="25">
        <v>1</v>
      </c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</row>
    <row r="6" spans="1:43" ht="17" thickBot="1">
      <c r="A6" s="24">
        <v>0.81578947369999999</v>
      </c>
      <c r="B6" s="24">
        <v>2489.583333</v>
      </c>
      <c r="C6" s="24">
        <v>0.72903225810000005</v>
      </c>
      <c r="D6" s="24">
        <v>0.15601673639999999</v>
      </c>
      <c r="E6" s="24">
        <v>0.63189873419999998</v>
      </c>
      <c r="F6" s="24">
        <v>0.45653556480000002</v>
      </c>
      <c r="G6" s="24">
        <v>1.715192236</v>
      </c>
      <c r="H6" s="24">
        <v>0.67567567569999998</v>
      </c>
      <c r="I6" s="24">
        <v>0.65789473679999999</v>
      </c>
      <c r="J6" s="24">
        <v>0.71052631580000003</v>
      </c>
      <c r="K6" s="24">
        <v>0.73684210530000005</v>
      </c>
      <c r="L6" s="24">
        <v>0.73684210530000005</v>
      </c>
      <c r="M6" s="24">
        <v>0.67567567569999998</v>
      </c>
      <c r="N6" s="24">
        <v>0.84210526320000001</v>
      </c>
      <c r="O6" s="24">
        <v>0.72972972970000005</v>
      </c>
      <c r="P6" s="24">
        <v>0.83333333330000003</v>
      </c>
      <c r="Q6" s="24">
        <v>0.72972972970000005</v>
      </c>
      <c r="R6" s="24">
        <v>0.78378378380000002</v>
      </c>
      <c r="S6" s="24">
        <v>0.70588235290000001</v>
      </c>
      <c r="T6" s="24">
        <v>0.81818181820000002</v>
      </c>
      <c r="U6" s="24">
        <v>47.283079499999999</v>
      </c>
      <c r="V6" s="25" t="s">
        <v>57</v>
      </c>
      <c r="W6" s="25">
        <v>-1.5205710741173589E-2</v>
      </c>
      <c r="X6" s="25">
        <v>0.27898521647563634</v>
      </c>
      <c r="Y6" s="25">
        <v>-2.8653380693650941E-2</v>
      </c>
      <c r="Z6" s="25">
        <v>-8.7959388130242636E-2</v>
      </c>
      <c r="AA6" s="25">
        <v>1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spans="1:43" ht="17" thickBot="1">
      <c r="A7" s="24">
        <v>0.55882352940000002</v>
      </c>
      <c r="B7" s="24">
        <v>2352.333333</v>
      </c>
      <c r="C7" s="24">
        <v>0.64967637540000001</v>
      </c>
      <c r="D7" s="24">
        <v>9.7421000399999999E-2</v>
      </c>
      <c r="E7" s="24">
        <v>0.80223285489999996</v>
      </c>
      <c r="F7" s="24">
        <v>0.55324500499999996</v>
      </c>
      <c r="G7" s="24">
        <v>2.3328516380000002</v>
      </c>
      <c r="H7" s="24">
        <v>0.72727272730000003</v>
      </c>
      <c r="I7" s="24">
        <v>0.75757575759999995</v>
      </c>
      <c r="J7" s="24">
        <v>0.67647058819999994</v>
      </c>
      <c r="K7" s="24">
        <v>0.64705882349999999</v>
      </c>
      <c r="L7" s="24">
        <v>0.73529411759999996</v>
      </c>
      <c r="M7" s="24">
        <v>0.58823529409999997</v>
      </c>
      <c r="N7" s="24">
        <v>0.66666666669999997</v>
      </c>
      <c r="O7" s="24">
        <v>0.78787878789999999</v>
      </c>
      <c r="P7" s="24">
        <v>0.87878787879999998</v>
      </c>
      <c r="Q7" s="24">
        <v>0.73529411759999996</v>
      </c>
      <c r="R7" s="24">
        <v>0.85294117650000001</v>
      </c>
      <c r="S7" s="24">
        <v>0.87878787879999998</v>
      </c>
      <c r="T7" s="24">
        <v>0.4</v>
      </c>
      <c r="U7" s="24">
        <v>40.915544850000003</v>
      </c>
      <c r="V7" s="25" t="s">
        <v>51</v>
      </c>
      <c r="W7" s="25">
        <v>-6.8733647928692146E-2</v>
      </c>
      <c r="X7" s="25">
        <v>-0.27558362508057577</v>
      </c>
      <c r="Y7" s="25">
        <v>-0.30355896441263724</v>
      </c>
      <c r="Z7" s="25">
        <v>-0.304441617027985</v>
      </c>
      <c r="AA7" s="25">
        <v>-4.4542249118571769E-2</v>
      </c>
      <c r="AB7" s="25">
        <v>1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</row>
    <row r="8" spans="1:43" ht="17" thickBot="1">
      <c r="A8" s="24">
        <v>0.71428571429999999</v>
      </c>
      <c r="B8" s="24">
        <v>2333</v>
      </c>
      <c r="C8" s="24">
        <v>0.75529306890000003</v>
      </c>
      <c r="D8" s="24">
        <v>6.3294756399999999E-2</v>
      </c>
      <c r="E8" s="24">
        <v>0.86670761669999996</v>
      </c>
      <c r="F8" s="24">
        <v>0.73499785689999997</v>
      </c>
      <c r="G8" s="24">
        <v>2.1021863120000002</v>
      </c>
      <c r="H8" s="24">
        <v>0.68571428570000004</v>
      </c>
      <c r="I8" s="24">
        <v>0.74285714290000004</v>
      </c>
      <c r="J8" s="24">
        <v>0.6</v>
      </c>
      <c r="K8" s="24">
        <v>0.74285714290000004</v>
      </c>
      <c r="L8" s="24">
        <v>0.74285714290000004</v>
      </c>
      <c r="M8" s="24">
        <v>0.62857142860000004</v>
      </c>
      <c r="N8" s="24">
        <v>0.6</v>
      </c>
      <c r="O8" s="24">
        <v>0.62857142860000004</v>
      </c>
      <c r="P8" s="24">
        <v>0.69444444439999997</v>
      </c>
      <c r="Q8" s="24">
        <v>0.61111111110000005</v>
      </c>
      <c r="R8" s="24">
        <v>0.61111111110000005</v>
      </c>
      <c r="S8" s="24">
        <v>0.8</v>
      </c>
      <c r="T8" s="24">
        <v>0.75</v>
      </c>
      <c r="U8" s="24">
        <v>39.1261966</v>
      </c>
      <c r="V8" s="25" t="s">
        <v>56</v>
      </c>
      <c r="W8" s="25">
        <v>-0.11564106656386709</v>
      </c>
      <c r="X8" s="25">
        <v>-0.30436714008197785</v>
      </c>
      <c r="Y8" s="25">
        <v>-0.17627586546893556</v>
      </c>
      <c r="Z8" s="25">
        <v>-0.58371773284934303</v>
      </c>
      <c r="AA8" s="25">
        <v>-4.847861679103644E-2</v>
      </c>
      <c r="AB8" s="25">
        <v>0.15556341272259894</v>
      </c>
      <c r="AC8" s="25">
        <v>1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43" ht="17" thickBot="1">
      <c r="A9" s="24">
        <v>0.73333333329999995</v>
      </c>
      <c r="B9" s="24">
        <v>2327.25</v>
      </c>
      <c r="C9" s="24">
        <v>0.59343125249999995</v>
      </c>
      <c r="D9" s="24">
        <v>0.13685680519999999</v>
      </c>
      <c r="E9" s="24">
        <v>0.94006915099999999</v>
      </c>
      <c r="F9" s="24">
        <v>0.47574032300000002</v>
      </c>
      <c r="G9" s="24">
        <v>1.758320127</v>
      </c>
      <c r="H9" s="24">
        <v>0.6888888889</v>
      </c>
      <c r="I9" s="24">
        <v>0.73333333329999995</v>
      </c>
      <c r="J9" s="24">
        <v>0.71111111110000003</v>
      </c>
      <c r="K9" s="24">
        <v>0.82222222219999996</v>
      </c>
      <c r="L9" s="24">
        <v>0.73333333329999995</v>
      </c>
      <c r="M9" s="24">
        <v>0.68181818179999998</v>
      </c>
      <c r="N9" s="24">
        <v>0.65909090910000001</v>
      </c>
      <c r="O9" s="24">
        <v>0.82222222219999996</v>
      </c>
      <c r="P9" s="24">
        <v>0.88888888889999995</v>
      </c>
      <c r="Q9" s="24">
        <v>0.82222222219999996</v>
      </c>
      <c r="R9" s="24">
        <v>0.8</v>
      </c>
      <c r="S9" s="24">
        <v>0.93023255810000005</v>
      </c>
      <c r="T9" s="24">
        <v>0.6875</v>
      </c>
      <c r="U9" s="24">
        <v>45.957782790000003</v>
      </c>
      <c r="V9" s="25" t="s">
        <v>44</v>
      </c>
      <c r="W9" s="25">
        <v>0.6360997708070022</v>
      </c>
      <c r="X9" s="25">
        <v>-0.12449831285017023</v>
      </c>
      <c r="Y9" s="25">
        <v>-9.959131600036969E-2</v>
      </c>
      <c r="Z9" s="25">
        <v>0.11622107425467318</v>
      </c>
      <c r="AA9" s="25">
        <v>-6.5212378239681873E-2</v>
      </c>
      <c r="AB9" s="25">
        <v>-4.0652945589388978E-2</v>
      </c>
      <c r="AC9" s="25">
        <v>-1.0114606365262735E-2</v>
      </c>
      <c r="AD9" s="25">
        <v>1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43" ht="17" thickBot="1">
      <c r="A10" s="24">
        <v>0.58333333330000003</v>
      </c>
      <c r="B10" s="24">
        <v>2267.416667</v>
      </c>
      <c r="C10" s="24">
        <v>0.5773150199</v>
      </c>
      <c r="D10" s="24">
        <v>6.5823808299999995E-2</v>
      </c>
      <c r="E10" s="24">
        <v>0.82665021589999998</v>
      </c>
      <c r="F10" s="24">
        <v>0.72531147780000005</v>
      </c>
      <c r="G10" s="24">
        <v>2.4960169940000001</v>
      </c>
      <c r="H10" s="24">
        <v>0.59574468089999999</v>
      </c>
      <c r="I10" s="24">
        <v>0.61702127659999995</v>
      </c>
      <c r="J10" s="24">
        <v>0.4375</v>
      </c>
      <c r="K10" s="24">
        <v>0.60416666669999997</v>
      </c>
      <c r="L10" s="24">
        <v>0.61702127659999995</v>
      </c>
      <c r="M10" s="24">
        <v>0.41304347829999999</v>
      </c>
      <c r="N10" s="24">
        <v>0.51111111109999996</v>
      </c>
      <c r="O10" s="24">
        <v>0.66666666669999997</v>
      </c>
      <c r="P10" s="24">
        <v>0.8125</v>
      </c>
      <c r="Q10" s="24">
        <v>0.70833333330000003</v>
      </c>
      <c r="R10" s="24">
        <v>0.75</v>
      </c>
      <c r="S10" s="24">
        <v>0.74468085110000004</v>
      </c>
      <c r="T10" s="24">
        <v>0.6</v>
      </c>
      <c r="U10" s="24">
        <v>37.978830530000003</v>
      </c>
      <c r="V10" s="25" t="s">
        <v>1</v>
      </c>
      <c r="W10" s="25">
        <v>0.61259474267217551</v>
      </c>
      <c r="X10" s="25">
        <v>-0.1706462402517909</v>
      </c>
      <c r="Y10" s="25">
        <v>-0.12346102785966803</v>
      </c>
      <c r="Z10" s="25">
        <v>8.7932191967697701E-4</v>
      </c>
      <c r="AA10" s="25">
        <v>3.3651796495594452E-2</v>
      </c>
      <c r="AB10" s="25">
        <v>3.3032038024025087E-2</v>
      </c>
      <c r="AC10" s="25">
        <v>3.6954732019861082E-2</v>
      </c>
      <c r="AD10" s="25">
        <v>0.78488033267900359</v>
      </c>
      <c r="AE10" s="25">
        <v>1</v>
      </c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43" ht="17" thickBot="1">
      <c r="A11" s="24">
        <v>0.8043478261</v>
      </c>
      <c r="B11" s="24">
        <v>2257.25</v>
      </c>
      <c r="C11" s="24">
        <v>0.47965249199999999</v>
      </c>
      <c r="D11" s="24">
        <v>0.16539299290000001</v>
      </c>
      <c r="E11" s="24">
        <v>0.80390812479999996</v>
      </c>
      <c r="F11" s="24">
        <v>0.48082105809999998</v>
      </c>
      <c r="G11" s="24">
        <v>1.5048439179999999</v>
      </c>
      <c r="H11" s="24">
        <v>0.8043478261</v>
      </c>
      <c r="I11" s="24">
        <v>0.78260869570000002</v>
      </c>
      <c r="J11" s="24">
        <v>0.6956521739</v>
      </c>
      <c r="K11" s="24">
        <v>0.89130434780000001</v>
      </c>
      <c r="L11" s="24">
        <v>0.78260869570000002</v>
      </c>
      <c r="M11" s="24">
        <v>0.75555555559999998</v>
      </c>
      <c r="N11" s="24">
        <v>0.77777777780000001</v>
      </c>
      <c r="O11" s="24">
        <v>0.76086956520000004</v>
      </c>
      <c r="P11" s="24">
        <v>0.84782608699999995</v>
      </c>
      <c r="Q11" s="24">
        <v>0.8</v>
      </c>
      <c r="R11" s="24">
        <v>0.84090909089999999</v>
      </c>
      <c r="S11" s="24">
        <v>0.76744186049999996</v>
      </c>
      <c r="T11" s="24">
        <v>0.63157894739999998</v>
      </c>
      <c r="U11" s="24">
        <v>48.193598399999999</v>
      </c>
      <c r="V11" s="25" t="s">
        <v>38</v>
      </c>
      <c r="W11" s="25">
        <v>0.54387275624058207</v>
      </c>
      <c r="X11" s="25">
        <v>-0.20878641058293024</v>
      </c>
      <c r="Y11" s="25">
        <v>-8.9846783975292679E-2</v>
      </c>
      <c r="Z11" s="25">
        <v>-1.6803959551955037E-2</v>
      </c>
      <c r="AA11" s="25">
        <v>-9.4892593219494642E-2</v>
      </c>
      <c r="AB11" s="25">
        <v>-6.5604845351837651E-2</v>
      </c>
      <c r="AC11" s="25">
        <v>7.0130623522568866E-2</v>
      </c>
      <c r="AD11" s="25">
        <v>0.69741993837172256</v>
      </c>
      <c r="AE11" s="25">
        <v>0.66925899207311257</v>
      </c>
      <c r="AF11" s="25">
        <v>1</v>
      </c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43" ht="17" thickBot="1">
      <c r="A12" s="24">
        <v>0.7115384615</v>
      </c>
      <c r="B12" s="24">
        <v>2250</v>
      </c>
      <c r="C12" s="24">
        <v>0.62012578620000003</v>
      </c>
      <c r="D12" s="24">
        <v>0.16851851849999999</v>
      </c>
      <c r="E12" s="24">
        <v>0.62519521079999996</v>
      </c>
      <c r="F12" s="24">
        <v>0.51588888889999995</v>
      </c>
      <c r="G12" s="24">
        <v>1.711466865</v>
      </c>
      <c r="H12" s="24">
        <v>0.84905660380000003</v>
      </c>
      <c r="I12" s="24">
        <v>0.81132075469999998</v>
      </c>
      <c r="J12" s="24">
        <v>0.77358490570000005</v>
      </c>
      <c r="K12" s="24">
        <v>0.83018867919999995</v>
      </c>
      <c r="L12" s="24">
        <v>0.81132075469999998</v>
      </c>
      <c r="M12" s="24">
        <v>0.7884615385</v>
      </c>
      <c r="N12" s="24">
        <v>0.81132075469999998</v>
      </c>
      <c r="O12" s="24">
        <v>0.77358490570000005</v>
      </c>
      <c r="P12" s="24">
        <v>0.88679245279999996</v>
      </c>
      <c r="Q12" s="24">
        <v>0.8846153846</v>
      </c>
      <c r="R12" s="24">
        <v>0.9038461538</v>
      </c>
      <c r="S12" s="24">
        <v>0.92156862750000001</v>
      </c>
      <c r="T12" s="24">
        <v>0.94444444439999997</v>
      </c>
      <c r="U12" s="24">
        <v>46.606481479999999</v>
      </c>
      <c r="V12" s="25" t="s">
        <v>35</v>
      </c>
      <c r="W12" s="25">
        <v>0.63962905197489539</v>
      </c>
      <c r="X12" s="25">
        <v>-0.13888402574417535</v>
      </c>
      <c r="Y12" s="25">
        <v>-0.15733293014032348</v>
      </c>
      <c r="Z12" s="25">
        <v>0.11549406370385268</v>
      </c>
      <c r="AA12" s="25">
        <v>-6.4875842212587437E-2</v>
      </c>
      <c r="AB12" s="25">
        <v>-4.232315448674058E-2</v>
      </c>
      <c r="AC12" s="25">
        <v>-7.9659630643836882E-2</v>
      </c>
      <c r="AD12" s="25">
        <v>0.81447010275158005</v>
      </c>
      <c r="AE12" s="25">
        <v>0.71983100658027732</v>
      </c>
      <c r="AF12" s="25">
        <v>0.69139502959814769</v>
      </c>
      <c r="AG12" s="25">
        <v>1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43" ht="17" thickBot="1">
      <c r="A13" s="24">
        <v>0.44827586209999998</v>
      </c>
      <c r="B13" s="24">
        <v>2225.666667</v>
      </c>
      <c r="C13" s="24">
        <v>0.59276198049999995</v>
      </c>
      <c r="D13" s="24">
        <v>0.18706005689999999</v>
      </c>
      <c r="E13" s="24">
        <v>0.75552111580000003</v>
      </c>
      <c r="F13" s="24">
        <v>0.3731091808</v>
      </c>
      <c r="G13" s="24">
        <v>1.7563706560000001</v>
      </c>
      <c r="H13" s="24">
        <v>0.72413793100000001</v>
      </c>
      <c r="I13" s="24">
        <v>0.71428571429999999</v>
      </c>
      <c r="J13" s="24">
        <v>0.65517241380000002</v>
      </c>
      <c r="K13" s="24">
        <v>0.82758620689999995</v>
      </c>
      <c r="L13" s="24">
        <v>0.72413793100000001</v>
      </c>
      <c r="M13" s="24">
        <v>0.57142857140000003</v>
      </c>
      <c r="N13" s="24">
        <v>0.48148148149999997</v>
      </c>
      <c r="O13" s="24">
        <v>0.75862068969999996</v>
      </c>
      <c r="P13" s="24">
        <v>0.82758620689999995</v>
      </c>
      <c r="Q13" s="24">
        <v>0.72413793100000001</v>
      </c>
      <c r="R13" s="24">
        <v>0.72413793100000001</v>
      </c>
      <c r="S13" s="24">
        <v>0.82142857140000003</v>
      </c>
      <c r="T13" s="24">
        <v>0.66666666669999997</v>
      </c>
      <c r="U13" s="24">
        <v>47.112101240000001</v>
      </c>
      <c r="V13" s="25" t="s">
        <v>37</v>
      </c>
      <c r="W13" s="25">
        <v>0.53739458036518672</v>
      </c>
      <c r="X13" s="25">
        <v>-0.16554788670419016</v>
      </c>
      <c r="Y13" s="25">
        <v>-3.0557930459109983E-2</v>
      </c>
      <c r="Z13" s="25">
        <v>6.3468694797806466E-2</v>
      </c>
      <c r="AA13" s="25">
        <v>-5.7382117385251605E-2</v>
      </c>
      <c r="AB13" s="25">
        <v>-2.5379561174749985E-3</v>
      </c>
      <c r="AC13" s="25">
        <v>-0.12172466076451385</v>
      </c>
      <c r="AD13" s="25">
        <v>0.7131535419906736</v>
      </c>
      <c r="AE13" s="25">
        <v>0.7169778119927388</v>
      </c>
      <c r="AF13" s="25">
        <v>0.60414525635159888</v>
      </c>
      <c r="AG13" s="25">
        <v>0.68300778426367814</v>
      </c>
      <c r="AH13" s="25">
        <v>1</v>
      </c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43" ht="17" thickBot="1">
      <c r="A14" s="24">
        <v>0.75862068969999996</v>
      </c>
      <c r="B14" s="24">
        <v>2195.416667</v>
      </c>
      <c r="C14" s="24">
        <v>0.49372862029999998</v>
      </c>
      <c r="D14" s="24">
        <v>0.11990890110000001</v>
      </c>
      <c r="E14" s="24">
        <v>0.85704483070000004</v>
      </c>
      <c r="F14" s="24">
        <v>0.4</v>
      </c>
      <c r="G14" s="24">
        <v>1.9682614869999999</v>
      </c>
      <c r="H14" s="24">
        <v>0.83050847459999999</v>
      </c>
      <c r="I14" s="24">
        <v>0.84745762710000005</v>
      </c>
      <c r="J14" s="24">
        <v>0.71186440679999996</v>
      </c>
      <c r="K14" s="24">
        <v>0.84482758619999998</v>
      </c>
      <c r="L14" s="24">
        <v>0.83050847459999999</v>
      </c>
      <c r="M14" s="24">
        <v>0.70175438599999995</v>
      </c>
      <c r="N14" s="24">
        <v>0.68965517239999996</v>
      </c>
      <c r="O14" s="24">
        <v>0.81355932200000003</v>
      </c>
      <c r="P14" s="24">
        <v>0.9152542373</v>
      </c>
      <c r="Q14" s="24">
        <v>0.84745762710000005</v>
      </c>
      <c r="R14" s="24">
        <v>0.88135593219999997</v>
      </c>
      <c r="S14" s="24">
        <v>0.78947368419999997</v>
      </c>
      <c r="T14" s="24">
        <v>0.68181818179999998</v>
      </c>
      <c r="U14" s="24">
        <v>43.058037579999997</v>
      </c>
      <c r="V14" s="25" t="s">
        <v>36</v>
      </c>
      <c r="W14" s="25">
        <v>0.55026066547675256</v>
      </c>
      <c r="X14" s="25">
        <v>-0.22272951791455775</v>
      </c>
      <c r="Y14" s="25">
        <v>-0.12169024117488447</v>
      </c>
      <c r="Z14" s="25">
        <v>4.9137164392319792E-2</v>
      </c>
      <c r="AA14" s="25">
        <v>-7.6377988954622916E-2</v>
      </c>
      <c r="AB14" s="25">
        <v>-8.3139288308510625E-2</v>
      </c>
      <c r="AC14" s="25">
        <v>2.272381599009549E-2</v>
      </c>
      <c r="AD14" s="25">
        <v>0.6667537969774443</v>
      </c>
      <c r="AE14" s="25">
        <v>0.64183947695235599</v>
      </c>
      <c r="AF14" s="25">
        <v>0.59127848677139161</v>
      </c>
      <c r="AG14" s="25">
        <v>0.66376324944995679</v>
      </c>
      <c r="AH14" s="25">
        <v>0.68196218804870523</v>
      </c>
      <c r="AI14" s="25">
        <v>1</v>
      </c>
      <c r="AJ14" s="25"/>
      <c r="AK14" s="25"/>
      <c r="AL14" s="25"/>
      <c r="AM14" s="25"/>
      <c r="AN14" s="25"/>
      <c r="AO14" s="25"/>
      <c r="AP14" s="25"/>
      <c r="AQ14" s="25"/>
    </row>
    <row r="15" spans="1:43" ht="17" thickBot="1">
      <c r="A15" s="24">
        <v>0.89361702129999998</v>
      </c>
      <c r="B15" s="24">
        <v>2187.5</v>
      </c>
      <c r="C15" s="24">
        <v>0.72163742689999999</v>
      </c>
      <c r="D15" s="24">
        <v>0.19466666669999999</v>
      </c>
      <c r="E15" s="24">
        <v>0.94740634010000002</v>
      </c>
      <c r="F15" s="24">
        <v>0.33241904760000002</v>
      </c>
      <c r="G15" s="24">
        <v>1.6048557349999999</v>
      </c>
      <c r="H15" s="24">
        <v>0.7659574468</v>
      </c>
      <c r="I15" s="24">
        <v>0.80851063830000003</v>
      </c>
      <c r="J15" s="24">
        <v>0.87234042550000002</v>
      </c>
      <c r="K15" s="24">
        <v>0.89361702129999998</v>
      </c>
      <c r="L15" s="24">
        <v>0.87234042550000002</v>
      </c>
      <c r="M15" s="24">
        <v>0.73913043479999996</v>
      </c>
      <c r="N15" s="24">
        <v>0.84444444439999999</v>
      </c>
      <c r="O15" s="24">
        <v>0.74468085110000004</v>
      </c>
      <c r="P15" s="24">
        <v>0.82978723399999998</v>
      </c>
      <c r="Q15" s="24">
        <v>0.68085106380000004</v>
      </c>
      <c r="R15" s="24">
        <v>0.82978723399999998</v>
      </c>
      <c r="S15" s="24">
        <v>0.97826086960000003</v>
      </c>
      <c r="T15" s="24">
        <v>0.72727272730000003</v>
      </c>
      <c r="U15" s="24">
        <v>48.752647619999998</v>
      </c>
      <c r="V15" s="25" t="s">
        <v>43</v>
      </c>
      <c r="W15" s="25">
        <v>0.69717542898409157</v>
      </c>
      <c r="X15" s="25">
        <v>2.2517809268684512E-2</v>
      </c>
      <c r="Y15" s="25">
        <v>4.0925520272527487E-2</v>
      </c>
      <c r="Z15" s="25">
        <v>0.29181659117535147</v>
      </c>
      <c r="AA15" s="25">
        <v>-4.2097312605796168E-2</v>
      </c>
      <c r="AB15" s="25">
        <v>-0.26634829484079159</v>
      </c>
      <c r="AC15" s="25">
        <v>-0.22225387348683262</v>
      </c>
      <c r="AD15" s="25">
        <v>0.57488189157664316</v>
      </c>
      <c r="AE15" s="25">
        <v>0.53507742289808613</v>
      </c>
      <c r="AF15" s="25">
        <v>0.44775263942833704</v>
      </c>
      <c r="AG15" s="25">
        <v>0.53361536669996545</v>
      </c>
      <c r="AH15" s="25">
        <v>0.58285158463830311</v>
      </c>
      <c r="AI15" s="25">
        <v>0.60060117797690693</v>
      </c>
      <c r="AJ15" s="25">
        <v>1</v>
      </c>
      <c r="AK15" s="25"/>
      <c r="AL15" s="25"/>
      <c r="AM15" s="25"/>
      <c r="AN15" s="25"/>
      <c r="AO15" s="25"/>
      <c r="AP15" s="25"/>
      <c r="AQ15" s="25"/>
    </row>
    <row r="16" spans="1:43" ht="17" thickBot="1">
      <c r="A16" s="24">
        <v>0.78947368419999997</v>
      </c>
      <c r="B16" s="24">
        <v>2182.166667</v>
      </c>
      <c r="C16" s="24">
        <v>0.62599118939999998</v>
      </c>
      <c r="D16" s="24">
        <v>0.1208661117</v>
      </c>
      <c r="E16" s="24">
        <v>0.72465088040000003</v>
      </c>
      <c r="F16" s="24">
        <v>0.51351867409999996</v>
      </c>
      <c r="G16" s="24">
        <v>1.3047267849999999</v>
      </c>
      <c r="H16" s="24">
        <v>0.79487179490000004</v>
      </c>
      <c r="I16" s="24">
        <v>0.79487179490000004</v>
      </c>
      <c r="J16" s="24">
        <v>0.56410256410000004</v>
      </c>
      <c r="K16" s="24">
        <v>0.8461538462</v>
      </c>
      <c r="L16" s="24">
        <v>0.79487179490000004</v>
      </c>
      <c r="M16" s="24">
        <v>0.73684210530000005</v>
      </c>
      <c r="N16" s="24">
        <v>0.82051282049999996</v>
      </c>
      <c r="O16" s="24">
        <v>0.71794871790000003</v>
      </c>
      <c r="P16" s="24">
        <v>0.7692307692</v>
      </c>
      <c r="Q16" s="24">
        <v>0.76315789469999995</v>
      </c>
      <c r="R16" s="24">
        <v>0.81081081079999995</v>
      </c>
      <c r="S16" s="24">
        <v>0.97435897439999997</v>
      </c>
      <c r="T16" s="24">
        <v>0.83333333330000003</v>
      </c>
      <c r="U16" s="24">
        <v>41.897158789999999</v>
      </c>
      <c r="V16" s="25" t="s">
        <v>45</v>
      </c>
      <c r="W16" s="25">
        <v>0.42251088371713252</v>
      </c>
      <c r="X16" s="25">
        <v>-0.2552962417218696</v>
      </c>
      <c r="Y16" s="25">
        <v>-0.15348076861109219</v>
      </c>
      <c r="Z16" s="25">
        <v>1.0135369318151023E-2</v>
      </c>
      <c r="AA16" s="25">
        <v>-0.11121779916619624</v>
      </c>
      <c r="AB16" s="25">
        <v>-0.10708436405367766</v>
      </c>
      <c r="AC16" s="25">
        <v>9.9535544799200765E-2</v>
      </c>
      <c r="AD16" s="25">
        <v>0.46935891195427021</v>
      </c>
      <c r="AE16" s="25">
        <v>0.50391357267071835</v>
      </c>
      <c r="AF16" s="25">
        <v>0.47274070685181535</v>
      </c>
      <c r="AG16" s="25">
        <v>0.43472766282568809</v>
      </c>
      <c r="AH16" s="25">
        <v>0.48407641518827049</v>
      </c>
      <c r="AI16" s="25">
        <v>0.45827199615654401</v>
      </c>
      <c r="AJ16" s="25">
        <v>0.45425432062692866</v>
      </c>
      <c r="AK16" s="25">
        <v>1</v>
      </c>
      <c r="AL16" s="25"/>
      <c r="AM16" s="25"/>
      <c r="AN16" s="25"/>
      <c r="AO16" s="25"/>
      <c r="AP16" s="25"/>
      <c r="AQ16" s="25"/>
    </row>
    <row r="17" spans="1:43" ht="17" thickBot="1">
      <c r="A17" s="24">
        <v>0.875</v>
      </c>
      <c r="B17" s="24">
        <v>2181.25</v>
      </c>
      <c r="C17" s="24">
        <v>0.56275997060000005</v>
      </c>
      <c r="D17" s="24">
        <v>0.1149188157</v>
      </c>
      <c r="E17" s="24">
        <v>0.79034090909999999</v>
      </c>
      <c r="F17" s="24">
        <v>0.4984145177</v>
      </c>
      <c r="G17" s="24">
        <v>1.5392535389999999</v>
      </c>
      <c r="H17" s="24">
        <v>0.82926829270000002</v>
      </c>
      <c r="I17" s="24">
        <v>0.82926829270000002</v>
      </c>
      <c r="J17" s="24">
        <v>0.70731707320000003</v>
      </c>
      <c r="K17" s="24">
        <v>0.78048780490000003</v>
      </c>
      <c r="L17" s="24">
        <v>0.75609756100000003</v>
      </c>
      <c r="M17" s="24">
        <v>0.78048780490000003</v>
      </c>
      <c r="N17" s="24">
        <v>0.82499999999999996</v>
      </c>
      <c r="O17" s="24">
        <v>0.80487804880000002</v>
      </c>
      <c r="P17" s="24">
        <v>0.9</v>
      </c>
      <c r="Q17" s="24">
        <v>0.85365853660000002</v>
      </c>
      <c r="R17" s="24">
        <v>0.87804878050000001</v>
      </c>
      <c r="S17" s="24">
        <v>0.97435897439999997</v>
      </c>
      <c r="T17" s="24">
        <v>0.66666666669999997</v>
      </c>
      <c r="U17" s="24">
        <v>42.927717289999997</v>
      </c>
      <c r="V17" s="25" t="s">
        <v>46</v>
      </c>
      <c r="W17" s="25">
        <v>0.42956953274006077</v>
      </c>
      <c r="X17" s="25">
        <v>-0.14357178068367824</v>
      </c>
      <c r="Y17" s="25">
        <v>-6.9471948685505519E-2</v>
      </c>
      <c r="Z17" s="25">
        <v>6.1038176259161574E-2</v>
      </c>
      <c r="AA17" s="25">
        <v>-2.8765305474844821E-2</v>
      </c>
      <c r="AB17" s="25">
        <v>-0.11191008427818573</v>
      </c>
      <c r="AC17" s="25">
        <v>-1.4500537576623009E-2</v>
      </c>
      <c r="AD17" s="25">
        <v>0.40399268292419532</v>
      </c>
      <c r="AE17" s="25">
        <v>0.3887876697507614</v>
      </c>
      <c r="AF17" s="25">
        <v>0.36870182898635756</v>
      </c>
      <c r="AG17" s="25">
        <v>0.42547281180285701</v>
      </c>
      <c r="AH17" s="25">
        <v>0.41379502944168817</v>
      </c>
      <c r="AI17" s="25">
        <v>0.37089053821689089</v>
      </c>
      <c r="AJ17" s="25">
        <v>0.41108744198411468</v>
      </c>
      <c r="AK17" s="25">
        <v>0.76988869278934835</v>
      </c>
      <c r="AL17" s="25">
        <v>1</v>
      </c>
      <c r="AM17" s="25"/>
      <c r="AN17" s="25"/>
      <c r="AO17" s="25"/>
      <c r="AP17" s="25"/>
      <c r="AQ17" s="25"/>
    </row>
    <row r="18" spans="1:43" ht="17" thickBot="1">
      <c r="A18" s="24">
        <v>0.82</v>
      </c>
      <c r="B18" s="24">
        <v>2177.416667</v>
      </c>
      <c r="C18" s="24">
        <v>0.639177102</v>
      </c>
      <c r="D18" s="24">
        <v>0.21370890579999999</v>
      </c>
      <c r="E18" s="24">
        <v>0.79355645919999995</v>
      </c>
      <c r="F18" s="24">
        <v>0.3881893682</v>
      </c>
      <c r="G18" s="24">
        <v>1.627457514</v>
      </c>
      <c r="H18" s="24">
        <v>0.92156862750000001</v>
      </c>
      <c r="I18" s="24">
        <v>0.80392156859999997</v>
      </c>
      <c r="J18" s="24">
        <v>0.64</v>
      </c>
      <c r="K18" s="24">
        <v>0.88235294119999996</v>
      </c>
      <c r="L18" s="24">
        <v>0.84</v>
      </c>
      <c r="M18" s="24">
        <v>0.70588235290000001</v>
      </c>
      <c r="N18" s="24">
        <v>0.86</v>
      </c>
      <c r="O18" s="24">
        <v>0.76</v>
      </c>
      <c r="P18" s="24">
        <v>0.88</v>
      </c>
      <c r="Q18" s="24">
        <v>0.8</v>
      </c>
      <c r="R18" s="24">
        <v>0.84</v>
      </c>
      <c r="S18" s="24">
        <v>0.96</v>
      </c>
      <c r="T18" s="24">
        <v>1</v>
      </c>
      <c r="U18" s="24">
        <v>49.95227525</v>
      </c>
      <c r="V18" s="25" t="s">
        <v>47</v>
      </c>
      <c r="W18" s="25">
        <v>0.24912910969459612</v>
      </c>
      <c r="X18" s="25">
        <v>-0.14566666581845661</v>
      </c>
      <c r="Y18" s="25">
        <v>-0.14945219480595753</v>
      </c>
      <c r="Z18" s="25">
        <v>-9.684295819292801E-3</v>
      </c>
      <c r="AA18" s="25">
        <v>-4.8168454778138234E-2</v>
      </c>
      <c r="AB18" s="25">
        <v>-0.16091002231237928</v>
      </c>
      <c r="AC18" s="25">
        <v>8.9843297021334603E-2</v>
      </c>
      <c r="AD18" s="25">
        <v>0.33434622692916866</v>
      </c>
      <c r="AE18" s="25">
        <v>0.23854235542474936</v>
      </c>
      <c r="AF18" s="25">
        <v>0.27315327170832115</v>
      </c>
      <c r="AG18" s="25">
        <v>0.24794267769001468</v>
      </c>
      <c r="AH18" s="25">
        <v>0.23315074885418433</v>
      </c>
      <c r="AI18" s="25">
        <v>0.32586155211814227</v>
      </c>
      <c r="AJ18" s="25">
        <v>0.29614882444951657</v>
      </c>
      <c r="AK18" s="25">
        <v>0.60401993376007523</v>
      </c>
      <c r="AL18" s="25">
        <v>0.5323248824782626</v>
      </c>
      <c r="AM18" s="25">
        <v>1</v>
      </c>
      <c r="AN18" s="25"/>
      <c r="AO18" s="25"/>
      <c r="AP18" s="25"/>
      <c r="AQ18" s="25"/>
    </row>
    <row r="19" spans="1:43" ht="17" thickBot="1">
      <c r="A19" s="24">
        <v>0.70909090910000006</v>
      </c>
      <c r="B19" s="24">
        <v>2174.333333</v>
      </c>
      <c r="C19" s="24">
        <v>0.61994355599999995</v>
      </c>
      <c r="D19" s="24">
        <v>0.22144718690000001</v>
      </c>
      <c r="E19" s="24">
        <v>0.86635514020000004</v>
      </c>
      <c r="F19" s="24">
        <v>0.36191169709999998</v>
      </c>
      <c r="G19" s="24">
        <v>1.509938091</v>
      </c>
      <c r="H19" s="24">
        <v>0.71428571429999999</v>
      </c>
      <c r="I19" s="24">
        <v>0.71428571429999999</v>
      </c>
      <c r="J19" s="24">
        <v>0.54545454550000005</v>
      </c>
      <c r="K19" s="24">
        <v>0.67857142859999997</v>
      </c>
      <c r="L19" s="24">
        <v>0.78181818179999996</v>
      </c>
      <c r="M19" s="24">
        <v>0.61111111110000005</v>
      </c>
      <c r="N19" s="24">
        <v>0.70909090910000006</v>
      </c>
      <c r="O19" s="24">
        <v>0.72727272730000003</v>
      </c>
      <c r="P19" s="24">
        <v>0.78181818179999996</v>
      </c>
      <c r="Q19" s="24">
        <v>0.73214285710000004</v>
      </c>
      <c r="R19" s="24">
        <v>0.78571428570000001</v>
      </c>
      <c r="S19" s="24">
        <v>0.66666666669999997</v>
      </c>
      <c r="T19" s="24">
        <v>0.66666666669999997</v>
      </c>
      <c r="U19" s="24">
        <v>50.939636669999999</v>
      </c>
      <c r="V19" s="25" t="s">
        <v>48</v>
      </c>
      <c r="W19" s="25">
        <v>0.23380073985160502</v>
      </c>
      <c r="X19" s="25">
        <v>-6.1496347449873472E-2</v>
      </c>
      <c r="Y19" s="25">
        <v>-0.10520796670772539</v>
      </c>
      <c r="Z19" s="25">
        <v>7.2776424253534769E-2</v>
      </c>
      <c r="AA19" s="25">
        <v>-3.0233031165895402E-2</v>
      </c>
      <c r="AB19" s="25">
        <v>-0.18005959143606223</v>
      </c>
      <c r="AC19" s="25">
        <v>-2.4802413634846972E-2</v>
      </c>
      <c r="AD19" s="25">
        <v>0.33389996908540232</v>
      </c>
      <c r="AE19" s="25">
        <v>0.19252971272408376</v>
      </c>
      <c r="AF19" s="25">
        <v>0.24382602236660206</v>
      </c>
      <c r="AG19" s="25">
        <v>0.24651937400858004</v>
      </c>
      <c r="AH19" s="25">
        <v>0.21919754230946301</v>
      </c>
      <c r="AI19" s="25">
        <v>0.26799012530141314</v>
      </c>
      <c r="AJ19" s="25">
        <v>0.30137829536791899</v>
      </c>
      <c r="AK19" s="25">
        <v>0.45805388122189933</v>
      </c>
      <c r="AL19" s="25">
        <v>0.47853808581390495</v>
      </c>
      <c r="AM19" s="25">
        <v>0.82545096653956473</v>
      </c>
      <c r="AN19" s="25">
        <v>1</v>
      </c>
      <c r="AO19" s="25"/>
      <c r="AP19" s="25"/>
      <c r="AQ19" s="25"/>
    </row>
    <row r="20" spans="1:43" ht="17" thickBot="1">
      <c r="A20" s="24">
        <v>0.80701754390000002</v>
      </c>
      <c r="B20" s="24">
        <v>2172.083333</v>
      </c>
      <c r="C20" s="24">
        <v>0.56992254730000003</v>
      </c>
      <c r="D20" s="24">
        <v>0.18530596590000001</v>
      </c>
      <c r="E20" s="24">
        <v>0.94444444439999997</v>
      </c>
      <c r="F20" s="24">
        <v>0.50262804530000005</v>
      </c>
      <c r="G20" s="24">
        <v>1.2915107910000001</v>
      </c>
      <c r="H20" s="24">
        <v>0.78947368419999997</v>
      </c>
      <c r="I20" s="24">
        <v>0.82456140349999996</v>
      </c>
      <c r="J20" s="24">
        <v>0.64912280700000002</v>
      </c>
      <c r="K20" s="24">
        <v>0.82456140349999996</v>
      </c>
      <c r="L20" s="24">
        <v>0.78947368419999997</v>
      </c>
      <c r="M20" s="24">
        <v>0.61403508770000004</v>
      </c>
      <c r="N20" s="24">
        <v>0.78181818179999996</v>
      </c>
      <c r="O20" s="24">
        <v>0.70175438599999995</v>
      </c>
      <c r="P20" s="24">
        <v>0.85964912280000005</v>
      </c>
      <c r="Q20" s="24">
        <v>0.75438596489999998</v>
      </c>
      <c r="R20" s="24">
        <v>0.85964912280000005</v>
      </c>
      <c r="S20" s="24">
        <v>0.9259259259</v>
      </c>
      <c r="T20" s="24">
        <v>0.91304347829999999</v>
      </c>
      <c r="U20" s="24">
        <v>47.806944180000002</v>
      </c>
      <c r="V20" s="25" t="s">
        <v>49</v>
      </c>
      <c r="W20" s="25">
        <v>0.28601152523824086</v>
      </c>
      <c r="X20" s="25">
        <v>2.9426262177710522E-2</v>
      </c>
      <c r="Y20" s="25">
        <v>-6.143543037463646E-2</v>
      </c>
      <c r="Z20" s="25">
        <v>5.6652745033983987E-2</v>
      </c>
      <c r="AA20" s="25">
        <v>0.18726014095894572</v>
      </c>
      <c r="AB20" s="25">
        <v>-0.10930870504297134</v>
      </c>
      <c r="AC20" s="25">
        <v>-3.0883680051437792E-2</v>
      </c>
      <c r="AD20" s="25">
        <v>0.27685787137035767</v>
      </c>
      <c r="AE20" s="25">
        <v>0.23221008349189881</v>
      </c>
      <c r="AF20" s="25">
        <v>0.1232052485193211</v>
      </c>
      <c r="AG20" s="25">
        <v>0.25890067457102484</v>
      </c>
      <c r="AH20" s="25">
        <v>0.22298886254293052</v>
      </c>
      <c r="AI20" s="25">
        <v>0.23069342821823702</v>
      </c>
      <c r="AJ20" s="25">
        <v>0.22769844593016059</v>
      </c>
      <c r="AK20" s="25">
        <v>0.19692586483215957</v>
      </c>
      <c r="AL20" s="25">
        <v>0.21489386310013114</v>
      </c>
      <c r="AM20" s="25">
        <v>0.21776210546899763</v>
      </c>
      <c r="AN20" s="25">
        <v>0.15785515150459212</v>
      </c>
      <c r="AO20" s="25">
        <v>1</v>
      </c>
      <c r="AP20" s="25"/>
      <c r="AQ20" s="25"/>
    </row>
    <row r="21" spans="1:43" ht="17" thickBot="1">
      <c r="A21" s="24">
        <v>0.8076923077</v>
      </c>
      <c r="B21" s="24">
        <v>2167.5</v>
      </c>
      <c r="C21" s="24">
        <v>0.54341796460000003</v>
      </c>
      <c r="D21" s="24">
        <v>0.18781237989999999</v>
      </c>
      <c r="E21" s="24">
        <v>0.82635032809999998</v>
      </c>
      <c r="F21" s="24">
        <v>0.45890042289999999</v>
      </c>
      <c r="G21" s="24">
        <v>1.7615658359999999</v>
      </c>
      <c r="H21" s="24">
        <v>0.8461538462</v>
      </c>
      <c r="I21" s="24">
        <v>0.7884615385</v>
      </c>
      <c r="J21" s="24">
        <v>0.62745098040000002</v>
      </c>
      <c r="K21" s="24">
        <v>0.82352941180000006</v>
      </c>
      <c r="L21" s="24">
        <v>0.76470588240000004</v>
      </c>
      <c r="M21" s="24">
        <v>0.66666666669999997</v>
      </c>
      <c r="N21" s="24">
        <v>0.8076923077</v>
      </c>
      <c r="O21" s="24">
        <v>0.82352941180000006</v>
      </c>
      <c r="P21" s="24">
        <v>0.8653846154</v>
      </c>
      <c r="Q21" s="24">
        <v>0.8846153846</v>
      </c>
      <c r="R21" s="24">
        <v>0.9038461538</v>
      </c>
      <c r="S21" s="24">
        <v>0.94117647059999998</v>
      </c>
      <c r="T21" s="24">
        <v>0.63636363640000004</v>
      </c>
      <c r="U21" s="24">
        <v>47.252518260000002</v>
      </c>
      <c r="V21" s="25" t="s">
        <v>50</v>
      </c>
      <c r="W21" s="25">
        <v>0.20401771195035501</v>
      </c>
      <c r="X21" s="25">
        <v>3.7937792463768286E-2</v>
      </c>
      <c r="Y21" s="25">
        <v>-4.6345329644128158E-2</v>
      </c>
      <c r="Z21" s="25">
        <v>0.21305359310082403</v>
      </c>
      <c r="AA21" s="25">
        <v>3.8151900913494373E-2</v>
      </c>
      <c r="AB21" s="25">
        <v>-9.7565102369108953E-2</v>
      </c>
      <c r="AC21" s="25">
        <v>-0.23641506568447249</v>
      </c>
      <c r="AD21" s="25">
        <v>0.21422140533820722</v>
      </c>
      <c r="AE21" s="25">
        <v>0.10938591257631093</v>
      </c>
      <c r="AF21" s="25">
        <v>8.5567346234363198E-2</v>
      </c>
      <c r="AG21" s="25">
        <v>0.21129643531055045</v>
      </c>
      <c r="AH21" s="25">
        <v>0.20103253581031988</v>
      </c>
      <c r="AI21" s="25">
        <v>9.6732669418424969E-2</v>
      </c>
      <c r="AJ21" s="25">
        <v>0.21311425990264354</v>
      </c>
      <c r="AK21" s="25">
        <v>8.2838140827979467E-2</v>
      </c>
      <c r="AL21" s="25">
        <v>0.11695860020275459</v>
      </c>
      <c r="AM21" s="25">
        <v>0.10616744759448998</v>
      </c>
      <c r="AN21" s="25">
        <v>0.18030601927092485</v>
      </c>
      <c r="AO21" s="25">
        <v>0.33669074782693231</v>
      </c>
      <c r="AP21" s="25">
        <v>1</v>
      </c>
      <c r="AQ21" s="25"/>
    </row>
    <row r="22" spans="1:43" ht="17" thickBot="1">
      <c r="A22" s="24">
        <v>0.83333333330000003</v>
      </c>
      <c r="B22" s="24">
        <v>2166.083333</v>
      </c>
      <c r="C22" s="24">
        <v>0.55287146760000005</v>
      </c>
      <c r="D22" s="24">
        <v>0.10256607550000001</v>
      </c>
      <c r="E22" s="24">
        <v>0.82412790700000005</v>
      </c>
      <c r="F22" s="24">
        <v>0.50336629089999996</v>
      </c>
      <c r="G22" s="24">
        <v>1.542153589</v>
      </c>
      <c r="H22" s="24">
        <v>0.78571428570000001</v>
      </c>
      <c r="I22" s="24">
        <v>0.85714285710000004</v>
      </c>
      <c r="J22" s="24">
        <v>0.78571428570000001</v>
      </c>
      <c r="K22" s="24">
        <v>0.83333333330000003</v>
      </c>
      <c r="L22" s="24">
        <v>0.85714285710000004</v>
      </c>
      <c r="M22" s="24">
        <v>0.7380952381</v>
      </c>
      <c r="N22" s="24">
        <v>0.8</v>
      </c>
      <c r="O22" s="24">
        <v>0.7619047619</v>
      </c>
      <c r="P22" s="24">
        <v>0.85714285710000004</v>
      </c>
      <c r="Q22" s="24">
        <v>0.73170731710000003</v>
      </c>
      <c r="R22" s="24">
        <v>0.85365853660000002</v>
      </c>
      <c r="S22" s="24">
        <v>0.97368421049999998</v>
      </c>
      <c r="T22" s="24">
        <v>1</v>
      </c>
      <c r="U22" s="24">
        <v>39.793175089999998</v>
      </c>
      <c r="V22" s="26" t="s">
        <v>52</v>
      </c>
      <c r="W22" s="26">
        <v>8.2427157740335488E-2</v>
      </c>
      <c r="X22" s="26">
        <v>0.11627200101787415</v>
      </c>
      <c r="Y22" s="26">
        <v>0.19988433625916327</v>
      </c>
      <c r="Z22" s="26">
        <v>0.92180355354038634</v>
      </c>
      <c r="AA22" s="26">
        <v>-5.7772221214549856E-2</v>
      </c>
      <c r="AB22" s="26">
        <v>-0.23489409212450352</v>
      </c>
      <c r="AC22" s="26">
        <v>-0.65748663331306623</v>
      </c>
      <c r="AD22" s="26">
        <v>3.9500551301489377E-2</v>
      </c>
      <c r="AE22" s="26">
        <v>-5.205962826028146E-2</v>
      </c>
      <c r="AF22" s="26">
        <v>-6.7911598105964241E-2</v>
      </c>
      <c r="AG22" s="26">
        <v>4.7180511749651835E-2</v>
      </c>
      <c r="AH22" s="26">
        <v>2.57119805484907E-2</v>
      </c>
      <c r="AI22" s="26">
        <v>5.9051043063662947E-3</v>
      </c>
      <c r="AJ22" s="26">
        <v>0.19540372135912029</v>
      </c>
      <c r="AK22" s="26">
        <v>-1.9763446287062263E-2</v>
      </c>
      <c r="AL22" s="26">
        <v>4.6306376840073049E-2</v>
      </c>
      <c r="AM22" s="26">
        <v>-1.0891932082603539E-2</v>
      </c>
      <c r="AN22" s="26">
        <v>3.3048324638093089E-2</v>
      </c>
      <c r="AO22" s="26">
        <v>6.3093965708447525E-2</v>
      </c>
      <c r="AP22" s="26">
        <v>0.17120956854856792</v>
      </c>
      <c r="AQ22" s="26">
        <v>1</v>
      </c>
    </row>
    <row r="23" spans="1:43" ht="17" thickBot="1">
      <c r="A23" s="24">
        <v>0.78260869570000002</v>
      </c>
      <c r="B23" s="24">
        <v>2122.333333</v>
      </c>
      <c r="C23" s="24">
        <v>0.67013735050000001</v>
      </c>
      <c r="D23" s="24">
        <v>0.1817182346</v>
      </c>
      <c r="E23" s="24">
        <v>0.87120590649999996</v>
      </c>
      <c r="F23" s="24">
        <v>0.37513742729999999</v>
      </c>
      <c r="G23" s="24">
        <v>1.863309353</v>
      </c>
      <c r="H23" s="24">
        <v>0.83333333330000003</v>
      </c>
      <c r="I23" s="24">
        <v>0.83333333330000003</v>
      </c>
      <c r="J23" s="24">
        <v>0.72916666669999997</v>
      </c>
      <c r="K23" s="24">
        <v>0.77083333330000003</v>
      </c>
      <c r="L23" s="24">
        <v>0.77083333330000003</v>
      </c>
      <c r="M23" s="24">
        <v>0.63829787230000001</v>
      </c>
      <c r="N23" s="24">
        <v>0.74468085110000004</v>
      </c>
      <c r="O23" s="24">
        <v>0.77083333330000003</v>
      </c>
      <c r="P23" s="24">
        <v>0.82978723399999998</v>
      </c>
      <c r="Q23" s="24">
        <v>0.8125</v>
      </c>
      <c r="R23" s="24">
        <v>0.83333333330000003</v>
      </c>
      <c r="S23" s="24">
        <v>0.93617021280000001</v>
      </c>
      <c r="T23" s="24">
        <v>0.78571428570000001</v>
      </c>
      <c r="U23" s="24">
        <v>47.746858799999998</v>
      </c>
      <c r="Z23" s="29"/>
    </row>
    <row r="24" spans="1:43" ht="17" thickBot="1">
      <c r="A24" s="24">
        <v>0.84210526320000001</v>
      </c>
      <c r="B24" s="24">
        <v>2110.75</v>
      </c>
      <c r="C24" s="24">
        <v>0.16054728090000001</v>
      </c>
      <c r="D24" s="24">
        <v>0.28643057370000002</v>
      </c>
      <c r="E24" s="24">
        <v>0.81902985070000001</v>
      </c>
      <c r="F24" s="24">
        <v>0.51206127359999998</v>
      </c>
      <c r="G24" s="24">
        <v>1.691594759</v>
      </c>
      <c r="H24" s="24">
        <v>1</v>
      </c>
      <c r="I24" s="24">
        <v>1</v>
      </c>
      <c r="J24" s="24">
        <v>0.94736842109999997</v>
      </c>
      <c r="K24" s="24">
        <v>1</v>
      </c>
      <c r="L24" s="24">
        <v>0.89473684210000004</v>
      </c>
      <c r="M24" s="24">
        <v>0.94736842109999997</v>
      </c>
      <c r="N24" s="24">
        <v>0.94736842109999997</v>
      </c>
      <c r="O24" s="24">
        <v>1</v>
      </c>
      <c r="P24" s="24">
        <v>1</v>
      </c>
      <c r="Q24" s="24">
        <v>0.94736842109999997</v>
      </c>
      <c r="R24" s="24">
        <v>0.94736842109999997</v>
      </c>
      <c r="S24" s="24">
        <v>0.94444444439999997</v>
      </c>
      <c r="T24" s="24">
        <v>1</v>
      </c>
      <c r="U24" s="24">
        <v>56.154526429999997</v>
      </c>
      <c r="Z24" s="29"/>
    </row>
    <row r="25" spans="1:43" ht="17" thickBot="1">
      <c r="A25" s="24">
        <v>0.83333333330000003</v>
      </c>
      <c r="B25" s="24">
        <v>2071.5</v>
      </c>
      <c r="C25" s="24">
        <v>0.52516703789999997</v>
      </c>
      <c r="D25" s="24">
        <v>4.6021401599999998E-2</v>
      </c>
      <c r="E25" s="24">
        <v>0.79919354840000001</v>
      </c>
      <c r="F25" s="24">
        <v>0.58882452330000001</v>
      </c>
      <c r="G25" s="24">
        <v>3.546835443</v>
      </c>
      <c r="H25" s="24">
        <v>0.83333333330000003</v>
      </c>
      <c r="I25" s="24">
        <v>0.83333333330000003</v>
      </c>
      <c r="J25" s="24">
        <v>0.76666666670000005</v>
      </c>
      <c r="K25" s="24">
        <v>0.86666666670000003</v>
      </c>
      <c r="L25" s="24">
        <v>0.8</v>
      </c>
      <c r="M25" s="24">
        <v>0.76666666670000005</v>
      </c>
      <c r="N25" s="24">
        <v>0.73333333329999995</v>
      </c>
      <c r="O25" s="24">
        <v>0.8</v>
      </c>
      <c r="P25" s="24">
        <v>0.86206896550000001</v>
      </c>
      <c r="Q25" s="24">
        <v>0.73333333329999995</v>
      </c>
      <c r="R25" s="24">
        <v>0.73333333329999995</v>
      </c>
      <c r="S25" s="24">
        <v>1</v>
      </c>
      <c r="T25" s="24">
        <v>0.75</v>
      </c>
      <c r="U25" s="24">
        <v>31.702429800000001</v>
      </c>
      <c r="Z25" s="29"/>
    </row>
    <row r="26" spans="1:43" ht="17" thickBot="1">
      <c r="A26" s="24">
        <v>0.75510204079999999</v>
      </c>
      <c r="B26" s="24">
        <v>2056.25</v>
      </c>
      <c r="C26" s="24">
        <v>0.58816152499999996</v>
      </c>
      <c r="D26" s="24">
        <v>0.2199797366</v>
      </c>
      <c r="E26" s="24">
        <v>0.75762711859999998</v>
      </c>
      <c r="F26" s="24">
        <v>0.38954407289999998</v>
      </c>
      <c r="G26" s="24">
        <v>1.4650714010000001</v>
      </c>
      <c r="H26" s="24">
        <v>0.83333333330000003</v>
      </c>
      <c r="I26" s="24">
        <v>0.8125</v>
      </c>
      <c r="J26" s="24">
        <v>0.72916666669999997</v>
      </c>
      <c r="K26" s="24">
        <v>0.8125</v>
      </c>
      <c r="L26" s="24">
        <v>0.8043478261</v>
      </c>
      <c r="M26" s="24">
        <v>0.70212765960000001</v>
      </c>
      <c r="N26" s="24">
        <v>0.70833333330000003</v>
      </c>
      <c r="O26" s="24">
        <v>0.72340425529999997</v>
      </c>
      <c r="P26" s="24">
        <v>0.77083333330000003</v>
      </c>
      <c r="Q26" s="24">
        <v>0.625</v>
      </c>
      <c r="R26" s="24">
        <v>0.70833333330000003</v>
      </c>
      <c r="S26" s="24">
        <v>0.91111111109999998</v>
      </c>
      <c r="T26" s="24">
        <v>0.75</v>
      </c>
      <c r="U26" s="24">
        <v>49.089280649999999</v>
      </c>
      <c r="W26" s="29" t="s">
        <v>58</v>
      </c>
      <c r="Z26" s="29"/>
    </row>
    <row r="27" spans="1:43" ht="17" thickBot="1">
      <c r="A27" s="24">
        <v>0.85714285710000004</v>
      </c>
      <c r="B27" s="24">
        <v>2027.333333</v>
      </c>
      <c r="C27" s="24">
        <v>0.56210992550000005</v>
      </c>
      <c r="D27" s="24">
        <v>0.1753123972</v>
      </c>
      <c r="E27" s="24">
        <v>0.92254066619999997</v>
      </c>
      <c r="F27" s="24">
        <v>0.34347254199999999</v>
      </c>
      <c r="G27" s="24">
        <v>1.650943396</v>
      </c>
      <c r="H27" s="24">
        <v>0.875</v>
      </c>
      <c r="I27" s="24">
        <v>0.91071428570000001</v>
      </c>
      <c r="J27" s="24">
        <v>0.80357142859999997</v>
      </c>
      <c r="K27" s="24">
        <v>0.92857142859999997</v>
      </c>
      <c r="L27" s="24">
        <v>0.83333333330000003</v>
      </c>
      <c r="M27" s="24">
        <v>0.71698113210000003</v>
      </c>
      <c r="N27" s="24">
        <v>0.74074074069999996</v>
      </c>
      <c r="O27" s="24">
        <v>0.81818181820000002</v>
      </c>
      <c r="P27" s="24">
        <v>0.92727272729999999</v>
      </c>
      <c r="Q27" s="24">
        <v>0.85185185190000001</v>
      </c>
      <c r="R27" s="24">
        <v>0.92452830190000002</v>
      </c>
      <c r="S27" s="24">
        <v>0.87272727269999995</v>
      </c>
      <c r="T27" s="24">
        <v>0.92857142859999997</v>
      </c>
      <c r="U27" s="24">
        <v>48.247081549999997</v>
      </c>
      <c r="W27" s="29" t="s">
        <v>59</v>
      </c>
      <c r="Z27" s="29"/>
    </row>
    <row r="28" spans="1:43" ht="17" thickBot="1">
      <c r="A28" s="24">
        <v>0.66666666669999997</v>
      </c>
      <c r="B28" s="24">
        <v>1997.916667</v>
      </c>
      <c r="C28" s="24">
        <v>0.6600306279</v>
      </c>
      <c r="D28" s="24">
        <v>0.13397288839999999</v>
      </c>
      <c r="E28" s="24">
        <v>0.741833509</v>
      </c>
      <c r="F28" s="24">
        <v>0.40233576640000002</v>
      </c>
      <c r="G28" s="24">
        <v>2.2743169399999998</v>
      </c>
      <c r="H28" s="24">
        <v>0.87234042550000002</v>
      </c>
      <c r="I28" s="24">
        <v>0.89583333330000003</v>
      </c>
      <c r="J28" s="24">
        <v>0.83333333330000003</v>
      </c>
      <c r="K28" s="24">
        <v>0.89583333330000003</v>
      </c>
      <c r="L28" s="24">
        <v>0.83333333330000003</v>
      </c>
      <c r="M28" s="24">
        <v>0.75</v>
      </c>
      <c r="N28" s="24">
        <v>0.76086956520000004</v>
      </c>
      <c r="O28" s="24">
        <v>0.79166666669999997</v>
      </c>
      <c r="P28" s="24">
        <v>0.875</v>
      </c>
      <c r="Q28" s="24">
        <v>0.72916666669999997</v>
      </c>
      <c r="R28" s="24">
        <v>0.85416666669999997</v>
      </c>
      <c r="S28" s="24">
        <v>0.7209302326</v>
      </c>
      <c r="T28" s="24">
        <v>0.74074074069999996</v>
      </c>
      <c r="U28" s="24">
        <v>45.048508859999998</v>
      </c>
      <c r="W28" s="29" t="s">
        <v>60</v>
      </c>
      <c r="Z28" s="29"/>
    </row>
    <row r="29" spans="1:43" ht="17" thickBot="1">
      <c r="A29" s="24">
        <v>0.75862068969999996</v>
      </c>
      <c r="B29" s="24">
        <v>1993.5</v>
      </c>
      <c r="C29" s="24">
        <v>0.64139299100000002</v>
      </c>
      <c r="D29" s="24">
        <v>0.2486832205</v>
      </c>
      <c r="E29" s="24">
        <v>0.76817042609999997</v>
      </c>
      <c r="F29" s="24">
        <v>0.41426302149999999</v>
      </c>
      <c r="G29" s="24">
        <v>1.491574041</v>
      </c>
      <c r="H29" s="24">
        <v>0.76271186440000005</v>
      </c>
      <c r="I29" s="24">
        <v>0.72881355930000002</v>
      </c>
      <c r="J29" s="24">
        <v>0.74576271189999999</v>
      </c>
      <c r="K29" s="24">
        <v>0.84745762710000005</v>
      </c>
      <c r="L29" s="24">
        <v>0.79661016949999996</v>
      </c>
      <c r="M29" s="24">
        <v>0.63793103449999999</v>
      </c>
      <c r="N29" s="24">
        <v>0.70689655169999999</v>
      </c>
      <c r="O29" s="24">
        <v>0.71186440679999996</v>
      </c>
      <c r="P29" s="24">
        <v>0.79661016949999996</v>
      </c>
      <c r="Q29" s="24">
        <v>0.71186440679999996</v>
      </c>
      <c r="R29" s="24">
        <v>0.81355932200000003</v>
      </c>
      <c r="S29" s="24">
        <v>0.89285714289999996</v>
      </c>
      <c r="T29" s="24">
        <v>0.73913043479999996</v>
      </c>
      <c r="U29" s="24">
        <v>52.677744339999997</v>
      </c>
      <c r="W29" s="29" t="s">
        <v>61</v>
      </c>
      <c r="Z29" s="29"/>
    </row>
    <row r="30" spans="1:43" ht="17" thickBot="1">
      <c r="A30" s="24">
        <v>0.85483870969999998</v>
      </c>
      <c r="B30" s="24">
        <v>1992.25</v>
      </c>
      <c r="C30" s="24">
        <v>0.52707796070000001</v>
      </c>
      <c r="D30" s="24">
        <v>0.14280336299999999</v>
      </c>
      <c r="E30" s="24">
        <v>0.72877287729999995</v>
      </c>
      <c r="F30" s="24">
        <v>0.73509850669999999</v>
      </c>
      <c r="G30" s="24">
        <v>1.7018233819999999</v>
      </c>
      <c r="H30" s="24">
        <v>0.87301587300000005</v>
      </c>
      <c r="I30" s="24">
        <v>0.859375</v>
      </c>
      <c r="J30" s="24">
        <v>0.71875</v>
      </c>
      <c r="K30" s="24">
        <v>0.93650793649999997</v>
      </c>
      <c r="L30" s="24">
        <v>0.90322580649999995</v>
      </c>
      <c r="M30" s="24">
        <v>0.72131147539999996</v>
      </c>
      <c r="N30" s="24">
        <v>0.69841269839999998</v>
      </c>
      <c r="O30" s="24">
        <v>0.67741935480000004</v>
      </c>
      <c r="P30" s="24">
        <v>0.875</v>
      </c>
      <c r="Q30" s="24">
        <v>0.734375</v>
      </c>
      <c r="R30" s="24">
        <v>0.828125</v>
      </c>
      <c r="S30" s="24">
        <v>0.96825396829999999</v>
      </c>
      <c r="T30" s="24">
        <v>0.8</v>
      </c>
      <c r="U30" s="24">
        <v>48.446898400000002</v>
      </c>
      <c r="W30" s="29" t="s">
        <v>62</v>
      </c>
      <c r="Z30" s="29"/>
    </row>
    <row r="31" spans="1:43" ht="17" thickBot="1">
      <c r="A31" s="24">
        <v>0.75510204079999999</v>
      </c>
      <c r="B31" s="24">
        <v>1980</v>
      </c>
      <c r="C31" s="24">
        <v>0.74850985790000002</v>
      </c>
      <c r="D31" s="24">
        <v>0.14983164979999999</v>
      </c>
      <c r="E31" s="24">
        <v>0.80697847069999995</v>
      </c>
      <c r="F31" s="24">
        <v>0.52495791250000001</v>
      </c>
      <c r="G31" s="24">
        <v>1.5192641440000001</v>
      </c>
      <c r="H31" s="24">
        <v>0.86</v>
      </c>
      <c r="I31" s="24">
        <v>0.8</v>
      </c>
      <c r="J31" s="24">
        <v>0.8</v>
      </c>
      <c r="K31" s="24">
        <v>0.86</v>
      </c>
      <c r="L31" s="24">
        <v>0.84</v>
      </c>
      <c r="M31" s="24">
        <v>0.72</v>
      </c>
      <c r="N31" s="24">
        <v>0.8</v>
      </c>
      <c r="O31" s="24">
        <v>0.66</v>
      </c>
      <c r="P31" s="24">
        <v>0.74</v>
      </c>
      <c r="Q31" s="24">
        <v>0.69387755100000004</v>
      </c>
      <c r="R31" s="24">
        <v>0.73469387760000004</v>
      </c>
      <c r="S31" s="24">
        <v>0.91111111109999998</v>
      </c>
      <c r="T31" s="24">
        <v>0.8</v>
      </c>
      <c r="U31" s="24">
        <v>47.339183499999997</v>
      </c>
      <c r="W31" s="29" t="s">
        <v>65</v>
      </c>
      <c r="Z31" s="29"/>
    </row>
    <row r="32" spans="1:43" ht="17" thickBot="1">
      <c r="A32" s="24">
        <v>0.73333333329999995</v>
      </c>
      <c r="B32" s="24">
        <v>1959</v>
      </c>
      <c r="C32" s="24">
        <v>0.59945553539999996</v>
      </c>
      <c r="D32" s="24">
        <v>0.205376893</v>
      </c>
      <c r="E32" s="24">
        <v>0.8255319149</v>
      </c>
      <c r="F32" s="24">
        <v>0.33601327209999998</v>
      </c>
      <c r="G32" s="24">
        <v>1.9761702130000001</v>
      </c>
      <c r="H32" s="24">
        <v>0.80327868849999995</v>
      </c>
      <c r="I32" s="24">
        <v>0.73770491800000004</v>
      </c>
      <c r="J32" s="24">
        <v>0.67213114750000003</v>
      </c>
      <c r="K32" s="24">
        <v>0.78688524589999997</v>
      </c>
      <c r="L32" s="24">
        <v>0.75409836070000003</v>
      </c>
      <c r="M32" s="24">
        <v>0.70491803279999998</v>
      </c>
      <c r="N32" s="24">
        <v>0.78333333329999999</v>
      </c>
      <c r="O32" s="24">
        <v>0.80327868849999995</v>
      </c>
      <c r="P32" s="24">
        <v>0.86885245899999997</v>
      </c>
      <c r="Q32" s="24">
        <v>0.75</v>
      </c>
      <c r="R32" s="24">
        <v>0.8</v>
      </c>
      <c r="S32" s="24">
        <v>0.81132075469999998</v>
      </c>
      <c r="T32" s="24">
        <v>0.82608695649999997</v>
      </c>
      <c r="U32" s="24">
        <v>50.450740170000003</v>
      </c>
      <c r="W32" s="29" t="s">
        <v>63</v>
      </c>
      <c r="Z32" s="29"/>
    </row>
    <row r="33" spans="1:26" ht="17" thickBot="1">
      <c r="A33" s="24">
        <v>0.64583333330000003</v>
      </c>
      <c r="B33" s="24">
        <v>1955.416667</v>
      </c>
      <c r="C33" s="24">
        <v>0.5318530816</v>
      </c>
      <c r="D33" s="24">
        <v>0.18261240140000001</v>
      </c>
      <c r="E33" s="24">
        <v>0.72126777249999996</v>
      </c>
      <c r="F33" s="24">
        <v>0.3917323674</v>
      </c>
      <c r="G33" s="24">
        <v>1.7758400679999999</v>
      </c>
      <c r="H33" s="24">
        <v>0.68</v>
      </c>
      <c r="I33" s="24">
        <v>0.72</v>
      </c>
      <c r="J33" s="24">
        <v>0.6</v>
      </c>
      <c r="K33" s="24">
        <v>0.72</v>
      </c>
      <c r="L33" s="24">
        <v>0.64</v>
      </c>
      <c r="M33" s="24">
        <v>0.54</v>
      </c>
      <c r="N33" s="24">
        <v>0.64</v>
      </c>
      <c r="O33" s="24">
        <v>0.62</v>
      </c>
      <c r="P33" s="24">
        <v>0.78</v>
      </c>
      <c r="Q33" s="24">
        <v>0.65306122450000004</v>
      </c>
      <c r="R33" s="24">
        <v>0.76</v>
      </c>
      <c r="S33" s="24">
        <v>0.85416666669999997</v>
      </c>
      <c r="T33" s="24">
        <v>0.85</v>
      </c>
      <c r="U33" s="24">
        <v>47.406776049999998</v>
      </c>
      <c r="W33" s="29" t="s">
        <v>64</v>
      </c>
      <c r="Z33" s="29"/>
    </row>
    <row r="34" spans="1:26" ht="17" thickBot="1">
      <c r="A34" s="24">
        <v>0.87755102039999999</v>
      </c>
      <c r="B34" s="24">
        <v>1924.916667</v>
      </c>
      <c r="C34" s="24">
        <v>0.53734788079999996</v>
      </c>
      <c r="D34" s="24">
        <v>0.1206545738</v>
      </c>
      <c r="E34" s="24">
        <v>0.85127005349999996</v>
      </c>
      <c r="F34" s="24">
        <v>0.7283865102</v>
      </c>
      <c r="G34" s="24">
        <v>1.9851093529999999</v>
      </c>
      <c r="H34" s="24">
        <v>0.89795918370000005</v>
      </c>
      <c r="I34" s="24">
        <v>0.89795918370000005</v>
      </c>
      <c r="J34" s="24">
        <v>0.79591836729999998</v>
      </c>
      <c r="K34" s="24">
        <v>0.91836734689999999</v>
      </c>
      <c r="L34" s="24">
        <v>0.91836734689999999</v>
      </c>
      <c r="M34" s="24">
        <v>0.81632653060000004</v>
      </c>
      <c r="N34" s="24">
        <v>0.8125</v>
      </c>
      <c r="O34" s="24">
        <v>0.73469387760000004</v>
      </c>
      <c r="P34" s="24">
        <v>0.83673469389999999</v>
      </c>
      <c r="Q34" s="24">
        <v>0.67346938779999999</v>
      </c>
      <c r="R34" s="24">
        <v>0.79591836729999998</v>
      </c>
      <c r="S34" s="24">
        <v>0.91836734689999999</v>
      </c>
      <c r="T34" s="24">
        <v>0.78571428570000001</v>
      </c>
      <c r="U34" s="24">
        <v>44.294125289999997</v>
      </c>
      <c r="Z34" s="29"/>
    </row>
    <row r="35" spans="1:26" ht="17" thickBot="1">
      <c r="A35" s="24">
        <v>0.67346938779999999</v>
      </c>
      <c r="B35" s="24">
        <v>1922.666667</v>
      </c>
      <c r="C35" s="24">
        <v>0.61104324460000004</v>
      </c>
      <c r="D35" s="24">
        <v>0.1976855062</v>
      </c>
      <c r="E35" s="24">
        <v>0.87606363300000001</v>
      </c>
      <c r="F35" s="24">
        <v>0.34227635229999998</v>
      </c>
      <c r="G35" s="24">
        <v>2.0677139759999998</v>
      </c>
      <c r="H35" s="24">
        <v>0.72</v>
      </c>
      <c r="I35" s="24">
        <v>0.64</v>
      </c>
      <c r="J35" s="24">
        <v>0.56000000000000005</v>
      </c>
      <c r="K35" s="24">
        <v>0.78</v>
      </c>
      <c r="L35" s="24">
        <v>0.7</v>
      </c>
      <c r="M35" s="24">
        <v>0.67346938779999999</v>
      </c>
      <c r="N35" s="24">
        <v>0.6875</v>
      </c>
      <c r="O35" s="24">
        <v>0.7</v>
      </c>
      <c r="P35" s="24">
        <v>0.88</v>
      </c>
      <c r="Q35" s="24">
        <v>0.8</v>
      </c>
      <c r="R35" s="24">
        <v>0.86</v>
      </c>
      <c r="S35" s="24">
        <v>0.96</v>
      </c>
      <c r="T35" s="24">
        <v>0.78947368419999997</v>
      </c>
      <c r="U35" s="24">
        <v>48.070605059999998</v>
      </c>
      <c r="Z35" s="29"/>
    </row>
    <row r="36" spans="1:26" ht="17" thickBot="1">
      <c r="A36" s="24">
        <v>0.72916666669999997</v>
      </c>
      <c r="B36" s="24">
        <v>1912.75</v>
      </c>
      <c r="C36" s="24">
        <v>0.59512312889999996</v>
      </c>
      <c r="D36" s="24">
        <v>0.20825164469999999</v>
      </c>
      <c r="E36" s="24">
        <v>0.64739884390000002</v>
      </c>
      <c r="F36" s="24">
        <v>0.38792314729999999</v>
      </c>
      <c r="G36" s="24">
        <v>1.5872215220000001</v>
      </c>
      <c r="H36" s="24">
        <v>0.79591836729999998</v>
      </c>
      <c r="I36" s="24">
        <v>0.75510204079999999</v>
      </c>
      <c r="J36" s="24">
        <v>0.69387755100000004</v>
      </c>
      <c r="K36" s="24">
        <v>0.87755102039999999</v>
      </c>
      <c r="L36" s="24">
        <v>0.75510204079999999</v>
      </c>
      <c r="M36" s="24">
        <v>0.63265306119999998</v>
      </c>
      <c r="N36" s="24">
        <v>0.63265306119999998</v>
      </c>
      <c r="O36" s="24">
        <v>0.71428571429999999</v>
      </c>
      <c r="P36" s="24">
        <v>0.89795918370000005</v>
      </c>
      <c r="Q36" s="24">
        <v>0.79591836729999998</v>
      </c>
      <c r="R36" s="24">
        <v>0.85714285710000004</v>
      </c>
      <c r="S36" s="24">
        <v>0.95833333330000003</v>
      </c>
      <c r="T36" s="24">
        <v>0.83333333330000003</v>
      </c>
      <c r="U36" s="24">
        <v>50.07118895</v>
      </c>
      <c r="W36" s="29" t="s">
        <v>67</v>
      </c>
    </row>
    <row r="37" spans="1:26" ht="17" thickBot="1">
      <c r="A37" s="24">
        <v>0.84444444439999999</v>
      </c>
      <c r="B37" s="24">
        <v>1896.666667</v>
      </c>
      <c r="C37" s="24">
        <v>0.58827650629999995</v>
      </c>
      <c r="D37" s="24">
        <v>0.1071177504</v>
      </c>
      <c r="E37" s="24">
        <v>0.71654929580000004</v>
      </c>
      <c r="F37" s="24">
        <v>0.74437609839999996</v>
      </c>
      <c r="G37" s="24">
        <v>2.7289972900000001</v>
      </c>
      <c r="H37" s="24">
        <v>0.86956521740000003</v>
      </c>
      <c r="I37" s="24">
        <v>0.91304347829999999</v>
      </c>
      <c r="J37" s="24">
        <v>0.73913043479999996</v>
      </c>
      <c r="K37" s="24">
        <v>0.91304347829999999</v>
      </c>
      <c r="L37" s="24">
        <v>0.89130434780000001</v>
      </c>
      <c r="M37" s="24">
        <v>0.70454545449999995</v>
      </c>
      <c r="N37" s="24">
        <v>0.76086956520000004</v>
      </c>
      <c r="O37" s="24">
        <v>0.84782608699999995</v>
      </c>
      <c r="P37" s="24">
        <v>0.91304347829999999</v>
      </c>
      <c r="Q37" s="24">
        <v>0.73913043479999996</v>
      </c>
      <c r="R37" s="24">
        <v>0.73913043479999996</v>
      </c>
      <c r="S37" s="24">
        <v>1</v>
      </c>
      <c r="T37" s="24">
        <v>0.93333333330000001</v>
      </c>
      <c r="U37" s="24">
        <v>40.250615109999998</v>
      </c>
    </row>
    <row r="38" spans="1:26" ht="17" thickBot="1">
      <c r="A38" s="24">
        <v>0.81355932200000003</v>
      </c>
      <c r="B38" s="24">
        <v>1888.416667</v>
      </c>
      <c r="C38" s="24">
        <v>0.58483576189999997</v>
      </c>
      <c r="D38" s="24">
        <v>0.2063457041</v>
      </c>
      <c r="E38" s="24">
        <v>0.75155118919999997</v>
      </c>
      <c r="F38" s="24">
        <v>0.29601518030000001</v>
      </c>
      <c r="G38" s="24">
        <v>1.730479774</v>
      </c>
      <c r="H38" s="24">
        <v>0.82758620689999995</v>
      </c>
      <c r="I38" s="24">
        <v>0.92982456140000003</v>
      </c>
      <c r="J38" s="24">
        <v>0.85964912280000005</v>
      </c>
      <c r="K38" s="24">
        <v>0.94736842109999997</v>
      </c>
      <c r="L38" s="24">
        <v>0.89473684210000004</v>
      </c>
      <c r="M38" s="24">
        <v>0.77192982460000004</v>
      </c>
      <c r="N38" s="24">
        <v>0.85964912280000005</v>
      </c>
      <c r="O38" s="24">
        <v>0.87931034480000003</v>
      </c>
      <c r="P38" s="24">
        <v>0.91379310339999997</v>
      </c>
      <c r="Q38" s="24">
        <v>0.78947368419999997</v>
      </c>
      <c r="R38" s="24">
        <v>0.82456140349999996</v>
      </c>
      <c r="S38" s="24">
        <v>0.89285714289999996</v>
      </c>
      <c r="T38" s="24">
        <v>0.85714285710000004</v>
      </c>
      <c r="U38" s="24">
        <v>50.690481439999999</v>
      </c>
    </row>
    <row r="39" spans="1:26" ht="17" thickBot="1">
      <c r="A39" s="24">
        <v>0.86274509799999999</v>
      </c>
      <c r="B39" s="24">
        <v>1882.5</v>
      </c>
      <c r="C39" s="24">
        <v>0.74358974359999996</v>
      </c>
      <c r="D39" s="24">
        <v>0.1517485613</v>
      </c>
      <c r="E39" s="24">
        <v>0.88578274759999998</v>
      </c>
      <c r="F39" s="24">
        <v>0.50867640550000004</v>
      </c>
      <c r="G39" s="24">
        <v>1.60942623</v>
      </c>
      <c r="H39" s="24">
        <v>0.94117647059999998</v>
      </c>
      <c r="I39" s="24">
        <v>0.94117647059999998</v>
      </c>
      <c r="J39" s="24">
        <v>0.92156862750000001</v>
      </c>
      <c r="K39" s="24">
        <v>0.90196078430000004</v>
      </c>
      <c r="L39" s="24">
        <v>0.90196078430000004</v>
      </c>
      <c r="M39" s="24">
        <v>0.84</v>
      </c>
      <c r="N39" s="24">
        <v>0.88235294119999996</v>
      </c>
      <c r="O39" s="24">
        <v>0.82352941180000006</v>
      </c>
      <c r="P39" s="24">
        <v>0.86274509799999999</v>
      </c>
      <c r="Q39" s="24">
        <v>0.70588235290000001</v>
      </c>
      <c r="R39" s="24">
        <v>0.72549019609999998</v>
      </c>
      <c r="S39" s="24">
        <v>0.91666666669999997</v>
      </c>
      <c r="T39" s="24">
        <v>0.5384615385</v>
      </c>
      <c r="U39" s="24">
        <v>47.80115095</v>
      </c>
    </row>
    <row r="40" spans="1:26" ht="17" thickBot="1">
      <c r="A40" s="24">
        <v>0.76271186440000005</v>
      </c>
      <c r="B40" s="24">
        <v>1881.833333</v>
      </c>
      <c r="C40" s="24">
        <v>0.45065650149999997</v>
      </c>
      <c r="D40" s="24">
        <v>0.25290054029999998</v>
      </c>
      <c r="E40" s="24">
        <v>0.87707509880000001</v>
      </c>
      <c r="F40" s="24">
        <v>0.40811265610000003</v>
      </c>
      <c r="G40" s="24">
        <v>1.927197802</v>
      </c>
      <c r="H40" s="24">
        <v>0.79661016949999996</v>
      </c>
      <c r="I40" s="24">
        <v>0.6949152542</v>
      </c>
      <c r="J40" s="24">
        <v>0.75862068969999996</v>
      </c>
      <c r="K40" s="24">
        <v>0.83050847459999999</v>
      </c>
      <c r="L40" s="24">
        <v>0.7796610169</v>
      </c>
      <c r="M40" s="24">
        <v>0.64406779660000002</v>
      </c>
      <c r="N40" s="24">
        <v>0.71428571429999999</v>
      </c>
      <c r="O40" s="24">
        <v>0.79661016949999996</v>
      </c>
      <c r="P40" s="24">
        <v>0.88333333329999997</v>
      </c>
      <c r="Q40" s="24">
        <v>0.79661016949999996</v>
      </c>
      <c r="R40" s="24">
        <v>0.9</v>
      </c>
      <c r="S40" s="24">
        <v>0.8363636364</v>
      </c>
      <c r="T40" s="24">
        <v>0.7307692308</v>
      </c>
      <c r="U40" s="24">
        <v>52.662208839999998</v>
      </c>
    </row>
    <row r="41" spans="1:26" ht="17" thickBot="1">
      <c r="A41" s="24">
        <v>0.68421052630000001</v>
      </c>
      <c r="B41" s="24">
        <v>1863.833333</v>
      </c>
      <c r="C41" s="24">
        <v>0.6009515929</v>
      </c>
      <c r="D41" s="24">
        <v>0.17897701869999999</v>
      </c>
      <c r="E41" s="24">
        <v>0.89431147030000002</v>
      </c>
      <c r="F41" s="24">
        <v>0.56223732449999997</v>
      </c>
      <c r="G41" s="24">
        <v>2.124067164</v>
      </c>
      <c r="H41" s="24">
        <v>0.73684210530000005</v>
      </c>
      <c r="I41" s="24">
        <v>0.71052631580000003</v>
      </c>
      <c r="J41" s="24">
        <v>0.60526315789999996</v>
      </c>
      <c r="K41" s="24">
        <v>0.78947368419999997</v>
      </c>
      <c r="L41" s="24">
        <v>0.71052631580000003</v>
      </c>
      <c r="M41" s="24">
        <v>0.73684210530000005</v>
      </c>
      <c r="N41" s="24">
        <v>0.64864864860000004</v>
      </c>
      <c r="O41" s="24">
        <v>0.68421052630000001</v>
      </c>
      <c r="P41" s="24">
        <v>0.78947368419999997</v>
      </c>
      <c r="Q41" s="24">
        <v>0.68421052630000001</v>
      </c>
      <c r="R41" s="24">
        <v>0.76315789469999995</v>
      </c>
      <c r="S41" s="24">
        <v>0.91891891889999999</v>
      </c>
      <c r="T41" s="24">
        <v>0.83333333330000003</v>
      </c>
      <c r="U41" s="24">
        <v>50.066708400000003</v>
      </c>
    </row>
    <row r="42" spans="1:26" ht="17" thickBot="1">
      <c r="A42" s="24">
        <v>0.8363636364</v>
      </c>
      <c r="B42" s="24">
        <v>1860.833333</v>
      </c>
      <c r="C42" s="24">
        <v>0.67245340819999999</v>
      </c>
      <c r="D42" s="24">
        <v>0.2087326467</v>
      </c>
      <c r="E42" s="24">
        <v>0.71850393700000004</v>
      </c>
      <c r="F42" s="24">
        <v>0.37232422749999999</v>
      </c>
      <c r="G42" s="24">
        <v>1.838939857</v>
      </c>
      <c r="H42" s="24">
        <v>0.76363636359999998</v>
      </c>
      <c r="I42" s="24">
        <v>0.81818181820000002</v>
      </c>
      <c r="J42" s="24">
        <v>0.77777777780000001</v>
      </c>
      <c r="K42" s="24">
        <v>0.8363636364</v>
      </c>
      <c r="L42" s="24">
        <v>0.75471698109999996</v>
      </c>
      <c r="M42" s="24">
        <v>0.71698113210000003</v>
      </c>
      <c r="N42" s="24">
        <v>0.8</v>
      </c>
      <c r="O42" s="24">
        <v>0.77777777780000001</v>
      </c>
      <c r="P42" s="24">
        <v>0.84905660380000003</v>
      </c>
      <c r="Q42" s="24">
        <v>0.72222222219999999</v>
      </c>
      <c r="R42" s="24">
        <v>0.7307692308</v>
      </c>
      <c r="S42" s="24">
        <v>0.77083333330000003</v>
      </c>
      <c r="T42" s="24">
        <v>0.83333333330000003</v>
      </c>
      <c r="U42" s="24">
        <v>48.984012540000002</v>
      </c>
    </row>
    <row r="43" spans="1:26" ht="17" thickBot="1">
      <c r="A43" s="24">
        <v>0.88709677419999999</v>
      </c>
      <c r="B43" s="24">
        <v>1855.833333</v>
      </c>
      <c r="C43" s="24">
        <v>0.63125155509999997</v>
      </c>
      <c r="D43" s="24">
        <v>0.1934889987</v>
      </c>
      <c r="E43" s="24">
        <v>0.92080706180000005</v>
      </c>
      <c r="F43" s="24">
        <v>0.31715312080000002</v>
      </c>
      <c r="G43" s="24">
        <v>1.6176883479999999</v>
      </c>
      <c r="H43" s="24">
        <v>0.93548387099999997</v>
      </c>
      <c r="I43" s="24">
        <v>0.90322580649999995</v>
      </c>
      <c r="J43" s="24">
        <v>0.79032258060000005</v>
      </c>
      <c r="K43" s="24">
        <v>0.93548387099999997</v>
      </c>
      <c r="L43" s="24">
        <v>0.88524590160000005</v>
      </c>
      <c r="M43" s="24">
        <v>0.78688524589999997</v>
      </c>
      <c r="N43" s="24">
        <v>0.88524590160000005</v>
      </c>
      <c r="O43" s="24">
        <v>0.81355932200000003</v>
      </c>
      <c r="P43" s="24">
        <v>0.91666666669999997</v>
      </c>
      <c r="Q43" s="24">
        <v>0.85</v>
      </c>
      <c r="R43" s="24">
        <v>0.86885245899999997</v>
      </c>
      <c r="S43" s="24">
        <v>0.95081967209999996</v>
      </c>
      <c r="T43" s="24">
        <v>0.93333333330000001</v>
      </c>
      <c r="U43" s="24">
        <v>49.020565779999998</v>
      </c>
    </row>
    <row r="44" spans="1:26" ht="17" thickBot="1">
      <c r="A44" s="24">
        <v>0.71111111110000003</v>
      </c>
      <c r="B44" s="24">
        <v>1841.083333</v>
      </c>
      <c r="C44" s="24">
        <v>0.73856707320000003</v>
      </c>
      <c r="D44" s="24">
        <v>0.23668130179999999</v>
      </c>
      <c r="E44" s="24">
        <v>0.92991770640000004</v>
      </c>
      <c r="F44" s="24">
        <v>0.2551034264</v>
      </c>
      <c r="G44" s="24">
        <v>1.403609831</v>
      </c>
      <c r="H44" s="24">
        <v>0.73333333329999995</v>
      </c>
      <c r="I44" s="24">
        <v>0.77777777780000001</v>
      </c>
      <c r="J44" s="24">
        <v>0.73333333329999995</v>
      </c>
      <c r="K44" s="24">
        <v>0.8</v>
      </c>
      <c r="L44" s="24">
        <v>0.84444444439999999</v>
      </c>
      <c r="M44" s="24">
        <v>0.68181818179999998</v>
      </c>
      <c r="N44" s="24">
        <v>0.75</v>
      </c>
      <c r="O44" s="24">
        <v>0.8</v>
      </c>
      <c r="P44" s="24">
        <v>0.93333333330000001</v>
      </c>
      <c r="Q44" s="24">
        <v>0.68181818179999998</v>
      </c>
      <c r="R44" s="24">
        <v>0.77272727269999997</v>
      </c>
      <c r="S44" s="24">
        <v>0.90243902440000001</v>
      </c>
      <c r="T44" s="24">
        <v>0.68421052630000001</v>
      </c>
      <c r="U44" s="24">
        <v>52.549359529999997</v>
      </c>
    </row>
    <row r="45" spans="1:26" ht="17" thickBot="1">
      <c r="A45" s="24">
        <v>0.90277777780000001</v>
      </c>
      <c r="B45" s="24">
        <v>1830.416667</v>
      </c>
      <c r="C45" s="24">
        <v>0.62219067900000002</v>
      </c>
      <c r="D45" s="24">
        <v>0.22335533799999999</v>
      </c>
      <c r="E45" s="24">
        <v>0.96301775150000002</v>
      </c>
      <c r="F45" s="24">
        <v>0.35907124969999998</v>
      </c>
      <c r="G45" s="24">
        <v>1.671322567</v>
      </c>
      <c r="H45" s="24">
        <v>0.86301369859999999</v>
      </c>
      <c r="I45" s="24">
        <v>0.87323943660000003</v>
      </c>
      <c r="J45" s="24">
        <v>0.75</v>
      </c>
      <c r="K45" s="24">
        <v>0.90277777780000001</v>
      </c>
      <c r="L45" s="24">
        <v>0.88732394370000001</v>
      </c>
      <c r="M45" s="24">
        <v>0.81944444439999997</v>
      </c>
      <c r="N45" s="24">
        <v>0.90140845069999997</v>
      </c>
      <c r="O45" s="24">
        <v>0.80555555560000003</v>
      </c>
      <c r="P45" s="24">
        <v>0.91666666669999997</v>
      </c>
      <c r="Q45" s="24">
        <v>0.79166666669999997</v>
      </c>
      <c r="R45" s="24">
        <v>0.83333333330000003</v>
      </c>
      <c r="S45" s="24">
        <v>1</v>
      </c>
      <c r="T45" s="24">
        <v>0.7</v>
      </c>
      <c r="U45" s="24">
        <v>51.364580009999997</v>
      </c>
    </row>
    <row r="46" spans="1:26" ht="17" thickBot="1">
      <c r="A46" s="24">
        <v>0.61363636359999996</v>
      </c>
      <c r="B46" s="24">
        <v>1805.583333</v>
      </c>
      <c r="C46" s="24">
        <v>0.56450137239999998</v>
      </c>
      <c r="D46" s="24">
        <v>0.1187981723</v>
      </c>
      <c r="E46" s="24">
        <v>0.74423480080000004</v>
      </c>
      <c r="F46" s="24">
        <v>0.4070245073</v>
      </c>
      <c r="G46" s="24">
        <v>2.0142646339999999</v>
      </c>
      <c r="H46" s="24">
        <v>0.6</v>
      </c>
      <c r="I46" s="24">
        <v>0.62222222220000001</v>
      </c>
      <c r="J46" s="24">
        <v>0.62222222220000001</v>
      </c>
      <c r="K46" s="24">
        <v>0.68181818179999998</v>
      </c>
      <c r="L46" s="24">
        <v>0.68181818179999998</v>
      </c>
      <c r="M46" s="24">
        <v>0.59090909089999999</v>
      </c>
      <c r="N46" s="24">
        <v>0.5</v>
      </c>
      <c r="O46" s="24">
        <v>0.64444444440000004</v>
      </c>
      <c r="P46" s="24">
        <v>0.77777777780000001</v>
      </c>
      <c r="Q46" s="24">
        <v>0.73333333329999995</v>
      </c>
      <c r="R46" s="24">
        <v>0.77777777780000001</v>
      </c>
      <c r="S46" s="24">
        <v>0.90697674419999996</v>
      </c>
      <c r="T46" s="24">
        <v>0.86666666670000003</v>
      </c>
      <c r="U46" s="24">
        <v>45.452254580000002</v>
      </c>
    </row>
    <row r="47" spans="1:26" ht="17" thickBot="1">
      <c r="A47" s="24">
        <v>0.81690140850000004</v>
      </c>
      <c r="B47" s="24">
        <v>1794.916667</v>
      </c>
      <c r="C47" s="24">
        <v>0.50179775280000005</v>
      </c>
      <c r="D47" s="24">
        <v>0.249686615</v>
      </c>
      <c r="E47" s="24">
        <v>0.85685402349999995</v>
      </c>
      <c r="F47" s="24">
        <v>0.42731788840000001</v>
      </c>
      <c r="G47" s="24">
        <v>1.8440629470000001</v>
      </c>
      <c r="H47" s="24">
        <v>0.78571428570000001</v>
      </c>
      <c r="I47" s="24">
        <v>0.81690140850000004</v>
      </c>
      <c r="J47" s="24">
        <v>0.71830985920000001</v>
      </c>
      <c r="K47" s="24">
        <v>0.80281690139999995</v>
      </c>
      <c r="L47" s="24">
        <v>0.85915492959999995</v>
      </c>
      <c r="M47" s="24">
        <v>0.71830985920000001</v>
      </c>
      <c r="N47" s="24">
        <v>0.80281690139999995</v>
      </c>
      <c r="O47" s="24">
        <v>0.73239436619999998</v>
      </c>
      <c r="P47" s="24">
        <v>0.85915492959999995</v>
      </c>
      <c r="Q47" s="24">
        <v>0.73239436619999998</v>
      </c>
      <c r="R47" s="24">
        <v>0.81690140850000004</v>
      </c>
      <c r="S47" s="24">
        <v>0.96969696969999997</v>
      </c>
      <c r="T47" s="24">
        <v>0.84210526320000001</v>
      </c>
      <c r="U47" s="24">
        <v>53.094619059999999</v>
      </c>
    </row>
    <row r="48" spans="1:26" ht="17" thickBot="1">
      <c r="A48" s="24">
        <v>0.88059701489999997</v>
      </c>
      <c r="B48" s="24">
        <v>1787.75</v>
      </c>
      <c r="C48" s="24">
        <v>0.73441787530000002</v>
      </c>
      <c r="D48" s="24">
        <v>0.34013890829999999</v>
      </c>
      <c r="E48" s="24">
        <v>0.66449511400000005</v>
      </c>
      <c r="F48" s="24">
        <v>0.47382650450000002</v>
      </c>
      <c r="G48" s="24">
        <v>1.528939445</v>
      </c>
      <c r="H48" s="24">
        <v>0.86764705880000004</v>
      </c>
      <c r="I48" s="24">
        <v>0.82352941180000006</v>
      </c>
      <c r="J48" s="24">
        <v>0.75</v>
      </c>
      <c r="K48" s="24">
        <v>0.89705882349999999</v>
      </c>
      <c r="L48" s="24">
        <v>0.83582089550000005</v>
      </c>
      <c r="M48" s="24">
        <v>0.74626865669999998</v>
      </c>
      <c r="N48" s="24">
        <v>0.84848484850000006</v>
      </c>
      <c r="O48" s="24">
        <v>0.79411764709999999</v>
      </c>
      <c r="P48" s="24">
        <v>0.92537313430000001</v>
      </c>
      <c r="Q48" s="24">
        <v>0.77941176469999995</v>
      </c>
      <c r="R48" s="24">
        <v>0.82352941180000006</v>
      </c>
      <c r="S48" s="24">
        <v>0.890625</v>
      </c>
      <c r="T48" s="24">
        <v>0.82758620689999995</v>
      </c>
      <c r="U48" s="24">
        <v>56.103015900000003</v>
      </c>
    </row>
    <row r="49" spans="1:21" ht="17" thickBot="1">
      <c r="A49" s="24">
        <v>0.92063492059999996</v>
      </c>
      <c r="B49" s="24">
        <v>1768.666667</v>
      </c>
      <c r="C49" s="24">
        <v>0.64651685390000002</v>
      </c>
      <c r="D49" s="24">
        <v>0.2140972484</v>
      </c>
      <c r="E49" s="24">
        <v>0.82468924129999999</v>
      </c>
      <c r="F49" s="24">
        <v>0.71108179419999995</v>
      </c>
      <c r="G49" s="24">
        <v>1.8186231239999999</v>
      </c>
      <c r="H49" s="24">
        <v>0.93650793649999997</v>
      </c>
      <c r="I49" s="24">
        <v>0.92063492059999996</v>
      </c>
      <c r="J49" s="24">
        <v>0.746031746</v>
      </c>
      <c r="K49" s="24">
        <v>0.90476190479999996</v>
      </c>
      <c r="L49" s="24">
        <v>0.90476190479999996</v>
      </c>
      <c r="M49" s="24">
        <v>0.8064516129</v>
      </c>
      <c r="N49" s="24">
        <v>0.90476190479999996</v>
      </c>
      <c r="O49" s="24">
        <v>0.746031746</v>
      </c>
      <c r="P49" s="24">
        <v>0.87301587300000005</v>
      </c>
      <c r="Q49" s="24">
        <v>0.67741935480000004</v>
      </c>
      <c r="R49" s="24">
        <v>0.75806451610000003</v>
      </c>
      <c r="S49" s="24">
        <v>0.90163934430000003</v>
      </c>
      <c r="T49" s="24">
        <v>0.8064516129</v>
      </c>
      <c r="U49" s="24">
        <v>48.621372030000003</v>
      </c>
    </row>
    <row r="50" spans="1:21" ht="17" thickBot="1">
      <c r="A50" s="24">
        <v>0.70270270270000001</v>
      </c>
      <c r="B50" s="24">
        <v>1736.75</v>
      </c>
      <c r="C50" s="24">
        <v>0.57834359260000001</v>
      </c>
      <c r="D50" s="24">
        <v>0.1279209251</v>
      </c>
      <c r="E50" s="24">
        <v>0.72542901719999997</v>
      </c>
      <c r="F50" s="24">
        <v>0.59286982389999998</v>
      </c>
      <c r="G50" s="24">
        <v>2.4752547310000002</v>
      </c>
      <c r="H50" s="24">
        <v>0.74358974359999996</v>
      </c>
      <c r="I50" s="24">
        <v>0.74358974359999996</v>
      </c>
      <c r="J50" s="24">
        <v>0.66666666669999997</v>
      </c>
      <c r="K50" s="24">
        <v>0.74358974359999996</v>
      </c>
      <c r="L50" s="24">
        <v>0.74358974359999996</v>
      </c>
      <c r="M50" s="24">
        <v>0.66666666669999997</v>
      </c>
      <c r="N50" s="24">
        <v>0.60526315789999996</v>
      </c>
      <c r="O50" s="24">
        <v>0.71794871790000003</v>
      </c>
      <c r="P50" s="24">
        <v>0.8461538462</v>
      </c>
      <c r="Q50" s="24">
        <v>0.79487179490000004</v>
      </c>
      <c r="R50" s="24">
        <v>0.82051282049999996</v>
      </c>
      <c r="S50" s="24">
        <v>0.86111111110000005</v>
      </c>
      <c r="T50" s="24">
        <v>0.6</v>
      </c>
      <c r="U50" s="24">
        <v>43.359723619999997</v>
      </c>
    </row>
    <row r="51" spans="1:21" ht="17" thickBot="1">
      <c r="A51" s="24">
        <v>0.8653846154</v>
      </c>
      <c r="B51" s="24">
        <v>1705.166667</v>
      </c>
      <c r="C51" s="24">
        <v>0.70747950820000005</v>
      </c>
      <c r="D51" s="24">
        <v>0.28535822500000002</v>
      </c>
      <c r="E51" s="24">
        <v>0.79750164369999998</v>
      </c>
      <c r="F51" s="24">
        <v>0.40665624080000001</v>
      </c>
      <c r="G51" s="24">
        <v>1.4661150510000001</v>
      </c>
      <c r="H51" s="24">
        <v>0.9038461538</v>
      </c>
      <c r="I51" s="24">
        <v>0.8461538462</v>
      </c>
      <c r="J51" s="24">
        <v>0.7692307692</v>
      </c>
      <c r="K51" s="24">
        <v>0.8653846154</v>
      </c>
      <c r="L51" s="24">
        <v>0.8653846154</v>
      </c>
      <c r="M51" s="24">
        <v>0.68</v>
      </c>
      <c r="N51" s="24">
        <v>0.8076923077</v>
      </c>
      <c r="O51" s="24">
        <v>0.7692307692</v>
      </c>
      <c r="P51" s="24">
        <v>0.8846153846</v>
      </c>
      <c r="Q51" s="24">
        <v>0.76470588240000004</v>
      </c>
      <c r="R51" s="24">
        <v>0.86274509799999999</v>
      </c>
      <c r="S51" s="24">
        <v>0.89795918370000005</v>
      </c>
      <c r="T51" s="24">
        <v>0.8</v>
      </c>
      <c r="U51" s="24">
        <v>51.542762189999998</v>
      </c>
    </row>
    <row r="52" spans="1:21" ht="17" thickBot="1">
      <c r="A52" s="24">
        <v>0.9259259259</v>
      </c>
      <c r="B52" s="24">
        <v>1703.833333</v>
      </c>
      <c r="C52" s="24">
        <v>0.49169505959999998</v>
      </c>
      <c r="D52" s="24">
        <v>0.14398904430000001</v>
      </c>
      <c r="E52" s="24">
        <v>0.82972582969999997</v>
      </c>
      <c r="F52" s="24">
        <v>0.69969676219999999</v>
      </c>
      <c r="G52" s="24">
        <v>2.0823068309999999</v>
      </c>
      <c r="H52" s="24">
        <v>0.85185185190000001</v>
      </c>
      <c r="I52" s="24">
        <v>0.87037037039999998</v>
      </c>
      <c r="J52" s="24">
        <v>0.68518518520000005</v>
      </c>
      <c r="K52" s="24">
        <v>0.85185185190000001</v>
      </c>
      <c r="L52" s="24">
        <v>0.84905660380000003</v>
      </c>
      <c r="M52" s="24">
        <v>0.66666666669999997</v>
      </c>
      <c r="N52" s="24">
        <v>0.75</v>
      </c>
      <c r="O52" s="24">
        <v>0.74074074069999996</v>
      </c>
      <c r="P52" s="24">
        <v>0.90740740740000003</v>
      </c>
      <c r="Q52" s="24">
        <v>0.66666666669999997</v>
      </c>
      <c r="R52" s="24">
        <v>0.70370370370000002</v>
      </c>
      <c r="S52" s="24">
        <v>0.78</v>
      </c>
      <c r="T52" s="24">
        <v>0.5</v>
      </c>
      <c r="U52" s="24">
        <v>43.768512180000002</v>
      </c>
    </row>
    <row r="53" spans="1:21" ht="17" thickBot="1">
      <c r="A53" s="24">
        <v>0.61111111110000005</v>
      </c>
      <c r="B53" s="24">
        <v>1701.25</v>
      </c>
      <c r="C53" s="24">
        <v>0.56068376070000003</v>
      </c>
      <c r="D53" s="24">
        <v>0.18799902030000001</v>
      </c>
      <c r="E53" s="24">
        <v>0.83478639929999998</v>
      </c>
      <c r="F53" s="24">
        <v>0.77668381099999995</v>
      </c>
      <c r="G53" s="24">
        <v>1.704924705</v>
      </c>
      <c r="H53" s="24">
        <v>0.70909090910000006</v>
      </c>
      <c r="I53" s="24">
        <v>0.70909090910000006</v>
      </c>
      <c r="J53" s="24">
        <v>0.5818181818</v>
      </c>
      <c r="K53" s="24">
        <v>0.75925925930000004</v>
      </c>
      <c r="L53" s="24">
        <v>0.72222222219999999</v>
      </c>
      <c r="M53" s="24">
        <v>0.55555555560000003</v>
      </c>
      <c r="N53" s="24">
        <v>0.59259259259999997</v>
      </c>
      <c r="O53" s="24">
        <v>0.77777777780000001</v>
      </c>
      <c r="P53" s="24">
        <v>0.87037037039999998</v>
      </c>
      <c r="Q53" s="24">
        <v>0.76363636359999998</v>
      </c>
      <c r="R53" s="24">
        <v>0.83333333330000003</v>
      </c>
      <c r="S53" s="24">
        <v>0.72340425529999997</v>
      </c>
      <c r="T53" s="24">
        <v>0.66666666669999997</v>
      </c>
      <c r="U53" s="24">
        <v>50.788880720000002</v>
      </c>
    </row>
    <row r="54" spans="1:21" ht="17" thickBot="1">
      <c r="A54" s="24">
        <v>0.67796610170000005</v>
      </c>
      <c r="B54" s="24">
        <v>1699.416667</v>
      </c>
      <c r="C54" s="24">
        <v>0.59768700789999996</v>
      </c>
      <c r="D54" s="24">
        <v>0.246947482</v>
      </c>
      <c r="E54" s="24">
        <v>0.76787495839999997</v>
      </c>
      <c r="F54" s="24">
        <v>0.36767518269999999</v>
      </c>
      <c r="G54" s="24">
        <v>2.1126681610000002</v>
      </c>
      <c r="H54" s="24">
        <v>0.72881355930000002</v>
      </c>
      <c r="I54" s="24">
        <v>0.68965517239999996</v>
      </c>
      <c r="J54" s="24">
        <v>0.58620689660000003</v>
      </c>
      <c r="K54" s="24">
        <v>0.70689655169999999</v>
      </c>
      <c r="L54" s="24">
        <v>0.68965517239999996</v>
      </c>
      <c r="M54" s="24">
        <v>0.62068965519999997</v>
      </c>
      <c r="N54" s="24">
        <v>0.67241379310000005</v>
      </c>
      <c r="O54" s="24">
        <v>0.72413793100000001</v>
      </c>
      <c r="P54" s="24">
        <v>0.79310344830000001</v>
      </c>
      <c r="Q54" s="24">
        <v>0.77586206899999999</v>
      </c>
      <c r="R54" s="24">
        <v>0.82758620689999995</v>
      </c>
      <c r="S54" s="24">
        <v>0.94545454549999997</v>
      </c>
      <c r="T54" s="24">
        <v>0.7619047619</v>
      </c>
      <c r="U54" s="24">
        <v>51.468052759999999</v>
      </c>
    </row>
    <row r="55" spans="1:21" ht="17" thickBot="1">
      <c r="A55" s="24">
        <v>0.93150684930000005</v>
      </c>
      <c r="B55" s="24">
        <v>1697.833333</v>
      </c>
      <c r="C55" s="24">
        <v>0.5787840058</v>
      </c>
      <c r="D55" s="24">
        <v>0.22209678999999999</v>
      </c>
      <c r="E55" s="24">
        <v>0.83923786840000003</v>
      </c>
      <c r="F55" s="24">
        <v>0.5117306371</v>
      </c>
      <c r="G55" s="24">
        <v>2.0233409610000002</v>
      </c>
      <c r="H55" s="24">
        <v>0.94594594590000003</v>
      </c>
      <c r="I55" s="24">
        <v>0.85135135139999996</v>
      </c>
      <c r="J55" s="24">
        <v>0.89189189189999996</v>
      </c>
      <c r="K55" s="24">
        <v>0.97297297299999996</v>
      </c>
      <c r="L55" s="24">
        <v>0.90410958900000005</v>
      </c>
      <c r="M55" s="24">
        <v>0.73972602740000004</v>
      </c>
      <c r="N55" s="24">
        <v>0.84931506850000005</v>
      </c>
      <c r="O55" s="24">
        <v>0.77027027029999995</v>
      </c>
      <c r="P55" s="24">
        <v>0.91891891889999999</v>
      </c>
      <c r="Q55" s="24">
        <v>0.72972972970000005</v>
      </c>
      <c r="R55" s="24">
        <v>0.85135135139999996</v>
      </c>
      <c r="S55" s="24">
        <v>0.9436619718</v>
      </c>
      <c r="T55" s="24">
        <v>0.91891891889999999</v>
      </c>
      <c r="U55" s="24">
        <v>47.928290959999998</v>
      </c>
    </row>
    <row r="56" spans="1:21" ht="17" thickBot="1">
      <c r="A56" s="24">
        <v>0.84905660380000003</v>
      </c>
      <c r="B56" s="24">
        <v>1689</v>
      </c>
      <c r="C56" s="24">
        <v>0.5847167325</v>
      </c>
      <c r="D56" s="24">
        <v>0.1313893823</v>
      </c>
      <c r="E56" s="24">
        <v>0.78069797500000004</v>
      </c>
      <c r="F56" s="24">
        <v>0.4820406552</v>
      </c>
      <c r="G56" s="24">
        <v>1.4631255489999999</v>
      </c>
      <c r="H56" s="24">
        <v>0.79629629629999998</v>
      </c>
      <c r="I56" s="24">
        <v>0.77777777780000001</v>
      </c>
      <c r="J56" s="24">
        <v>0.66666666669999997</v>
      </c>
      <c r="K56" s="24">
        <v>0.87037037039999998</v>
      </c>
      <c r="L56" s="24">
        <v>0.79629629629999998</v>
      </c>
      <c r="M56" s="24">
        <v>0.7358490566</v>
      </c>
      <c r="N56" s="24">
        <v>0.79245283020000001</v>
      </c>
      <c r="O56" s="24">
        <v>0.79245283020000001</v>
      </c>
      <c r="P56" s="24">
        <v>0.88679245279999996</v>
      </c>
      <c r="Q56" s="24">
        <v>0.83333333330000003</v>
      </c>
      <c r="R56" s="24">
        <v>0.90566037740000005</v>
      </c>
      <c r="S56" s="24">
        <v>0.96296296299999995</v>
      </c>
      <c r="T56" s="24">
        <v>0.73684210530000005</v>
      </c>
      <c r="U56" s="24">
        <v>46.147473849999997</v>
      </c>
    </row>
    <row r="57" spans="1:21" ht="17" thickBot="1">
      <c r="A57" s="24">
        <v>0.72727272730000003</v>
      </c>
      <c r="B57" s="24">
        <v>1686.583333</v>
      </c>
      <c r="C57" s="24">
        <v>0.75684931509999998</v>
      </c>
      <c r="D57" s="24">
        <v>0.21117644150000001</v>
      </c>
      <c r="E57" s="24">
        <v>0.93285714289999999</v>
      </c>
      <c r="F57" s="24">
        <v>0.38519689709999999</v>
      </c>
      <c r="G57" s="24">
        <v>1.602198901</v>
      </c>
      <c r="H57" s="24">
        <v>0.84782608699999995</v>
      </c>
      <c r="I57" s="24">
        <v>0.82222222219999996</v>
      </c>
      <c r="J57" s="24">
        <v>0.71739130429999998</v>
      </c>
      <c r="K57" s="24">
        <v>0.71739130429999998</v>
      </c>
      <c r="L57" s="24">
        <v>0.82222222219999996</v>
      </c>
      <c r="M57" s="24">
        <v>0.59090909089999999</v>
      </c>
      <c r="N57" s="24">
        <v>0.71111111110000003</v>
      </c>
      <c r="O57" s="24">
        <v>0.77777777780000001</v>
      </c>
      <c r="P57" s="24">
        <v>0.86666666670000003</v>
      </c>
      <c r="Q57" s="24">
        <v>0.77777777780000001</v>
      </c>
      <c r="R57" s="24">
        <v>0.8</v>
      </c>
      <c r="S57" s="24">
        <v>0.85714285710000004</v>
      </c>
      <c r="T57" s="24">
        <v>0.76</v>
      </c>
      <c r="U57" s="24">
        <v>51.786946</v>
      </c>
    </row>
    <row r="58" spans="1:21" ht="17" thickBot="1">
      <c r="A58" s="24">
        <v>0.82456140349999996</v>
      </c>
      <c r="B58" s="24">
        <v>1685.166667</v>
      </c>
      <c r="C58" s="24">
        <v>0.51969730690000004</v>
      </c>
      <c r="D58" s="24">
        <v>0.1721887054</v>
      </c>
      <c r="E58" s="24">
        <v>0.74291784699999996</v>
      </c>
      <c r="F58" s="24">
        <v>0.4594995549</v>
      </c>
      <c r="G58" s="24">
        <v>1.5399224810000001</v>
      </c>
      <c r="H58" s="24">
        <v>0.77586206899999999</v>
      </c>
      <c r="I58" s="24">
        <v>0.81034482760000004</v>
      </c>
      <c r="J58" s="24">
        <v>0.72413793100000001</v>
      </c>
      <c r="K58" s="24">
        <v>0.875</v>
      </c>
      <c r="L58" s="24">
        <v>0.82456140349999996</v>
      </c>
      <c r="M58" s="24">
        <v>0.75</v>
      </c>
      <c r="N58" s="24">
        <v>0.77586206899999999</v>
      </c>
      <c r="O58" s="24">
        <v>0.75862068969999996</v>
      </c>
      <c r="P58" s="24">
        <v>0.91379310339999997</v>
      </c>
      <c r="Q58" s="24">
        <v>0.82758620689999995</v>
      </c>
      <c r="R58" s="24">
        <v>0.85964912280000005</v>
      </c>
      <c r="S58" s="24">
        <v>0.81481481479999995</v>
      </c>
      <c r="T58" s="24">
        <v>0.60714285710000004</v>
      </c>
      <c r="U58" s="24">
        <v>48.316684799999997</v>
      </c>
    </row>
    <row r="59" spans="1:21" ht="17" thickBot="1">
      <c r="A59" s="24">
        <v>0.6875</v>
      </c>
      <c r="B59" s="24">
        <v>1678.916667</v>
      </c>
      <c r="C59" s="24">
        <v>0.49097205049999998</v>
      </c>
      <c r="D59" s="24">
        <v>0.18677718770000001</v>
      </c>
      <c r="E59" s="24">
        <v>0.85872297639999995</v>
      </c>
      <c r="F59" s="24">
        <v>0.43187571349999998</v>
      </c>
      <c r="G59" s="24">
        <v>2.2027929570000002</v>
      </c>
      <c r="H59" s="24">
        <v>0.76086956520000004</v>
      </c>
      <c r="I59" s="24">
        <v>0.70212765960000001</v>
      </c>
      <c r="J59" s="24">
        <v>0.60869565219999999</v>
      </c>
      <c r="K59" s="24">
        <v>0.70212765960000001</v>
      </c>
      <c r="L59" s="24">
        <v>0.71739130429999998</v>
      </c>
      <c r="M59" s="24">
        <v>0.54347826089999995</v>
      </c>
      <c r="N59" s="24">
        <v>0.6956521739</v>
      </c>
      <c r="O59" s="24">
        <v>0.625</v>
      </c>
      <c r="P59" s="24">
        <v>0.72916666669999997</v>
      </c>
      <c r="Q59" s="24">
        <v>0.8125</v>
      </c>
      <c r="R59" s="24">
        <v>0.85416666669999997</v>
      </c>
      <c r="S59" s="24">
        <v>0.85106382979999995</v>
      </c>
      <c r="T59" s="24">
        <v>0.60714285710000004</v>
      </c>
      <c r="U59" s="24">
        <v>46.003921179999999</v>
      </c>
    </row>
    <row r="60" spans="1:21" ht="17" thickBot="1">
      <c r="A60" s="24">
        <v>0.75</v>
      </c>
      <c r="B60" s="24">
        <v>1666.583333</v>
      </c>
      <c r="C60" s="24">
        <v>0.65951742629999999</v>
      </c>
      <c r="D60" s="24">
        <v>0.23011150559999999</v>
      </c>
      <c r="E60" s="24">
        <v>0.77453326950000001</v>
      </c>
      <c r="F60" s="24">
        <v>0.33201660090000001</v>
      </c>
      <c r="G60" s="24">
        <v>1.352695362</v>
      </c>
      <c r="H60" s="24">
        <v>0.83333333330000003</v>
      </c>
      <c r="I60" s="24">
        <v>0.88333333329999997</v>
      </c>
      <c r="J60" s="24">
        <v>0.8</v>
      </c>
      <c r="K60" s="24">
        <v>0.81666666669999999</v>
      </c>
      <c r="L60" s="24">
        <v>0.88135593219999997</v>
      </c>
      <c r="M60" s="24">
        <v>0.8</v>
      </c>
      <c r="N60" s="24">
        <v>0.84482758619999998</v>
      </c>
      <c r="O60" s="24">
        <v>0.68333333330000001</v>
      </c>
      <c r="P60" s="24">
        <v>0.78333333329999999</v>
      </c>
      <c r="Q60" s="24">
        <v>0.7</v>
      </c>
      <c r="R60" s="24">
        <v>0.8</v>
      </c>
      <c r="S60" s="24">
        <v>0.74137931030000004</v>
      </c>
      <c r="T60" s="24">
        <v>0.72499999999999998</v>
      </c>
      <c r="U60" s="24">
        <v>51.349567479999997</v>
      </c>
    </row>
    <row r="61" spans="1:21" ht="17" thickBot="1">
      <c r="A61" s="24">
        <v>0.87142857139999996</v>
      </c>
      <c r="B61" s="24">
        <v>1636</v>
      </c>
      <c r="C61" s="24">
        <v>0.62416107379999997</v>
      </c>
      <c r="D61" s="24">
        <v>0.2663508557</v>
      </c>
      <c r="E61" s="24">
        <v>0.79260780289999999</v>
      </c>
      <c r="F61" s="24">
        <v>0.43933374089999999</v>
      </c>
      <c r="G61" s="24">
        <v>1.7511312219999999</v>
      </c>
      <c r="H61" s="24">
        <v>0.90140845069999997</v>
      </c>
      <c r="I61" s="24">
        <v>0.87323943660000003</v>
      </c>
      <c r="J61" s="24">
        <v>0.81690140850000004</v>
      </c>
      <c r="K61" s="24">
        <v>0.92957746480000003</v>
      </c>
      <c r="L61" s="24">
        <v>0.88571428569999999</v>
      </c>
      <c r="M61" s="24">
        <v>0.78873239439999998</v>
      </c>
      <c r="N61" s="24">
        <v>0.88235294119999996</v>
      </c>
      <c r="O61" s="24">
        <v>0.87323943660000003</v>
      </c>
      <c r="P61" s="24">
        <v>0.92957746480000003</v>
      </c>
      <c r="Q61" s="24">
        <v>0.81690140850000004</v>
      </c>
      <c r="R61" s="24">
        <v>0.85915492959999995</v>
      </c>
      <c r="S61" s="24">
        <v>0.98507462690000003</v>
      </c>
      <c r="T61" s="24">
        <v>0.87096774190000004</v>
      </c>
      <c r="U61" s="24">
        <v>52.606204159999997</v>
      </c>
    </row>
    <row r="62" spans="1:21" ht="17" thickBot="1">
      <c r="A62" s="24">
        <v>0.72222222219999999</v>
      </c>
      <c r="B62" s="24">
        <v>1630.916667</v>
      </c>
      <c r="C62" s="24">
        <v>0.58368794329999996</v>
      </c>
      <c r="D62" s="24">
        <v>0.31786827449999999</v>
      </c>
      <c r="E62" s="24">
        <v>0.84783540509999999</v>
      </c>
      <c r="F62" s="24">
        <v>0.29901384710000001</v>
      </c>
      <c r="G62" s="24">
        <v>1.6608051829999999</v>
      </c>
      <c r="H62" s="24">
        <v>0.85454545449999997</v>
      </c>
      <c r="I62" s="24">
        <v>0.8363636364</v>
      </c>
      <c r="J62" s="24">
        <v>0.70909090910000006</v>
      </c>
      <c r="K62" s="24">
        <v>0.90740740740000003</v>
      </c>
      <c r="L62" s="24">
        <v>0.81481481479999995</v>
      </c>
      <c r="M62" s="24">
        <v>0.66037735850000001</v>
      </c>
      <c r="N62" s="24">
        <v>0.77358490570000005</v>
      </c>
      <c r="O62" s="24">
        <v>0.76363636359999998</v>
      </c>
      <c r="P62" s="24">
        <v>0.90909090910000001</v>
      </c>
      <c r="Q62" s="24">
        <v>0.69090909089999997</v>
      </c>
      <c r="R62" s="24">
        <v>0.8</v>
      </c>
      <c r="S62" s="24">
        <v>0.8653846154</v>
      </c>
      <c r="T62" s="24">
        <v>0.66666666669999997</v>
      </c>
      <c r="U62" s="24">
        <v>56.114097389999998</v>
      </c>
    </row>
    <row r="63" spans="1:21" ht="17" thickBot="1">
      <c r="A63" s="24">
        <v>0.84210526320000001</v>
      </c>
      <c r="B63" s="24">
        <v>1629.75</v>
      </c>
      <c r="C63" s="24">
        <v>0.64547612769999996</v>
      </c>
      <c r="D63" s="24">
        <v>0.33957150889999999</v>
      </c>
      <c r="E63" s="24">
        <v>0.79924242420000002</v>
      </c>
      <c r="F63" s="24">
        <v>0.3653934653</v>
      </c>
      <c r="G63" s="24">
        <v>1.4783693840000001</v>
      </c>
      <c r="H63" s="24">
        <v>0.84482758619999998</v>
      </c>
      <c r="I63" s="24">
        <v>0.86206896550000001</v>
      </c>
      <c r="J63" s="24">
        <v>0.73684210530000005</v>
      </c>
      <c r="K63" s="24">
        <v>0.8771929825</v>
      </c>
      <c r="L63" s="24">
        <v>0.84210526320000001</v>
      </c>
      <c r="M63" s="24">
        <v>0.7192982456</v>
      </c>
      <c r="N63" s="24">
        <v>0.77192982460000004</v>
      </c>
      <c r="O63" s="24">
        <v>0.83928571429999999</v>
      </c>
      <c r="P63" s="24">
        <v>0.91379310339999997</v>
      </c>
      <c r="Q63" s="24">
        <v>0.75438596489999998</v>
      </c>
      <c r="R63" s="24">
        <v>0.81034482760000004</v>
      </c>
      <c r="S63" s="24">
        <v>0.94642857140000003</v>
      </c>
      <c r="T63" s="24">
        <v>0.71428571429999999</v>
      </c>
      <c r="U63" s="24">
        <v>54.998108090000002</v>
      </c>
    </row>
    <row r="64" spans="1:21" ht="17" thickBot="1">
      <c r="A64" s="24">
        <v>0.625</v>
      </c>
      <c r="B64" s="24">
        <v>1626.416667</v>
      </c>
      <c r="C64" s="24">
        <v>0.69457013570000004</v>
      </c>
      <c r="D64" s="24">
        <v>0.10882820109999999</v>
      </c>
      <c r="E64" s="24">
        <v>0.8374052233</v>
      </c>
      <c r="F64" s="24">
        <v>0.76861197930000003</v>
      </c>
      <c r="G64" s="24">
        <v>1.9268292680000001</v>
      </c>
      <c r="H64" s="24">
        <v>0.70833333330000003</v>
      </c>
      <c r="I64" s="24">
        <v>0.70833333330000003</v>
      </c>
      <c r="J64" s="24">
        <v>0.70833333330000003</v>
      </c>
      <c r="K64" s="24">
        <v>0.70833333330000003</v>
      </c>
      <c r="L64" s="24">
        <v>0.70833333330000003</v>
      </c>
      <c r="M64" s="24">
        <v>0.54166666669999997</v>
      </c>
      <c r="N64" s="24">
        <v>0.56521739130000004</v>
      </c>
      <c r="O64" s="24">
        <v>0.70833333330000003</v>
      </c>
      <c r="P64" s="24">
        <v>0.83333333330000003</v>
      </c>
      <c r="Q64" s="24">
        <v>0.79166666669999997</v>
      </c>
      <c r="R64" s="24">
        <v>0.79166666669999997</v>
      </c>
      <c r="S64" s="24">
        <v>0.91666666669999997</v>
      </c>
      <c r="T64" s="24">
        <v>0.83333333330000003</v>
      </c>
      <c r="U64" s="24">
        <v>42.945022289999997</v>
      </c>
    </row>
    <row r="65" spans="1:21" ht="17" thickBot="1">
      <c r="A65" s="24">
        <v>0.77777777780000001</v>
      </c>
      <c r="B65" s="24">
        <v>1622.166667</v>
      </c>
      <c r="C65" s="24">
        <v>0.58048647170000001</v>
      </c>
      <c r="D65" s="24">
        <v>9.1338744499999999E-2</v>
      </c>
      <c r="E65" s="24">
        <v>0.7334943639</v>
      </c>
      <c r="F65" s="24">
        <v>0.79703072019999999</v>
      </c>
      <c r="G65" s="24">
        <v>2.1774647890000001</v>
      </c>
      <c r="H65" s="24">
        <v>0.82608695649999997</v>
      </c>
      <c r="I65" s="24">
        <v>0.93478260869999996</v>
      </c>
      <c r="J65" s="24">
        <v>0.77777777780000001</v>
      </c>
      <c r="K65" s="24">
        <v>0.78260869570000002</v>
      </c>
      <c r="L65" s="24">
        <v>0.8043478261</v>
      </c>
      <c r="M65" s="24">
        <v>0.8043478261</v>
      </c>
      <c r="N65" s="24">
        <v>0.76086956520000004</v>
      </c>
      <c r="O65" s="24">
        <v>0.89130434780000001</v>
      </c>
      <c r="P65" s="24">
        <v>0.95652173910000005</v>
      </c>
      <c r="Q65" s="24">
        <v>0.84782608699999995</v>
      </c>
      <c r="R65" s="24">
        <v>0.89130434780000001</v>
      </c>
      <c r="S65" s="24">
        <v>0.95652173910000005</v>
      </c>
      <c r="T65" s="24">
        <v>0.6</v>
      </c>
      <c r="U65" s="24">
        <v>41.613068939999998</v>
      </c>
    </row>
    <row r="66" spans="1:21" ht="17" thickBot="1">
      <c r="A66" s="24">
        <v>0.80555555560000003</v>
      </c>
      <c r="B66" s="24">
        <v>1621.083333</v>
      </c>
      <c r="C66" s="24">
        <v>0.52064516130000005</v>
      </c>
      <c r="D66" s="24">
        <v>0.11232200689999999</v>
      </c>
      <c r="E66" s="24">
        <v>0.73195488720000002</v>
      </c>
      <c r="F66" s="24">
        <v>0.59039736799999998</v>
      </c>
      <c r="G66" s="24">
        <v>2.2989766079999998</v>
      </c>
      <c r="H66" s="24">
        <v>0.83783783779999998</v>
      </c>
      <c r="I66" s="24">
        <v>0.94444444439999997</v>
      </c>
      <c r="J66" s="24">
        <v>0.70270270270000001</v>
      </c>
      <c r="K66" s="24">
        <v>0.86486486490000003</v>
      </c>
      <c r="L66" s="24">
        <v>0.86486486490000003</v>
      </c>
      <c r="M66" s="24">
        <v>0.67647058819999994</v>
      </c>
      <c r="N66" s="24">
        <v>0.58333333330000003</v>
      </c>
      <c r="O66" s="24">
        <v>0.81081081079999995</v>
      </c>
      <c r="P66" s="24">
        <v>0.86111111110000005</v>
      </c>
      <c r="Q66" s="24">
        <v>0.67567567569999998</v>
      </c>
      <c r="R66" s="24">
        <v>0.70270270270000001</v>
      </c>
      <c r="S66" s="24">
        <v>0.88235294119999996</v>
      </c>
      <c r="T66" s="24">
        <v>0.6923076923</v>
      </c>
      <c r="U66" s="24">
        <v>43.040559299999998</v>
      </c>
    </row>
    <row r="67" spans="1:21" ht="17" thickBot="1">
      <c r="A67" s="24">
        <v>0.71428571429999999</v>
      </c>
      <c r="B67" s="24">
        <v>1611.333333</v>
      </c>
      <c r="C67" s="24">
        <v>0.44882256939999998</v>
      </c>
      <c r="D67" s="24">
        <v>0.12117294169999999</v>
      </c>
      <c r="E67" s="24">
        <v>0.78958904110000006</v>
      </c>
      <c r="F67" s="24">
        <v>0.80145841959999997</v>
      </c>
      <c r="G67" s="24">
        <v>2.115757576</v>
      </c>
      <c r="H67" s="24">
        <v>0.74418604649999998</v>
      </c>
      <c r="I67" s="24">
        <v>0.81395348840000004</v>
      </c>
      <c r="J67" s="24">
        <v>0.67441860470000004</v>
      </c>
      <c r="K67" s="24">
        <v>0.81395348840000004</v>
      </c>
      <c r="L67" s="24">
        <v>0.74418604649999998</v>
      </c>
      <c r="M67" s="24">
        <v>0.59523809520000004</v>
      </c>
      <c r="N67" s="24">
        <v>0.62790697669999995</v>
      </c>
      <c r="O67" s="24">
        <v>0.69047619049999998</v>
      </c>
      <c r="P67" s="24">
        <v>0.71428571429999999</v>
      </c>
      <c r="Q67" s="24">
        <v>0.81395348840000004</v>
      </c>
      <c r="R67" s="24">
        <v>0.8604651163</v>
      </c>
      <c r="S67" s="24">
        <v>0.90476190479999996</v>
      </c>
      <c r="T67" s="24">
        <v>0.64285714289999996</v>
      </c>
      <c r="U67" s="24">
        <v>41.680544060000003</v>
      </c>
    </row>
    <row r="68" spans="1:21" ht="17" thickBot="1">
      <c r="A68" s="24">
        <v>0.68518518520000005</v>
      </c>
      <c r="B68" s="24">
        <v>1606.916667</v>
      </c>
      <c r="C68" s="24">
        <v>0.6232403379</v>
      </c>
      <c r="D68" s="24">
        <v>0.22387595290000001</v>
      </c>
      <c r="E68" s="24">
        <v>0.78488664990000001</v>
      </c>
      <c r="F68" s="24">
        <v>0.78732562360000002</v>
      </c>
      <c r="G68" s="24">
        <v>1.5444980269999999</v>
      </c>
      <c r="H68" s="24">
        <v>0.72727272730000003</v>
      </c>
      <c r="I68" s="24">
        <v>0.74545454550000001</v>
      </c>
      <c r="J68" s="24">
        <v>0.5818181818</v>
      </c>
      <c r="K68" s="24">
        <v>0.87272727269999995</v>
      </c>
      <c r="L68" s="24">
        <v>0.77777777780000001</v>
      </c>
      <c r="M68" s="24">
        <v>0.64814814809999999</v>
      </c>
      <c r="N68" s="24">
        <v>0.66666666669999997</v>
      </c>
      <c r="O68" s="24">
        <v>0.68518518520000005</v>
      </c>
      <c r="P68" s="24">
        <v>0.77777777780000001</v>
      </c>
      <c r="Q68" s="24">
        <v>0.69811320750000005</v>
      </c>
      <c r="R68" s="24">
        <v>0.75471698109999996</v>
      </c>
      <c r="S68" s="24">
        <v>0.90196078430000004</v>
      </c>
      <c r="T68" s="24">
        <v>0.73684210530000005</v>
      </c>
      <c r="U68" s="24">
        <v>53.572213869999999</v>
      </c>
    </row>
    <row r="69" spans="1:21" ht="17" thickBot="1">
      <c r="A69" s="24">
        <v>0.72580645160000001</v>
      </c>
      <c r="B69" s="24">
        <v>1588.583333</v>
      </c>
      <c r="C69" s="24">
        <v>0.69174450899999995</v>
      </c>
      <c r="D69" s="24">
        <v>0.31852279280000001</v>
      </c>
      <c r="E69" s="24">
        <v>6.0515872999999998E-2</v>
      </c>
      <c r="F69" s="24">
        <v>0.51015055340000004</v>
      </c>
      <c r="G69" s="24">
        <v>1.0504353049999999</v>
      </c>
      <c r="H69" s="24">
        <v>0.85714285710000004</v>
      </c>
      <c r="I69" s="24">
        <v>0.82539682540000003</v>
      </c>
      <c r="J69" s="24">
        <v>0.77777777780000001</v>
      </c>
      <c r="K69" s="24">
        <v>0.90163934430000003</v>
      </c>
      <c r="L69" s="24">
        <v>0.83870967740000002</v>
      </c>
      <c r="M69" s="24">
        <v>0.65573770490000005</v>
      </c>
      <c r="N69" s="24">
        <v>0.73015873019999999</v>
      </c>
      <c r="O69" s="24">
        <v>0.74193548389999997</v>
      </c>
      <c r="P69" s="24">
        <v>0.85245901639999999</v>
      </c>
      <c r="Q69" s="24">
        <v>0.7619047619</v>
      </c>
      <c r="R69" s="24">
        <v>0.82539682540000003</v>
      </c>
      <c r="S69" s="24">
        <v>0.57894736840000005</v>
      </c>
      <c r="T69" s="24">
        <v>0.60975609760000005</v>
      </c>
      <c r="U69" s="24">
        <v>56.133294859999999</v>
      </c>
    </row>
    <row r="70" spans="1:21" ht="17" thickBot="1">
      <c r="A70" s="24">
        <v>0.91228070179999998</v>
      </c>
      <c r="B70" s="24">
        <v>1574.583333</v>
      </c>
      <c r="C70" s="24">
        <v>0.72227822580000001</v>
      </c>
      <c r="D70" s="24">
        <v>0.3122519185</v>
      </c>
      <c r="E70" s="24">
        <v>0.73296174309999995</v>
      </c>
      <c r="F70" s="24">
        <v>0.3312516539</v>
      </c>
      <c r="G70" s="24">
        <v>1.93256059</v>
      </c>
      <c r="H70" s="24">
        <v>0.875</v>
      </c>
      <c r="I70" s="24">
        <v>0.80701754390000002</v>
      </c>
      <c r="J70" s="24">
        <v>0.73684210530000005</v>
      </c>
      <c r="K70" s="24">
        <v>0.85714285710000004</v>
      </c>
      <c r="L70" s="24">
        <v>0.89090909090000003</v>
      </c>
      <c r="M70" s="24">
        <v>0.75438596489999998</v>
      </c>
      <c r="N70" s="24">
        <v>0.84210526320000001</v>
      </c>
      <c r="O70" s="24">
        <v>0.82758620689999995</v>
      </c>
      <c r="P70" s="24">
        <v>0.92982456140000003</v>
      </c>
      <c r="Q70" s="24">
        <v>0.82456140349999996</v>
      </c>
      <c r="R70" s="24">
        <v>0.89655172409999995</v>
      </c>
      <c r="S70" s="24">
        <v>0.87037037039999998</v>
      </c>
      <c r="T70" s="24">
        <v>0.66666666669999997</v>
      </c>
      <c r="U70" s="24">
        <v>54.617782480000002</v>
      </c>
    </row>
    <row r="71" spans="1:21" ht="17" thickBot="1">
      <c r="A71" s="24">
        <v>0.7843137255</v>
      </c>
      <c r="B71" s="24">
        <v>1562.5</v>
      </c>
      <c r="C71" s="24">
        <v>0.42252575009999999</v>
      </c>
      <c r="D71" s="24">
        <v>4.9333333299999997E-2</v>
      </c>
      <c r="E71" s="24">
        <v>0.84402901789999996</v>
      </c>
      <c r="F71" s="24">
        <v>0.47333333329999999</v>
      </c>
      <c r="G71" s="24">
        <v>2.5138004249999999</v>
      </c>
      <c r="H71" s="24">
        <v>0.92156862750000001</v>
      </c>
      <c r="I71" s="24">
        <v>0.84313725490000002</v>
      </c>
      <c r="J71" s="24">
        <v>0.80392156859999997</v>
      </c>
      <c r="K71" s="24">
        <v>0.90196078430000004</v>
      </c>
      <c r="L71" s="24">
        <v>0.84313725490000002</v>
      </c>
      <c r="M71" s="24">
        <v>0.76470588240000004</v>
      </c>
      <c r="N71" s="24">
        <v>0.83673469389999999</v>
      </c>
      <c r="O71" s="24">
        <v>0.7843137255</v>
      </c>
      <c r="P71" s="24">
        <v>0.88235294119999996</v>
      </c>
      <c r="Q71" s="24">
        <v>0.72549019609999998</v>
      </c>
      <c r="R71" s="24">
        <v>0.82352941180000006</v>
      </c>
      <c r="S71" s="24">
        <v>0.88888888889999995</v>
      </c>
      <c r="T71" s="24">
        <v>0.75</v>
      </c>
      <c r="U71" s="24">
        <v>36.177280000000003</v>
      </c>
    </row>
    <row r="72" spans="1:21" ht="17" thickBot="1">
      <c r="A72" s="24">
        <v>0.88157894739999998</v>
      </c>
      <c r="B72" s="24">
        <v>1543.75</v>
      </c>
      <c r="C72" s="24">
        <v>0.63691821059999998</v>
      </c>
      <c r="D72" s="24">
        <v>0.27022941969999997</v>
      </c>
      <c r="E72" s="24">
        <v>0.79707652620000002</v>
      </c>
      <c r="F72" s="24">
        <v>0.46391363019999998</v>
      </c>
      <c r="G72" s="24">
        <v>1.660194175</v>
      </c>
      <c r="H72" s="24">
        <v>0.88</v>
      </c>
      <c r="I72" s="24">
        <v>0.85526315789999996</v>
      </c>
      <c r="J72" s="24">
        <v>0.81333333330000002</v>
      </c>
      <c r="K72" s="24">
        <v>0.90540540540000003</v>
      </c>
      <c r="L72" s="24">
        <v>0.77631578950000002</v>
      </c>
      <c r="M72" s="24">
        <v>0.77027027029999995</v>
      </c>
      <c r="N72" s="24">
        <v>0.79452054790000004</v>
      </c>
      <c r="O72" s="24">
        <v>0.81578947369999999</v>
      </c>
      <c r="P72" s="24">
        <v>0.90789473679999999</v>
      </c>
      <c r="Q72" s="24">
        <v>0.73333333329999995</v>
      </c>
      <c r="R72" s="24">
        <v>0.75</v>
      </c>
      <c r="S72" s="24">
        <v>0.94444444439999997</v>
      </c>
      <c r="T72" s="24">
        <v>0.85714285710000004</v>
      </c>
      <c r="U72" s="24">
        <v>52.121835359999999</v>
      </c>
    </row>
    <row r="73" spans="1:21" ht="17" thickBot="1">
      <c r="A73" s="24">
        <v>0.875</v>
      </c>
      <c r="B73" s="24">
        <v>1528.833333</v>
      </c>
      <c r="C73" s="24">
        <v>0.45322547190000001</v>
      </c>
      <c r="D73" s="24">
        <v>6.4155674300000007E-2</v>
      </c>
      <c r="E73" s="24">
        <v>0.85359005210000005</v>
      </c>
      <c r="F73" s="24">
        <v>0.82415785460000002</v>
      </c>
      <c r="G73" s="24">
        <v>1.754507628</v>
      </c>
      <c r="H73" s="24">
        <v>0.93939393940000004</v>
      </c>
      <c r="I73" s="24">
        <v>0.87878787879999998</v>
      </c>
      <c r="J73" s="24">
        <v>0.72727272730000003</v>
      </c>
      <c r="K73" s="24">
        <v>0.90909090910000001</v>
      </c>
      <c r="L73" s="24">
        <v>0.87878787879999998</v>
      </c>
      <c r="M73" s="24">
        <v>0.60606060610000001</v>
      </c>
      <c r="N73" s="24">
        <v>0.8125</v>
      </c>
      <c r="O73" s="24">
        <v>0.78787878789999999</v>
      </c>
      <c r="P73" s="24">
        <v>0.93939393940000004</v>
      </c>
      <c r="Q73" s="24">
        <v>0.75757575759999995</v>
      </c>
      <c r="R73" s="24">
        <v>0.81818181820000002</v>
      </c>
      <c r="S73" s="24">
        <v>1</v>
      </c>
      <c r="T73" s="24">
        <v>1</v>
      </c>
      <c r="U73" s="24">
        <v>41.563229040000003</v>
      </c>
    </row>
    <row r="74" spans="1:21" ht="17" thickBot="1">
      <c r="A74" s="24">
        <v>0.64864864860000004</v>
      </c>
      <c r="B74" s="24">
        <v>1511.916667</v>
      </c>
      <c r="C74" s="24">
        <v>0.55300026430000004</v>
      </c>
      <c r="D74" s="24">
        <v>9.0778812799999997E-2</v>
      </c>
      <c r="E74" s="24">
        <v>0.91825746450000001</v>
      </c>
      <c r="F74" s="24">
        <v>0.72154549960000003</v>
      </c>
      <c r="G74" s="24">
        <v>2.4818840579999999</v>
      </c>
      <c r="H74" s="24">
        <v>0.75675675679999999</v>
      </c>
      <c r="I74" s="24">
        <v>0.75675675679999999</v>
      </c>
      <c r="J74" s="24">
        <v>0.70270270270000001</v>
      </c>
      <c r="K74" s="24">
        <v>0.78378378380000002</v>
      </c>
      <c r="L74" s="24">
        <v>0.83783783779999998</v>
      </c>
      <c r="M74" s="24">
        <v>0.68571428570000004</v>
      </c>
      <c r="N74" s="24">
        <v>0.55555555560000003</v>
      </c>
      <c r="O74" s="24">
        <v>0.64864864860000004</v>
      </c>
      <c r="P74" s="24">
        <v>0.78378378380000002</v>
      </c>
      <c r="Q74" s="24">
        <v>0.67567567569999998</v>
      </c>
      <c r="R74" s="24">
        <v>0.67567567569999998</v>
      </c>
      <c r="S74" s="24">
        <v>0.91891891889999999</v>
      </c>
      <c r="T74" s="24">
        <v>0.55555555560000003</v>
      </c>
      <c r="U74" s="24">
        <v>41.928181670000001</v>
      </c>
    </row>
    <row r="75" spans="1:21" ht="17" thickBot="1">
      <c r="A75" s="24">
        <v>0.85294117650000001</v>
      </c>
      <c r="B75" s="24">
        <v>1508.333333</v>
      </c>
      <c r="C75" s="24">
        <v>0.6338896021</v>
      </c>
      <c r="D75" s="24">
        <v>0.20441988950000001</v>
      </c>
      <c r="E75" s="24">
        <v>0.81130834979999999</v>
      </c>
      <c r="F75" s="24">
        <v>0.47011049719999998</v>
      </c>
      <c r="G75" s="24">
        <v>1.542321117</v>
      </c>
      <c r="H75" s="24">
        <v>0.81690140850000004</v>
      </c>
      <c r="I75" s="24">
        <v>0.81690140850000004</v>
      </c>
      <c r="J75" s="24">
        <v>0.78873239439999998</v>
      </c>
      <c r="K75" s="24">
        <v>0.88732394370000001</v>
      </c>
      <c r="L75" s="24">
        <v>0.81690140850000004</v>
      </c>
      <c r="M75" s="24">
        <v>0.71830985920000001</v>
      </c>
      <c r="N75" s="24">
        <v>0.83098591550000001</v>
      </c>
      <c r="O75" s="24">
        <v>0.7746478873</v>
      </c>
      <c r="P75" s="24">
        <v>0.90140845069999997</v>
      </c>
      <c r="Q75" s="24">
        <v>0.71830985920000001</v>
      </c>
      <c r="R75" s="24">
        <v>0.80281690139999995</v>
      </c>
      <c r="S75" s="24">
        <v>0.82352941180000006</v>
      </c>
      <c r="T75" s="24">
        <v>0.82352941180000006</v>
      </c>
      <c r="U75" s="24">
        <v>49.347016570000001</v>
      </c>
    </row>
    <row r="76" spans="1:21" ht="17" thickBot="1">
      <c r="A76" s="24">
        <v>0.85714285710000004</v>
      </c>
      <c r="B76" s="24">
        <v>1504.666667</v>
      </c>
      <c r="C76" s="24">
        <v>0.54038301420000001</v>
      </c>
      <c r="D76" s="24">
        <v>0.2567013735</v>
      </c>
      <c r="E76" s="24">
        <v>0.66741321389999997</v>
      </c>
      <c r="F76" s="24">
        <v>0.38303057159999998</v>
      </c>
      <c r="G76" s="24">
        <v>1.7960563380000001</v>
      </c>
      <c r="H76" s="24">
        <v>0.91836734689999999</v>
      </c>
      <c r="I76" s="24">
        <v>0.88</v>
      </c>
      <c r="J76" s="24">
        <v>0.78</v>
      </c>
      <c r="K76" s="24">
        <v>0.86</v>
      </c>
      <c r="L76" s="24">
        <v>0.82</v>
      </c>
      <c r="M76" s="24">
        <v>0.72916666669999997</v>
      </c>
      <c r="N76" s="24">
        <v>0.81632653060000004</v>
      </c>
      <c r="O76" s="24">
        <v>0.85714285710000004</v>
      </c>
      <c r="P76" s="24">
        <v>0.89795918370000005</v>
      </c>
      <c r="Q76" s="24">
        <v>0.85714285710000004</v>
      </c>
      <c r="R76" s="24">
        <v>0.89795918370000005</v>
      </c>
      <c r="S76" s="24">
        <v>0.9375</v>
      </c>
      <c r="T76" s="24">
        <v>0.78571428570000001</v>
      </c>
      <c r="U76" s="24">
        <v>51.47031458</v>
      </c>
    </row>
    <row r="77" spans="1:21" ht="17" thickBot="1">
      <c r="A77" s="24">
        <v>0.85106382979999995</v>
      </c>
      <c r="B77" s="24">
        <v>1501.333333</v>
      </c>
      <c r="C77" s="24">
        <v>0.66677076830000004</v>
      </c>
      <c r="D77" s="24">
        <v>0.10634991119999999</v>
      </c>
      <c r="E77" s="24">
        <v>0.76172430130000002</v>
      </c>
      <c r="F77" s="24">
        <v>0.77908525750000002</v>
      </c>
      <c r="G77" s="24">
        <v>2.333090909</v>
      </c>
      <c r="H77" s="24">
        <v>0.82978723399999998</v>
      </c>
      <c r="I77" s="24">
        <v>0.89361702129999998</v>
      </c>
      <c r="J77" s="24">
        <v>0.82978723399999998</v>
      </c>
      <c r="K77" s="24">
        <v>0.89361702129999998</v>
      </c>
      <c r="L77" s="24">
        <v>0.82978723399999998</v>
      </c>
      <c r="M77" s="24">
        <v>0.73913043479999996</v>
      </c>
      <c r="N77" s="24">
        <v>0.72340425529999997</v>
      </c>
      <c r="O77" s="24">
        <v>0.82978723399999998</v>
      </c>
      <c r="P77" s="24">
        <v>0.95744680849999997</v>
      </c>
      <c r="Q77" s="24">
        <v>0.85106382979999995</v>
      </c>
      <c r="R77" s="24">
        <v>0.85106382979999995</v>
      </c>
      <c r="S77" s="24">
        <v>1</v>
      </c>
      <c r="T77" s="24">
        <v>0.75</v>
      </c>
      <c r="U77" s="24">
        <v>42.682559949999998</v>
      </c>
    </row>
    <row r="78" spans="1:21" ht="17" thickBot="1">
      <c r="A78" s="24">
        <v>0.48888888889999998</v>
      </c>
      <c r="B78" s="24">
        <v>1501.166667</v>
      </c>
      <c r="C78" s="24">
        <v>0.63168373150000001</v>
      </c>
      <c r="D78" s="24">
        <v>8.0603974699999997E-2</v>
      </c>
      <c r="E78" s="24">
        <v>0.71803852889999997</v>
      </c>
      <c r="F78" s="24">
        <v>0.59892305990000005</v>
      </c>
      <c r="G78" s="24">
        <v>1.621957815</v>
      </c>
      <c r="H78" s="24">
        <v>0.57777777779999995</v>
      </c>
      <c r="I78" s="24">
        <v>0.66666666669999997</v>
      </c>
      <c r="J78" s="24">
        <v>0.6</v>
      </c>
      <c r="K78" s="24">
        <v>0.65909090910000001</v>
      </c>
      <c r="L78" s="24">
        <v>0.6</v>
      </c>
      <c r="M78" s="24">
        <v>0.41860465120000001</v>
      </c>
      <c r="N78" s="24">
        <v>0.53488372090000003</v>
      </c>
      <c r="O78" s="24">
        <v>0.61363636359999996</v>
      </c>
      <c r="P78" s="24">
        <v>0.74418604649999998</v>
      </c>
      <c r="Q78" s="24">
        <v>0.55555555560000003</v>
      </c>
      <c r="R78" s="24">
        <v>0.6888888889</v>
      </c>
      <c r="S78" s="24">
        <v>0.44186046509999999</v>
      </c>
      <c r="T78" s="24">
        <v>0.65625</v>
      </c>
      <c r="U78" s="24">
        <v>44.612468079999999</v>
      </c>
    </row>
    <row r="79" spans="1:21" ht="17" thickBot="1">
      <c r="A79" s="24">
        <v>0.875</v>
      </c>
      <c r="B79" s="24">
        <v>1499.333333</v>
      </c>
      <c r="C79" s="24">
        <v>0.56431424770000005</v>
      </c>
      <c r="D79" s="24">
        <v>0.26400622499999998</v>
      </c>
      <c r="E79" s="24">
        <v>0.77082168809999996</v>
      </c>
      <c r="F79" s="24">
        <v>0.3792796799</v>
      </c>
      <c r="G79" s="24">
        <v>2.4402375649999999</v>
      </c>
      <c r="H79" s="24">
        <v>0.8</v>
      </c>
      <c r="I79" s="24">
        <v>0.87179487180000004</v>
      </c>
      <c r="J79" s="24">
        <v>0.75</v>
      </c>
      <c r="K79" s="24">
        <v>0.8</v>
      </c>
      <c r="L79" s="24">
        <v>0.8</v>
      </c>
      <c r="M79" s="24">
        <v>0.67500000000000004</v>
      </c>
      <c r="N79" s="24">
        <v>0.8</v>
      </c>
      <c r="O79" s="24">
        <v>0.77500000000000002</v>
      </c>
      <c r="P79" s="24">
        <v>0.82051282049999996</v>
      </c>
      <c r="Q79" s="24">
        <v>0.75</v>
      </c>
      <c r="R79" s="24">
        <v>0.85</v>
      </c>
      <c r="S79" s="24">
        <v>0.80555555560000003</v>
      </c>
      <c r="T79" s="24">
        <v>0.73684210530000005</v>
      </c>
      <c r="U79" s="24">
        <v>50.237494439999999</v>
      </c>
    </row>
    <row r="80" spans="1:21" ht="17" thickBot="1">
      <c r="A80" s="24">
        <v>0.75</v>
      </c>
      <c r="B80" s="24">
        <v>1496</v>
      </c>
      <c r="C80" s="24">
        <v>0.44930457569999999</v>
      </c>
      <c r="D80" s="24">
        <v>5.1192067700000003E-2</v>
      </c>
      <c r="E80" s="24">
        <v>0.74460784310000006</v>
      </c>
      <c r="F80" s="24">
        <v>0.66917335109999998</v>
      </c>
      <c r="G80" s="24">
        <v>2.4172705309999998</v>
      </c>
      <c r="H80" s="24">
        <v>0.72222222219999999</v>
      </c>
      <c r="I80" s="24">
        <v>0.72222222219999999</v>
      </c>
      <c r="J80" s="24">
        <v>0.63888888889999995</v>
      </c>
      <c r="K80" s="24">
        <v>0.77777777780000001</v>
      </c>
      <c r="L80" s="24">
        <v>0.77142857139999998</v>
      </c>
      <c r="M80" s="24">
        <v>0.55882352940000002</v>
      </c>
      <c r="N80" s="24">
        <v>0.57575757579999998</v>
      </c>
      <c r="O80" s="24">
        <v>0.72222222219999999</v>
      </c>
      <c r="P80" s="24">
        <v>0.83333333330000003</v>
      </c>
      <c r="Q80" s="24">
        <v>0.88888888889999995</v>
      </c>
      <c r="R80" s="24">
        <v>0.94444444439999997</v>
      </c>
      <c r="S80" s="24">
        <v>0.9428571429</v>
      </c>
      <c r="T80" s="24">
        <v>0.7</v>
      </c>
      <c r="U80" s="24">
        <v>36.782921119999997</v>
      </c>
    </row>
    <row r="81" spans="1:21" ht="17" thickBot="1">
      <c r="A81" s="24">
        <v>0.89230769229999995</v>
      </c>
      <c r="B81" s="24">
        <v>1478.333333</v>
      </c>
      <c r="C81" s="24">
        <v>0.59166221269999997</v>
      </c>
      <c r="D81" s="24">
        <v>0.25338218709999999</v>
      </c>
      <c r="E81" s="24">
        <v>0.74162895929999995</v>
      </c>
      <c r="F81" s="24">
        <v>0.44887260429999998</v>
      </c>
      <c r="G81" s="24">
        <v>1.817803228</v>
      </c>
      <c r="H81" s="24">
        <v>0.93939393940000004</v>
      </c>
      <c r="I81" s="24">
        <v>0.92424242420000002</v>
      </c>
      <c r="J81" s="24">
        <v>0.83333333330000003</v>
      </c>
      <c r="K81" s="24">
        <v>0.90909090910000001</v>
      </c>
      <c r="L81" s="24">
        <v>0.93846153850000003</v>
      </c>
      <c r="M81" s="24">
        <v>0.828125</v>
      </c>
      <c r="N81" s="24">
        <v>0.90769230769999998</v>
      </c>
      <c r="O81" s="24">
        <v>0.81818181820000002</v>
      </c>
      <c r="P81" s="24">
        <v>0.87878787879999998</v>
      </c>
      <c r="Q81" s="24">
        <v>0.83333333330000003</v>
      </c>
      <c r="R81" s="24">
        <v>0.92424242420000002</v>
      </c>
      <c r="S81" s="24">
        <v>0.86666666670000003</v>
      </c>
      <c r="T81" s="24">
        <v>0.7619047619</v>
      </c>
      <c r="U81" s="24">
        <v>48.353213080000003</v>
      </c>
    </row>
    <row r="82" spans="1:21" ht="17" thickBot="1">
      <c r="A82" s="24">
        <v>0.70731707320000003</v>
      </c>
      <c r="B82" s="24">
        <v>1469.75</v>
      </c>
      <c r="C82" s="24">
        <v>0.6041114058</v>
      </c>
      <c r="D82" s="24">
        <v>0.10631059700000001</v>
      </c>
      <c r="E82" s="24">
        <v>0.88270576469999995</v>
      </c>
      <c r="F82" s="24">
        <v>0.42972160799999998</v>
      </c>
      <c r="G82" s="24">
        <v>2.2930489729999999</v>
      </c>
      <c r="H82" s="24">
        <v>0.82926829270000002</v>
      </c>
      <c r="I82" s="24">
        <v>0.90243902440000001</v>
      </c>
      <c r="J82" s="24">
        <v>0.80487804880000002</v>
      </c>
      <c r="K82" s="24">
        <v>0.80487804880000002</v>
      </c>
      <c r="L82" s="24">
        <v>0.85365853660000002</v>
      </c>
      <c r="M82" s="24">
        <v>0.73170731710000003</v>
      </c>
      <c r="N82" s="24">
        <v>0.72972972970000005</v>
      </c>
      <c r="O82" s="24">
        <v>0.78048780490000003</v>
      </c>
      <c r="P82" s="24">
        <v>0.82926829270000002</v>
      </c>
      <c r="Q82" s="24">
        <v>0.8</v>
      </c>
      <c r="R82" s="24">
        <v>0.85</v>
      </c>
      <c r="S82" s="24">
        <v>0.94594594590000003</v>
      </c>
      <c r="T82" s="24">
        <v>0.88888888889999995</v>
      </c>
      <c r="U82" s="24">
        <v>39.872824180000002</v>
      </c>
    </row>
    <row r="83" spans="1:21" ht="17" thickBot="1">
      <c r="A83" s="24">
        <v>0.83333333330000003</v>
      </c>
      <c r="B83" s="24">
        <v>1468.083333</v>
      </c>
      <c r="C83" s="24">
        <v>0.5869674185</v>
      </c>
      <c r="D83" s="24">
        <v>8.6110007399999994E-2</v>
      </c>
      <c r="E83" s="24">
        <v>0.86531820420000005</v>
      </c>
      <c r="F83" s="24">
        <v>0.47198728499999998</v>
      </c>
      <c r="G83" s="24">
        <v>2.0537709500000001</v>
      </c>
      <c r="H83" s="24">
        <v>0.83673469389999999</v>
      </c>
      <c r="I83" s="24">
        <v>0.875</v>
      </c>
      <c r="J83" s="24">
        <v>0.81632653060000004</v>
      </c>
      <c r="K83" s="24">
        <v>0.85714285710000004</v>
      </c>
      <c r="L83" s="24">
        <v>0.81632653060000004</v>
      </c>
      <c r="M83" s="24">
        <v>0.71428571429999999</v>
      </c>
      <c r="N83" s="24">
        <v>0.83673469389999999</v>
      </c>
      <c r="O83" s="24">
        <v>0.85714285710000004</v>
      </c>
      <c r="P83" s="24">
        <v>0.87755102039999999</v>
      </c>
      <c r="Q83" s="24">
        <v>0.83673469389999999</v>
      </c>
      <c r="R83" s="24">
        <v>0.89795918370000005</v>
      </c>
      <c r="S83" s="24">
        <v>0.60869565219999999</v>
      </c>
      <c r="T83" s="24">
        <v>0.70967741939999995</v>
      </c>
      <c r="U83" s="24">
        <v>39.3517625</v>
      </c>
    </row>
    <row r="84" spans="1:21" ht="17" thickBot="1">
      <c r="A84" s="24">
        <v>0.91304347829999999</v>
      </c>
      <c r="B84" s="24">
        <v>1462</v>
      </c>
      <c r="C84" s="24">
        <v>0.68091551669999995</v>
      </c>
      <c r="D84" s="24">
        <v>0.1607957136</v>
      </c>
      <c r="E84" s="24">
        <v>0.78177850520000003</v>
      </c>
      <c r="F84" s="24">
        <v>0.24817601459999999</v>
      </c>
      <c r="G84" s="24">
        <v>1.904993065</v>
      </c>
      <c r="H84" s="24">
        <v>0.89130434780000001</v>
      </c>
      <c r="I84" s="24">
        <v>0.91304347829999999</v>
      </c>
      <c r="J84" s="24">
        <v>0.86956521740000003</v>
      </c>
      <c r="K84" s="24">
        <v>0.84782608699999995</v>
      </c>
      <c r="L84" s="24">
        <v>0.91111111109999998</v>
      </c>
      <c r="M84" s="24">
        <v>0.82222222219999996</v>
      </c>
      <c r="N84" s="24">
        <v>0.82608695649999997</v>
      </c>
      <c r="O84" s="24">
        <v>0.89130434780000001</v>
      </c>
      <c r="P84" s="24">
        <v>0.95652173910000005</v>
      </c>
      <c r="Q84" s="24">
        <v>0.84782608699999995</v>
      </c>
      <c r="R84" s="24">
        <v>0.89130434780000001</v>
      </c>
      <c r="S84" s="24">
        <v>0.97826086960000003</v>
      </c>
      <c r="T84" s="24">
        <v>0.77777777780000001</v>
      </c>
      <c r="U84" s="24">
        <v>47.162163700000001</v>
      </c>
    </row>
    <row r="85" spans="1:21" ht="17" thickBot="1">
      <c r="A85" s="24">
        <v>0.88888888889999995</v>
      </c>
      <c r="B85" s="24">
        <v>1460</v>
      </c>
      <c r="C85" s="24">
        <v>0.64246017040000003</v>
      </c>
      <c r="D85" s="24">
        <v>0.11038812789999999</v>
      </c>
      <c r="E85" s="24">
        <v>0.62385786799999998</v>
      </c>
      <c r="F85" s="24">
        <v>0.40410958899999999</v>
      </c>
      <c r="G85" s="24">
        <v>2.8077373969999999</v>
      </c>
      <c r="H85" s="24">
        <v>0.91666666669999997</v>
      </c>
      <c r="I85" s="24">
        <v>0.94444444439999997</v>
      </c>
      <c r="J85" s="24">
        <v>0.80555555560000003</v>
      </c>
      <c r="K85" s="24">
        <v>0.94444444439999997</v>
      </c>
      <c r="L85" s="24">
        <v>0.91666666669999997</v>
      </c>
      <c r="M85" s="24">
        <v>0.71428571429999999</v>
      </c>
      <c r="N85" s="24">
        <v>0.93939393940000004</v>
      </c>
      <c r="O85" s="24">
        <v>0.86111111110000005</v>
      </c>
      <c r="P85" s="24">
        <v>0.91666666669999997</v>
      </c>
      <c r="Q85" s="24">
        <v>0.82857142859999999</v>
      </c>
      <c r="R85" s="24">
        <v>0.83333333330000003</v>
      </c>
      <c r="S85" s="24">
        <v>0.91428571430000005</v>
      </c>
      <c r="T85" s="24">
        <v>0.64285714289999996</v>
      </c>
      <c r="U85" s="24">
        <v>40.781449770000002</v>
      </c>
    </row>
    <row r="86" spans="1:21" ht="17" thickBot="1">
      <c r="A86" s="24">
        <v>0.82499999999999996</v>
      </c>
      <c r="B86" s="24">
        <v>1454.416667</v>
      </c>
      <c r="C86" s="24">
        <v>0.45395055740000001</v>
      </c>
      <c r="D86" s="24">
        <v>6.0104280099999997E-2</v>
      </c>
      <c r="E86" s="24">
        <v>0.88356909679999995</v>
      </c>
      <c r="F86" s="24">
        <v>0.52667163240000003</v>
      </c>
      <c r="G86" s="24">
        <v>2.4606299210000002</v>
      </c>
      <c r="H86" s="24">
        <v>0.82051282049999996</v>
      </c>
      <c r="I86" s="24">
        <v>0.8</v>
      </c>
      <c r="J86" s="24">
        <v>0.6923076923</v>
      </c>
      <c r="K86" s="24">
        <v>0.875</v>
      </c>
      <c r="L86" s="24">
        <v>0.85</v>
      </c>
      <c r="M86" s="24">
        <v>0.7692307692</v>
      </c>
      <c r="N86" s="24">
        <v>0.77500000000000002</v>
      </c>
      <c r="O86" s="24">
        <v>0.85</v>
      </c>
      <c r="P86" s="24">
        <v>0.95</v>
      </c>
      <c r="Q86" s="24">
        <v>0.76315789469999995</v>
      </c>
      <c r="R86" s="24">
        <v>0.79487179490000004</v>
      </c>
      <c r="S86" s="24">
        <v>0.94871794870000004</v>
      </c>
      <c r="T86" s="24">
        <v>0.66666666669999997</v>
      </c>
      <c r="U86" s="24">
        <v>33.938062219999999</v>
      </c>
    </row>
    <row r="87" spans="1:21" ht="17" thickBot="1">
      <c r="A87" s="24">
        <v>0.8125</v>
      </c>
      <c r="B87" s="24">
        <v>1442.916667</v>
      </c>
      <c r="C87" s="24">
        <v>0.64095415119999999</v>
      </c>
      <c r="D87" s="24">
        <v>0.20444701130000001</v>
      </c>
      <c r="E87" s="24">
        <v>0.85714285710000004</v>
      </c>
      <c r="F87" s="24">
        <v>0.76806237369999997</v>
      </c>
      <c r="G87" s="24">
        <v>1.4424736339999999</v>
      </c>
      <c r="H87" s="24">
        <v>0.85714285710000004</v>
      </c>
      <c r="I87" s="24">
        <v>0.79591836729999998</v>
      </c>
      <c r="J87" s="24">
        <v>0.75510204079999999</v>
      </c>
      <c r="K87" s="24">
        <v>0.87755102039999999</v>
      </c>
      <c r="L87" s="24">
        <v>0.83673469389999999</v>
      </c>
      <c r="M87" s="24">
        <v>0.67346938779999999</v>
      </c>
      <c r="N87" s="24">
        <v>0.83673469389999999</v>
      </c>
      <c r="O87" s="24">
        <v>0.83333333330000003</v>
      </c>
      <c r="P87" s="24">
        <v>0.89583333330000003</v>
      </c>
      <c r="Q87" s="24">
        <v>0.75510204079999999</v>
      </c>
      <c r="R87" s="24">
        <v>0.81632653060000004</v>
      </c>
      <c r="S87" s="24">
        <v>0.93617021280000001</v>
      </c>
      <c r="T87" s="24">
        <v>0.78947368419999997</v>
      </c>
      <c r="U87" s="24">
        <v>49.818769850000002</v>
      </c>
    </row>
    <row r="88" spans="1:21" ht="17" thickBot="1">
      <c r="A88" s="24">
        <v>0.68965517239999996</v>
      </c>
      <c r="B88" s="24">
        <v>1439.916667</v>
      </c>
      <c r="C88" s="24">
        <v>0.62426035499999999</v>
      </c>
      <c r="D88" s="24">
        <v>0.22443428439999999</v>
      </c>
      <c r="E88" s="24">
        <v>0.8602045787</v>
      </c>
      <c r="F88" s="24">
        <v>0.39637710520000002</v>
      </c>
      <c r="G88" s="24">
        <v>1.28541404</v>
      </c>
      <c r="H88" s="24">
        <v>0.65517241380000002</v>
      </c>
      <c r="I88" s="24">
        <v>0.65517241380000002</v>
      </c>
      <c r="J88" s="24">
        <v>0.70689655169999999</v>
      </c>
      <c r="K88" s="24">
        <v>0.75862068969999996</v>
      </c>
      <c r="L88" s="24">
        <v>0.68965517239999996</v>
      </c>
      <c r="M88" s="24">
        <v>0.61403508770000004</v>
      </c>
      <c r="N88" s="24">
        <v>0.64285714289999996</v>
      </c>
      <c r="O88" s="24">
        <v>0.7192982456</v>
      </c>
      <c r="P88" s="24">
        <v>0.81034482760000004</v>
      </c>
      <c r="Q88" s="24">
        <v>0.67241379310000005</v>
      </c>
      <c r="R88" s="24">
        <v>0.75862068969999996</v>
      </c>
      <c r="S88" s="24">
        <v>0.75438596489999998</v>
      </c>
      <c r="T88" s="24">
        <v>0.64285714289999996</v>
      </c>
      <c r="U88" s="24">
        <v>48.792233349999997</v>
      </c>
    </row>
    <row r="89" spans="1:21" ht="17" thickBot="1">
      <c r="A89" s="24">
        <v>0.79591836729999998</v>
      </c>
      <c r="B89" s="24">
        <v>1435.166667</v>
      </c>
      <c r="C89" s="24">
        <v>0.51420289860000001</v>
      </c>
      <c r="D89" s="24">
        <v>0.1392985716</v>
      </c>
      <c r="E89" s="24">
        <v>0.56454720619999998</v>
      </c>
      <c r="F89" s="24">
        <v>0.67222157709999997</v>
      </c>
      <c r="G89" s="24">
        <v>1.7396247869999999</v>
      </c>
      <c r="H89" s="24">
        <v>0.82</v>
      </c>
      <c r="I89" s="24">
        <v>0.78</v>
      </c>
      <c r="J89" s="24">
        <v>0.68</v>
      </c>
      <c r="K89" s="24">
        <v>0.78</v>
      </c>
      <c r="L89" s="24">
        <v>0.75510204079999999</v>
      </c>
      <c r="M89" s="24">
        <v>0.62</v>
      </c>
      <c r="N89" s="24">
        <v>0.55102040819999998</v>
      </c>
      <c r="O89" s="24">
        <v>0.66</v>
      </c>
      <c r="P89" s="24">
        <v>0.82</v>
      </c>
      <c r="Q89" s="24">
        <v>0.63265306119999998</v>
      </c>
      <c r="R89" s="24">
        <v>0.6875</v>
      </c>
      <c r="S89" s="24">
        <v>0.91836734689999999</v>
      </c>
      <c r="T89" s="24">
        <v>0.85</v>
      </c>
      <c r="U89" s="24">
        <v>46.747996749999999</v>
      </c>
    </row>
    <row r="90" spans="1:21" ht="17" thickBot="1">
      <c r="A90" s="24">
        <v>0.62264150939999996</v>
      </c>
      <c r="B90" s="24">
        <v>1431.75</v>
      </c>
      <c r="C90" s="24">
        <v>0.51296928330000002</v>
      </c>
      <c r="D90" s="24">
        <v>0.12583668009999999</v>
      </c>
      <c r="E90" s="24">
        <v>0.88655672159999999</v>
      </c>
      <c r="F90" s="24">
        <v>0.62336301729999999</v>
      </c>
      <c r="G90" s="24">
        <v>1.9229007629999999</v>
      </c>
      <c r="H90" s="24">
        <v>0.69811320750000005</v>
      </c>
      <c r="I90" s="24">
        <v>0.69811320750000005</v>
      </c>
      <c r="J90" s="24">
        <v>0.62264150939999996</v>
      </c>
      <c r="K90" s="24">
        <v>0.75</v>
      </c>
      <c r="L90" s="24">
        <v>0.7692307692</v>
      </c>
      <c r="M90" s="24">
        <v>0.72549019609999998</v>
      </c>
      <c r="N90" s="24">
        <v>0.64705882349999999</v>
      </c>
      <c r="O90" s="24">
        <v>0.69811320750000005</v>
      </c>
      <c r="P90" s="24">
        <v>0.83018867919999995</v>
      </c>
      <c r="Q90" s="24">
        <v>0.7358490566</v>
      </c>
      <c r="R90" s="24">
        <v>0.79245283020000001</v>
      </c>
      <c r="S90" s="24">
        <v>0.8846153846</v>
      </c>
      <c r="T90" s="24">
        <v>0.52631578950000002</v>
      </c>
      <c r="U90" s="24">
        <v>42.815668469999999</v>
      </c>
    </row>
    <row r="91" spans="1:21" ht="17" thickBot="1">
      <c r="A91" s="24">
        <v>0.6923076923</v>
      </c>
      <c r="B91" s="24">
        <v>1418.75</v>
      </c>
      <c r="C91" s="24">
        <v>0.45187248530000002</v>
      </c>
      <c r="D91" s="24">
        <v>0.12264317180000001</v>
      </c>
      <c r="E91" s="24">
        <v>0.73213114749999997</v>
      </c>
      <c r="F91" s="24">
        <v>0.44146842879999998</v>
      </c>
      <c r="G91" s="24">
        <v>2.052154195</v>
      </c>
      <c r="H91" s="24">
        <v>0.79487179490000004</v>
      </c>
      <c r="I91" s="24">
        <v>0.79487179490000004</v>
      </c>
      <c r="J91" s="24">
        <v>0.6923076923</v>
      </c>
      <c r="K91" s="24">
        <v>0.87179487180000004</v>
      </c>
      <c r="L91" s="24">
        <v>0.79487179490000004</v>
      </c>
      <c r="M91" s="24">
        <v>0.81578947369999999</v>
      </c>
      <c r="N91" s="24">
        <v>0.73684210530000005</v>
      </c>
      <c r="O91" s="24">
        <v>0.6153846154</v>
      </c>
      <c r="P91" s="24">
        <v>0.6153846154</v>
      </c>
      <c r="Q91" s="24">
        <v>0.6923076923</v>
      </c>
      <c r="R91" s="24">
        <v>0.78947368419999997</v>
      </c>
      <c r="S91" s="24">
        <v>0.75675675679999999</v>
      </c>
      <c r="T91" s="24">
        <v>0.57142857140000003</v>
      </c>
      <c r="U91" s="24">
        <v>40.054214389999999</v>
      </c>
    </row>
    <row r="92" spans="1:21" ht="17" thickBot="1">
      <c r="A92" s="24">
        <v>0.7692307692</v>
      </c>
      <c r="B92" s="24">
        <v>1408.083333</v>
      </c>
      <c r="C92" s="24">
        <v>0.49735981899999998</v>
      </c>
      <c r="D92" s="24">
        <v>0.28513937389999999</v>
      </c>
      <c r="E92" s="24">
        <v>0.78453333329999997</v>
      </c>
      <c r="F92" s="24">
        <v>0.83215955500000005</v>
      </c>
      <c r="G92" s="24">
        <v>1.9745186859999999</v>
      </c>
      <c r="H92" s="24">
        <v>0.87179487180000004</v>
      </c>
      <c r="I92" s="24">
        <v>0.8461538462</v>
      </c>
      <c r="J92" s="24">
        <v>0.76315789469999995</v>
      </c>
      <c r="K92" s="24">
        <v>0.89743589739999996</v>
      </c>
      <c r="L92" s="24">
        <v>0.84210526320000001</v>
      </c>
      <c r="M92" s="24">
        <v>0.74358974359999996</v>
      </c>
      <c r="N92" s="24">
        <v>0.82051282049999996</v>
      </c>
      <c r="O92" s="24">
        <v>0.74358974359999996</v>
      </c>
      <c r="P92" s="24">
        <v>0.89743589739999996</v>
      </c>
      <c r="Q92" s="24">
        <v>0.6923076923</v>
      </c>
      <c r="R92" s="24">
        <v>0.7692307692</v>
      </c>
      <c r="S92" s="24">
        <v>0.91176470590000003</v>
      </c>
      <c r="T92" s="24">
        <v>0.76470588240000004</v>
      </c>
      <c r="U92" s="24">
        <v>53.986092210000002</v>
      </c>
    </row>
    <row r="93" spans="1:21" ht="17" thickBot="1">
      <c r="A93" s="24">
        <v>0.83018867919999995</v>
      </c>
      <c r="B93" s="24">
        <v>1407.416667</v>
      </c>
      <c r="C93" s="24">
        <v>0.63625932299999999</v>
      </c>
      <c r="D93" s="24">
        <v>0.20628811650000001</v>
      </c>
      <c r="E93" s="24">
        <v>0.83715260849999995</v>
      </c>
      <c r="F93" s="24">
        <v>0.431641897</v>
      </c>
      <c r="G93" s="24">
        <v>2.1159420290000002</v>
      </c>
      <c r="H93" s="24">
        <v>0.8653846154</v>
      </c>
      <c r="I93" s="24">
        <v>0.8076923077</v>
      </c>
      <c r="J93" s="24">
        <v>0.7115384615</v>
      </c>
      <c r="K93" s="24">
        <v>0.8076923077</v>
      </c>
      <c r="L93" s="24">
        <v>0.7307692308</v>
      </c>
      <c r="M93" s="24">
        <v>0.74509803919999995</v>
      </c>
      <c r="N93" s="24">
        <v>0.8269230769</v>
      </c>
      <c r="O93" s="24">
        <v>0.7358490566</v>
      </c>
      <c r="P93" s="24">
        <v>0.82352941180000006</v>
      </c>
      <c r="Q93" s="24">
        <v>0.7358490566</v>
      </c>
      <c r="R93" s="24">
        <v>0.8076923077</v>
      </c>
      <c r="S93" s="24">
        <v>0.9591836735</v>
      </c>
      <c r="T93" s="24">
        <v>0.79166666669999997</v>
      </c>
      <c r="U93" s="24">
        <v>47.705607200000003</v>
      </c>
    </row>
    <row r="94" spans="1:21" ht="17" thickBot="1">
      <c r="A94" s="24">
        <v>0.78333333329999999</v>
      </c>
      <c r="B94" s="24">
        <v>1391.083333</v>
      </c>
      <c r="C94" s="24">
        <v>0.69979478159999997</v>
      </c>
      <c r="D94" s="24">
        <v>0.32253040199999999</v>
      </c>
      <c r="E94" s="24">
        <v>0.80964467009999996</v>
      </c>
      <c r="F94" s="24">
        <v>0.35577787090000002</v>
      </c>
      <c r="G94" s="24">
        <v>1.3037171350000001</v>
      </c>
      <c r="H94" s="24">
        <v>0.83870967740000002</v>
      </c>
      <c r="I94" s="24">
        <v>0.79032258060000005</v>
      </c>
      <c r="J94" s="24">
        <v>0.77419354839999999</v>
      </c>
      <c r="K94" s="24">
        <v>0.81666666669999999</v>
      </c>
      <c r="L94" s="24">
        <v>0.78688524589999997</v>
      </c>
      <c r="M94" s="24">
        <v>0.70491803279999998</v>
      </c>
      <c r="N94" s="24">
        <v>0.72580645160000001</v>
      </c>
      <c r="O94" s="24">
        <v>0.79032258060000005</v>
      </c>
      <c r="P94" s="24">
        <v>0.82258064519999996</v>
      </c>
      <c r="Q94" s="24">
        <v>0.75</v>
      </c>
      <c r="R94" s="24">
        <v>0.7704918033</v>
      </c>
      <c r="S94" s="24">
        <v>0.98360655740000003</v>
      </c>
      <c r="T94" s="24">
        <v>0.90909090910000001</v>
      </c>
      <c r="U94" s="24">
        <v>57.806984960000001</v>
      </c>
    </row>
    <row r="95" spans="1:21" ht="17" thickBot="1">
      <c r="A95" s="24">
        <v>0.90140845069999997</v>
      </c>
      <c r="B95" s="24">
        <v>1390.333333</v>
      </c>
      <c r="C95" s="24">
        <v>0.64065281900000004</v>
      </c>
      <c r="D95" s="24">
        <v>0.32444257970000001</v>
      </c>
      <c r="E95" s="24">
        <v>0.13683712119999999</v>
      </c>
      <c r="F95" s="24">
        <v>0.371074083</v>
      </c>
      <c r="G95" s="24">
        <v>1.235387674</v>
      </c>
      <c r="H95" s="24">
        <v>0.95774647889999998</v>
      </c>
      <c r="I95" s="24">
        <v>0.92957746480000003</v>
      </c>
      <c r="J95" s="24">
        <v>0.74647887319999995</v>
      </c>
      <c r="K95" s="24">
        <v>0.98591549300000003</v>
      </c>
      <c r="L95" s="24">
        <v>0.91549295770000005</v>
      </c>
      <c r="M95" s="24">
        <v>0.81690140850000004</v>
      </c>
      <c r="N95" s="24">
        <v>0.85714285710000004</v>
      </c>
      <c r="O95" s="24">
        <v>0.85915492959999995</v>
      </c>
      <c r="P95" s="24">
        <v>0.9436619718</v>
      </c>
      <c r="Q95" s="24">
        <v>0.7746478873</v>
      </c>
      <c r="R95" s="24">
        <v>0.81690140850000004</v>
      </c>
      <c r="S95" s="24">
        <v>1</v>
      </c>
      <c r="T95" s="24">
        <v>0.94117647059999998</v>
      </c>
      <c r="U95" s="24">
        <v>56.175737230000003</v>
      </c>
    </row>
    <row r="96" spans="1:21" ht="17" thickBot="1">
      <c r="A96" s="24">
        <v>0.71428571429999999</v>
      </c>
      <c r="B96" s="24">
        <v>1389</v>
      </c>
      <c r="C96" s="24">
        <v>0.4104984894</v>
      </c>
      <c r="D96" s="24">
        <v>7.7333813299999998E-2</v>
      </c>
      <c r="E96" s="24">
        <v>0.76984443560000004</v>
      </c>
      <c r="F96" s="24">
        <v>0.65316774659999999</v>
      </c>
      <c r="G96" s="24">
        <v>2.5920770879999999</v>
      </c>
      <c r="H96" s="24">
        <v>0.75</v>
      </c>
      <c r="I96" s="24">
        <v>0.82142857140000003</v>
      </c>
      <c r="J96" s="24">
        <v>0.71428571429999999</v>
      </c>
      <c r="K96" s="24">
        <v>0.82142857140000003</v>
      </c>
      <c r="L96" s="24">
        <v>0.74074074069999996</v>
      </c>
      <c r="M96" s="24">
        <v>0.64285714289999996</v>
      </c>
      <c r="N96" s="24">
        <v>0.75</v>
      </c>
      <c r="O96" s="24">
        <v>0.78571428570000001</v>
      </c>
      <c r="P96" s="24">
        <v>0.82142857140000003</v>
      </c>
      <c r="Q96" s="24">
        <v>0.75</v>
      </c>
      <c r="R96" s="24">
        <v>0.78571428570000001</v>
      </c>
      <c r="S96" s="24">
        <v>1</v>
      </c>
      <c r="T96" s="24">
        <v>1</v>
      </c>
      <c r="U96" s="24">
        <v>42.513858890000002</v>
      </c>
    </row>
    <row r="97" spans="1:21" ht="17" thickBot="1">
      <c r="A97" s="24">
        <v>0.88888888889999995</v>
      </c>
      <c r="B97" s="24">
        <v>1379.083333</v>
      </c>
      <c r="C97" s="24">
        <v>0.53421368550000004</v>
      </c>
      <c r="D97" s="24">
        <v>0.13342195900000001</v>
      </c>
      <c r="E97" s="24">
        <v>0.78376844489999997</v>
      </c>
      <c r="F97" s="24">
        <v>0.81243579669999999</v>
      </c>
      <c r="G97" s="24">
        <v>1.6810577440000001</v>
      </c>
      <c r="H97" s="24">
        <v>0.81132075469999998</v>
      </c>
      <c r="I97" s="24">
        <v>0.83018867919999995</v>
      </c>
      <c r="J97" s="24">
        <v>0.79629629629999998</v>
      </c>
      <c r="K97" s="24">
        <v>0.88679245279999996</v>
      </c>
      <c r="L97" s="24">
        <v>0.9259259259</v>
      </c>
      <c r="M97" s="24">
        <v>0.75471698109999996</v>
      </c>
      <c r="N97" s="24">
        <v>0.64814814809999999</v>
      </c>
      <c r="O97" s="24">
        <v>0.79629629629999998</v>
      </c>
      <c r="P97" s="24">
        <v>0.85185185190000001</v>
      </c>
      <c r="Q97" s="24">
        <v>0.72222222219999999</v>
      </c>
      <c r="R97" s="24">
        <v>0.75925925930000004</v>
      </c>
      <c r="S97" s="24">
        <v>0.84313725490000002</v>
      </c>
      <c r="T97" s="24">
        <v>0.80952380950000002</v>
      </c>
      <c r="U97" s="24">
        <v>45.843495079999997</v>
      </c>
    </row>
    <row r="98" spans="1:21" ht="17" thickBot="1">
      <c r="A98" s="24">
        <v>0.8461538462</v>
      </c>
      <c r="B98" s="24">
        <v>1362.5</v>
      </c>
      <c r="C98" s="24">
        <v>0.53700516350000005</v>
      </c>
      <c r="D98" s="24">
        <v>0.1112538226</v>
      </c>
      <c r="E98" s="24">
        <v>0.79098246589999999</v>
      </c>
      <c r="F98" s="24">
        <v>0.14678899079999999</v>
      </c>
      <c r="G98" s="24">
        <v>2.0352490419999998</v>
      </c>
      <c r="H98" s="24">
        <v>0.88679245279999996</v>
      </c>
      <c r="I98" s="24">
        <v>0.88679245279999996</v>
      </c>
      <c r="J98" s="24">
        <v>0.67924528299999998</v>
      </c>
      <c r="K98" s="24">
        <v>0.88679245279999996</v>
      </c>
      <c r="L98" s="24">
        <v>0.83018867919999995</v>
      </c>
      <c r="M98" s="24">
        <v>0.7692307692</v>
      </c>
      <c r="N98" s="24">
        <v>0.6923076923</v>
      </c>
      <c r="O98" s="24">
        <v>0.8076923077</v>
      </c>
      <c r="P98" s="24">
        <v>0.88679245279999996</v>
      </c>
      <c r="Q98" s="24">
        <v>0.81132075469999998</v>
      </c>
      <c r="R98" s="24">
        <v>0.83018867919999995</v>
      </c>
      <c r="S98" s="24">
        <v>0.94339622639999998</v>
      </c>
      <c r="T98" s="24">
        <v>0.8</v>
      </c>
      <c r="U98" s="24">
        <v>47.719266050000002</v>
      </c>
    </row>
    <row r="99" spans="1:21" ht="17" thickBot="1">
      <c r="A99" s="24">
        <v>0.875</v>
      </c>
      <c r="B99" s="24">
        <v>1361.083333</v>
      </c>
      <c r="C99" s="24">
        <v>0.48378661090000002</v>
      </c>
      <c r="D99" s="24">
        <v>9.5818282000000005E-2</v>
      </c>
      <c r="E99" s="24">
        <v>0.61558292749999999</v>
      </c>
      <c r="F99" s="24">
        <v>0.45074389279999999</v>
      </c>
      <c r="G99" s="24">
        <v>2.0082961070000001</v>
      </c>
      <c r="H99" s="24">
        <v>0.94642857140000003</v>
      </c>
      <c r="I99" s="24">
        <v>0.91071428570000001</v>
      </c>
      <c r="J99" s="24">
        <v>0.83928571429999999</v>
      </c>
      <c r="K99" s="24">
        <v>0.92857142859999997</v>
      </c>
      <c r="L99" s="24">
        <v>0.85714285710000004</v>
      </c>
      <c r="M99" s="24">
        <v>0.78181818179999996</v>
      </c>
      <c r="N99" s="24">
        <v>0.78181818179999996</v>
      </c>
      <c r="O99" s="24">
        <v>0.78571428570000001</v>
      </c>
      <c r="P99" s="24">
        <v>0.875</v>
      </c>
      <c r="Q99" s="24">
        <v>0.78571428570000001</v>
      </c>
      <c r="R99" s="24">
        <v>0.92857142859999997</v>
      </c>
      <c r="S99" s="24">
        <v>0.96226415089999995</v>
      </c>
      <c r="T99" s="24">
        <v>0.6153846154</v>
      </c>
      <c r="U99" s="24">
        <v>41.240249800000001</v>
      </c>
    </row>
    <row r="100" spans="1:21" ht="17" thickBot="1">
      <c r="A100" s="24">
        <v>0.8</v>
      </c>
      <c r="B100" s="24">
        <v>1350.166667</v>
      </c>
      <c r="C100" s="24">
        <v>0.53965244869999995</v>
      </c>
      <c r="D100" s="24">
        <v>0.20343167509999999</v>
      </c>
      <c r="E100" s="24">
        <v>0.75303643720000002</v>
      </c>
      <c r="F100" s="24">
        <v>0.66596716450000004</v>
      </c>
      <c r="G100" s="24">
        <v>1.700170358</v>
      </c>
      <c r="H100" s="24">
        <v>0.8</v>
      </c>
      <c r="I100" s="24">
        <v>0.75555555559999998</v>
      </c>
      <c r="J100" s="24">
        <v>0.61363636359999996</v>
      </c>
      <c r="K100" s="24">
        <v>0.82222222219999996</v>
      </c>
      <c r="L100" s="24">
        <v>0.78048780490000003</v>
      </c>
      <c r="M100" s="24">
        <v>0.6888888889</v>
      </c>
      <c r="N100" s="24">
        <v>0.75555555559999998</v>
      </c>
      <c r="O100" s="24">
        <v>0.77777777780000001</v>
      </c>
      <c r="P100" s="24">
        <v>0.97777777779999997</v>
      </c>
      <c r="Q100" s="24">
        <v>0.86666666670000003</v>
      </c>
      <c r="R100" s="24">
        <v>0.93333333330000001</v>
      </c>
      <c r="S100" s="24">
        <v>0.88636363640000004</v>
      </c>
      <c r="T100" s="24">
        <v>0.94444444439999997</v>
      </c>
      <c r="U100" s="24">
        <v>52.336069620000004</v>
      </c>
    </row>
    <row r="101" spans="1:21" ht="17" thickBot="1">
      <c r="A101" s="24">
        <v>0.75</v>
      </c>
      <c r="B101" s="24">
        <v>1341</v>
      </c>
      <c r="C101" s="24">
        <v>0.48961633230000001</v>
      </c>
      <c r="D101" s="24">
        <v>0.2836191897</v>
      </c>
      <c r="E101" s="24">
        <v>0.65522661780000002</v>
      </c>
      <c r="F101" s="24">
        <v>0.28722346510000002</v>
      </c>
      <c r="G101" s="24">
        <v>1.5127725860000001</v>
      </c>
      <c r="H101" s="24">
        <v>0.78571428570000001</v>
      </c>
      <c r="I101" s="24">
        <v>0.81818181820000002</v>
      </c>
      <c r="J101" s="24">
        <v>0.75</v>
      </c>
      <c r="K101" s="24">
        <v>0.85714285710000004</v>
      </c>
      <c r="L101" s="24">
        <v>0.81481481479999995</v>
      </c>
      <c r="M101" s="24">
        <v>0.74545454550000001</v>
      </c>
      <c r="N101" s="24">
        <v>0.81818181820000002</v>
      </c>
      <c r="O101" s="24">
        <v>0.74545454550000001</v>
      </c>
      <c r="P101" s="24">
        <v>0.89090909090000003</v>
      </c>
      <c r="Q101" s="24">
        <v>0.8</v>
      </c>
      <c r="R101" s="24">
        <v>0.85714285710000004</v>
      </c>
      <c r="S101" s="24">
        <v>0.9423076923</v>
      </c>
      <c r="T101" s="24">
        <v>0.73333333329999995</v>
      </c>
      <c r="U101" s="24">
        <v>54.601976139999998</v>
      </c>
    </row>
    <row r="102" spans="1:21" ht="17" thickBot="1">
      <c r="A102" s="24">
        <v>0.69090909089999997</v>
      </c>
      <c r="B102" s="24">
        <v>1335</v>
      </c>
      <c r="C102" s="24">
        <v>0.55047681680000005</v>
      </c>
      <c r="D102" s="24">
        <v>0.14681647940000001</v>
      </c>
      <c r="E102" s="24">
        <v>0.74006116209999995</v>
      </c>
      <c r="F102" s="24">
        <v>0.75736579280000005</v>
      </c>
      <c r="G102" s="24">
        <v>2.0793528509999999</v>
      </c>
      <c r="H102" s="24">
        <v>0.82456140349999996</v>
      </c>
      <c r="I102" s="24">
        <v>0.80701754390000002</v>
      </c>
      <c r="J102" s="24">
        <v>0.73684210530000005</v>
      </c>
      <c r="K102" s="24">
        <v>0.84210526320000001</v>
      </c>
      <c r="L102" s="24">
        <v>0.83928571429999999</v>
      </c>
      <c r="M102" s="24">
        <v>0.69642857140000003</v>
      </c>
      <c r="N102" s="24">
        <v>0.65454545450000001</v>
      </c>
      <c r="O102" s="24">
        <v>0.73684210530000005</v>
      </c>
      <c r="P102" s="24">
        <v>0.875</v>
      </c>
      <c r="Q102" s="24">
        <v>0.70175438599999995</v>
      </c>
      <c r="R102" s="24">
        <v>0.76785714289999996</v>
      </c>
      <c r="S102" s="24">
        <v>0.67924528299999998</v>
      </c>
      <c r="T102" s="24">
        <v>0.66666666669999997</v>
      </c>
      <c r="U102" s="24">
        <v>46.236454430000002</v>
      </c>
    </row>
    <row r="103" spans="1:21" ht="17" thickBot="1">
      <c r="A103" s="24">
        <v>0.83783783779999998</v>
      </c>
      <c r="B103" s="24">
        <v>1333.083333</v>
      </c>
      <c r="C103" s="24">
        <v>0.69431592860000002</v>
      </c>
      <c r="D103" s="24">
        <v>9.1704694599999997E-2</v>
      </c>
      <c r="E103" s="24">
        <v>0.77933365519999998</v>
      </c>
      <c r="F103" s="24">
        <v>0.40282552980000003</v>
      </c>
      <c r="G103" s="24">
        <v>2.3322395409999999</v>
      </c>
      <c r="H103" s="24">
        <v>0.91891891889999999</v>
      </c>
      <c r="I103" s="24">
        <v>0.80555555560000003</v>
      </c>
      <c r="J103" s="24">
        <v>0.86111111110000005</v>
      </c>
      <c r="K103" s="24">
        <v>0.78378378380000002</v>
      </c>
      <c r="L103" s="24">
        <v>0.81081081079999995</v>
      </c>
      <c r="M103" s="24">
        <v>0.66666666669999997</v>
      </c>
      <c r="N103" s="24">
        <v>0.74285714290000004</v>
      </c>
      <c r="O103" s="24">
        <v>0.70270270270000001</v>
      </c>
      <c r="P103" s="24">
        <v>0.89189189189999996</v>
      </c>
      <c r="Q103" s="24">
        <v>0.81081081079999995</v>
      </c>
      <c r="R103" s="24">
        <v>0.86486486490000003</v>
      </c>
      <c r="S103" s="24">
        <v>0.91666666669999997</v>
      </c>
      <c r="T103" s="24">
        <v>0.63636363640000004</v>
      </c>
      <c r="U103" s="24">
        <v>43.476026750000003</v>
      </c>
    </row>
    <row r="104" spans="1:21" ht="17" thickBot="1">
      <c r="A104" s="24">
        <v>0.81818181820000002</v>
      </c>
      <c r="B104" s="24">
        <v>1329.333333</v>
      </c>
      <c r="C104" s="24">
        <v>0.58800679779999998</v>
      </c>
      <c r="D104" s="24">
        <v>5.4852056199999999E-2</v>
      </c>
      <c r="E104" s="24">
        <v>0.78605539639999999</v>
      </c>
      <c r="F104" s="24">
        <v>0.46407973920000001</v>
      </c>
      <c r="G104" s="24">
        <v>1.987773488</v>
      </c>
      <c r="H104" s="24">
        <v>0.82222222219999996</v>
      </c>
      <c r="I104" s="24">
        <v>0.8</v>
      </c>
      <c r="J104" s="24">
        <v>0.64444444440000004</v>
      </c>
      <c r="K104" s="24">
        <v>0.91111111109999998</v>
      </c>
      <c r="L104" s="24">
        <v>0.75555555559999998</v>
      </c>
      <c r="M104" s="24">
        <v>0.62222222220000001</v>
      </c>
      <c r="N104" s="24">
        <v>0.81818181820000002</v>
      </c>
      <c r="O104" s="24">
        <v>0.75555555559999998</v>
      </c>
      <c r="P104" s="24">
        <v>0.93333333330000001</v>
      </c>
      <c r="Q104" s="24">
        <v>0.73333333329999995</v>
      </c>
      <c r="R104" s="24">
        <v>0.8</v>
      </c>
      <c r="S104" s="24">
        <v>0.95555555560000005</v>
      </c>
      <c r="T104" s="24">
        <v>0.6923076923</v>
      </c>
      <c r="U104" s="24">
        <v>36.54519809</v>
      </c>
    </row>
    <row r="105" spans="1:21" ht="17" thickBot="1">
      <c r="A105" s="24">
        <v>0.82499999999999996</v>
      </c>
      <c r="B105" s="24">
        <v>1327.916667</v>
      </c>
      <c r="C105" s="24">
        <v>0.57292474790000003</v>
      </c>
      <c r="D105" s="24">
        <v>9.0053341699999997E-2</v>
      </c>
      <c r="E105" s="24">
        <v>0.84777227720000004</v>
      </c>
      <c r="F105" s="24">
        <v>0.61870097270000002</v>
      </c>
      <c r="G105" s="24">
        <v>2.3808110779999998</v>
      </c>
      <c r="H105" s="24">
        <v>0.92682926830000001</v>
      </c>
      <c r="I105" s="24">
        <v>0.87804878050000001</v>
      </c>
      <c r="J105" s="24">
        <v>0.75609756100000003</v>
      </c>
      <c r="K105" s="24">
        <v>0.87804878050000001</v>
      </c>
      <c r="L105" s="24">
        <v>0.80487804880000002</v>
      </c>
      <c r="M105" s="24">
        <v>0.75609756100000003</v>
      </c>
      <c r="N105" s="24">
        <v>0.65</v>
      </c>
      <c r="O105" s="24">
        <v>0.75609756100000003</v>
      </c>
      <c r="P105" s="24">
        <v>0.9</v>
      </c>
      <c r="Q105" s="24">
        <v>0.8</v>
      </c>
      <c r="R105" s="24">
        <v>0.85</v>
      </c>
      <c r="S105" s="24">
        <v>0.92682926830000001</v>
      </c>
      <c r="T105" s="24">
        <v>0.8125</v>
      </c>
      <c r="U105" s="24">
        <v>42.43037339</v>
      </c>
    </row>
    <row r="106" spans="1:21" ht="17" thickBot="1">
      <c r="A106" s="24">
        <v>0.72580645160000001</v>
      </c>
      <c r="B106" s="24">
        <v>1326.833333</v>
      </c>
      <c r="C106" s="24">
        <v>0.6628975265</v>
      </c>
      <c r="D106" s="24">
        <v>0.16260520040000001</v>
      </c>
      <c r="E106" s="24">
        <v>0.88678607639999996</v>
      </c>
      <c r="F106" s="24">
        <v>0.72158020349999996</v>
      </c>
      <c r="G106" s="24">
        <v>1.8431771889999999</v>
      </c>
      <c r="H106" s="24">
        <v>0.70491803279999998</v>
      </c>
      <c r="I106" s="24">
        <v>0.82258064519999996</v>
      </c>
      <c r="J106" s="24">
        <v>0.66129032259999998</v>
      </c>
      <c r="K106" s="24">
        <v>0.8064516129</v>
      </c>
      <c r="L106" s="24">
        <v>0.78688524589999997</v>
      </c>
      <c r="M106" s="24">
        <v>0.79032258060000005</v>
      </c>
      <c r="N106" s="24">
        <v>0.78333333329999999</v>
      </c>
      <c r="O106" s="24">
        <v>0.72580645160000001</v>
      </c>
      <c r="P106" s="24">
        <v>0.88709677419999999</v>
      </c>
      <c r="Q106" s="24">
        <v>0.70967741939999995</v>
      </c>
      <c r="R106" s="24">
        <v>0.75806451610000003</v>
      </c>
      <c r="S106" s="24">
        <v>0.88333333329999997</v>
      </c>
      <c r="T106" s="24">
        <v>0.73913043479999996</v>
      </c>
      <c r="U106" s="24">
        <v>46.86873508</v>
      </c>
    </row>
    <row r="107" spans="1:21" ht="17" thickBot="1">
      <c r="A107" s="24">
        <v>0.75409836070000003</v>
      </c>
      <c r="B107" s="24">
        <v>1322.75</v>
      </c>
      <c r="C107" s="24">
        <v>0.57338086749999995</v>
      </c>
      <c r="D107" s="24">
        <v>0.26642726639999997</v>
      </c>
      <c r="E107" s="24">
        <v>0.55279503109999995</v>
      </c>
      <c r="F107" s="24">
        <v>0.79046179049999998</v>
      </c>
      <c r="G107" s="24">
        <v>1.6857772879999999</v>
      </c>
      <c r="H107" s="24">
        <v>0.76666666670000005</v>
      </c>
      <c r="I107" s="24">
        <v>0.78688524589999997</v>
      </c>
      <c r="J107" s="24">
        <v>0.63934426229999997</v>
      </c>
      <c r="K107" s="24">
        <v>0.80327868849999995</v>
      </c>
      <c r="L107" s="24">
        <v>0.83606557380000002</v>
      </c>
      <c r="M107" s="24">
        <v>0.63934426229999997</v>
      </c>
      <c r="N107" s="24">
        <v>0.75409836070000003</v>
      </c>
      <c r="O107" s="24">
        <v>0.80327868849999995</v>
      </c>
      <c r="P107" s="24">
        <v>0.81967213110000003</v>
      </c>
      <c r="Q107" s="24">
        <v>0.76666666670000005</v>
      </c>
      <c r="R107" s="24">
        <v>0.80327868849999995</v>
      </c>
      <c r="S107" s="24">
        <v>0.94827586210000003</v>
      </c>
      <c r="T107" s="24">
        <v>0.8125</v>
      </c>
      <c r="U107" s="24">
        <v>53.99017199</v>
      </c>
    </row>
    <row r="108" spans="1:21" ht="17" thickBot="1">
      <c r="A108" s="24">
        <v>0.78048780490000003</v>
      </c>
      <c r="B108" s="24">
        <v>1317.75</v>
      </c>
      <c r="C108" s="24">
        <v>0.44165892909999999</v>
      </c>
      <c r="D108" s="24">
        <v>9.8273572399999995E-2</v>
      </c>
      <c r="E108" s="24">
        <v>0.78397027600000002</v>
      </c>
      <c r="F108" s="24">
        <v>0.36583823430000001</v>
      </c>
      <c r="G108" s="24">
        <v>1.972582973</v>
      </c>
      <c r="H108" s="24">
        <v>0.85714285710000004</v>
      </c>
      <c r="I108" s="24">
        <v>0.78571428570000001</v>
      </c>
      <c r="J108" s="24">
        <v>0.7619047619</v>
      </c>
      <c r="K108" s="24">
        <v>0.90476190479999996</v>
      </c>
      <c r="L108" s="24">
        <v>0.88095238099999995</v>
      </c>
      <c r="M108" s="24">
        <v>0.7380952381</v>
      </c>
      <c r="N108" s="24">
        <v>0.78048780490000003</v>
      </c>
      <c r="O108" s="24">
        <v>0.85365853660000002</v>
      </c>
      <c r="P108" s="24">
        <v>0.95238095239999998</v>
      </c>
      <c r="Q108" s="24">
        <v>0.90476190479999996</v>
      </c>
      <c r="R108" s="24">
        <v>0.92857142859999997</v>
      </c>
      <c r="S108" s="24">
        <v>0.89473684210000004</v>
      </c>
      <c r="T108" s="24">
        <v>0.88235294119999996</v>
      </c>
      <c r="U108" s="24">
        <v>40.737494470000001</v>
      </c>
    </row>
    <row r="109" spans="1:21" ht="17" thickBot="1">
      <c r="A109" s="24">
        <v>0.86206896550000001</v>
      </c>
      <c r="B109" s="24">
        <v>1306.916667</v>
      </c>
      <c r="C109" s="24">
        <v>0.50124275060000001</v>
      </c>
      <c r="D109" s="24">
        <v>3.91506727E-2</v>
      </c>
      <c r="E109" s="24">
        <v>0.66533864539999998</v>
      </c>
      <c r="F109" s="24">
        <v>0.70490339859999995</v>
      </c>
      <c r="G109" s="24">
        <v>2.4290512180000001</v>
      </c>
      <c r="H109" s="24">
        <v>0.93220338979999995</v>
      </c>
      <c r="I109" s="24">
        <v>0.88135593219999997</v>
      </c>
      <c r="J109" s="24">
        <v>0.87931034480000003</v>
      </c>
      <c r="K109" s="24">
        <v>0.89830508470000003</v>
      </c>
      <c r="L109" s="24">
        <v>0.88135593219999997</v>
      </c>
      <c r="M109" s="24">
        <v>0.81355932200000003</v>
      </c>
      <c r="N109" s="24">
        <v>0.76271186440000005</v>
      </c>
      <c r="O109" s="24">
        <v>0.74576271189999999</v>
      </c>
      <c r="P109" s="24">
        <v>0.84745762710000005</v>
      </c>
      <c r="Q109" s="24">
        <v>0.81355932200000003</v>
      </c>
      <c r="R109" s="24">
        <v>0.88135593219999997</v>
      </c>
      <c r="S109" s="24">
        <v>0.72413793100000001</v>
      </c>
      <c r="T109" s="24">
        <v>0.58823529409999997</v>
      </c>
      <c r="U109" s="24">
        <v>35.419753870000001</v>
      </c>
    </row>
    <row r="110" spans="1:21" ht="17" thickBot="1">
      <c r="A110" s="24">
        <v>0.79545454550000005</v>
      </c>
      <c r="B110" s="24">
        <v>1300.083333</v>
      </c>
      <c r="C110" s="24">
        <v>0.51250781739999995</v>
      </c>
      <c r="D110" s="24">
        <v>0.1971027498</v>
      </c>
      <c r="E110" s="24">
        <v>0.81105448840000005</v>
      </c>
      <c r="F110" s="24">
        <v>0.77136081020000002</v>
      </c>
      <c r="G110" s="24">
        <v>1.7357059509999999</v>
      </c>
      <c r="H110" s="24">
        <v>0.81818181820000002</v>
      </c>
      <c r="I110" s="24">
        <v>0.77272727269999997</v>
      </c>
      <c r="J110" s="24">
        <v>0.77272727269999997</v>
      </c>
      <c r="K110" s="24">
        <v>0.81818181820000002</v>
      </c>
      <c r="L110" s="24">
        <v>0.81818181820000002</v>
      </c>
      <c r="M110" s="24">
        <v>0.72727272730000003</v>
      </c>
      <c r="N110" s="24">
        <v>0.68292682930000004</v>
      </c>
      <c r="O110" s="24">
        <v>0.76744186049999996</v>
      </c>
      <c r="P110" s="24">
        <v>0.88372093019999998</v>
      </c>
      <c r="Q110" s="24">
        <v>0.77272727269999997</v>
      </c>
      <c r="R110" s="24">
        <v>0.77272727269999997</v>
      </c>
      <c r="S110" s="24">
        <v>0.85714285710000004</v>
      </c>
      <c r="T110" s="24">
        <v>0.6</v>
      </c>
      <c r="U110" s="24">
        <v>48.578232159999999</v>
      </c>
    </row>
    <row r="111" spans="1:21" ht="17" thickBot="1">
      <c r="A111" s="24">
        <v>0.85714285710000004</v>
      </c>
      <c r="B111" s="24">
        <v>1293.083333</v>
      </c>
      <c r="C111" s="24">
        <v>0.53788727140000003</v>
      </c>
      <c r="D111" s="24">
        <v>0.24411935300000001</v>
      </c>
      <c r="E111" s="24">
        <v>0.88487155090000003</v>
      </c>
      <c r="F111" s="24">
        <v>0.86569568860000001</v>
      </c>
      <c r="G111" s="24">
        <v>1.366478729</v>
      </c>
      <c r="H111" s="24">
        <v>0.83870967740000002</v>
      </c>
      <c r="I111" s="24">
        <v>0.82539682540000003</v>
      </c>
      <c r="J111" s="24">
        <v>0.77777777780000001</v>
      </c>
      <c r="K111" s="24">
        <v>0.84126984130000004</v>
      </c>
      <c r="L111" s="24">
        <v>0.78688524589999997</v>
      </c>
      <c r="M111" s="24">
        <v>0.7704918033</v>
      </c>
      <c r="N111" s="24">
        <v>0.70967741939999995</v>
      </c>
      <c r="O111" s="24">
        <v>0.66129032259999998</v>
      </c>
      <c r="P111" s="24">
        <v>0.82258064519999996</v>
      </c>
      <c r="Q111" s="24">
        <v>0.72580645160000001</v>
      </c>
      <c r="R111" s="24">
        <v>0.79032258060000005</v>
      </c>
      <c r="S111" s="24">
        <v>0.98387096770000004</v>
      </c>
      <c r="T111" s="24">
        <v>0.81818181820000002</v>
      </c>
      <c r="U111" s="24">
        <v>53.727653539999999</v>
      </c>
    </row>
    <row r="112" spans="1:21" ht="17" thickBot="1">
      <c r="A112" s="24">
        <v>0.84482758619999998</v>
      </c>
      <c r="B112" s="24">
        <v>1290.75</v>
      </c>
      <c r="C112" s="24">
        <v>0.56967741940000005</v>
      </c>
      <c r="D112" s="24">
        <v>8.0508748099999999E-2</v>
      </c>
      <c r="E112" s="24">
        <v>0.87569060769999996</v>
      </c>
      <c r="F112" s="24">
        <v>0.79172315839999996</v>
      </c>
      <c r="G112" s="24">
        <v>2.265323993</v>
      </c>
      <c r="H112" s="24">
        <v>0.89473684210000004</v>
      </c>
      <c r="I112" s="24">
        <v>0.92982456140000003</v>
      </c>
      <c r="J112" s="24">
        <v>0.74137931030000004</v>
      </c>
      <c r="K112" s="24">
        <v>0.89655172409999995</v>
      </c>
      <c r="L112" s="24">
        <v>0.89655172409999995</v>
      </c>
      <c r="M112" s="24">
        <v>0.84210526320000001</v>
      </c>
      <c r="N112" s="24">
        <v>0.76785714289999996</v>
      </c>
      <c r="O112" s="24">
        <v>0.81034482760000004</v>
      </c>
      <c r="P112" s="24">
        <v>0.89655172409999995</v>
      </c>
      <c r="Q112" s="24">
        <v>0.74137931030000004</v>
      </c>
      <c r="R112" s="24">
        <v>0.89655172409999995</v>
      </c>
      <c r="S112" s="24">
        <v>0.89655172409999995</v>
      </c>
      <c r="T112" s="24">
        <v>0.8461538462</v>
      </c>
      <c r="U112" s="24">
        <v>39.708502809999999</v>
      </c>
    </row>
    <row r="113" spans="1:21" ht="17" thickBot="1">
      <c r="A113" s="24">
        <v>0.76363636359999998</v>
      </c>
      <c r="B113" s="24">
        <v>1286.083333</v>
      </c>
      <c r="C113" s="24">
        <v>0.53243243240000004</v>
      </c>
      <c r="D113" s="24">
        <v>0.16224972460000001</v>
      </c>
      <c r="E113" s="24">
        <v>0.86742138359999998</v>
      </c>
      <c r="F113" s="24">
        <v>0.67841638049999997</v>
      </c>
      <c r="G113" s="24">
        <v>1.6528066530000001</v>
      </c>
      <c r="H113" s="24">
        <v>0.67272727269999999</v>
      </c>
      <c r="I113" s="24">
        <v>0.8363636364</v>
      </c>
      <c r="J113" s="24">
        <v>0.63636363640000004</v>
      </c>
      <c r="K113" s="24">
        <v>0.79629629629999998</v>
      </c>
      <c r="L113" s="24">
        <v>0.64150943400000005</v>
      </c>
      <c r="M113" s="24">
        <v>0.62264150939999996</v>
      </c>
      <c r="N113" s="24">
        <v>0.60377358489999999</v>
      </c>
      <c r="O113" s="24">
        <v>0.72727272730000003</v>
      </c>
      <c r="P113" s="24">
        <v>0.88888888889999995</v>
      </c>
      <c r="Q113" s="24">
        <v>0.81481481479999995</v>
      </c>
      <c r="R113" s="24">
        <v>0.83018867919999995</v>
      </c>
      <c r="S113" s="24">
        <v>0.96226415089999995</v>
      </c>
      <c r="T113" s="24">
        <v>0.7</v>
      </c>
      <c r="U113" s="24">
        <v>51.890883170000002</v>
      </c>
    </row>
    <row r="114" spans="1:21" ht="17" thickBot="1">
      <c r="A114" s="24">
        <v>0.86956521740000003</v>
      </c>
      <c r="B114" s="24">
        <v>1279.5</v>
      </c>
      <c r="C114" s="24">
        <v>0.49943693690000002</v>
      </c>
      <c r="D114" s="24">
        <v>0.1959749902</v>
      </c>
      <c r="E114" s="24">
        <v>0.79564118760000002</v>
      </c>
      <c r="F114" s="24">
        <v>0.7528982675</v>
      </c>
      <c r="G114" s="24">
        <v>2.1316844920000002</v>
      </c>
      <c r="H114" s="24">
        <v>0.91176470590000003</v>
      </c>
      <c r="I114" s="24">
        <v>0.86956521740000003</v>
      </c>
      <c r="J114" s="24">
        <v>0.79710144930000004</v>
      </c>
      <c r="K114" s="24">
        <v>0.89855072459999996</v>
      </c>
      <c r="L114" s="24">
        <v>0.91304347829999999</v>
      </c>
      <c r="M114" s="24">
        <v>0.75362318839999998</v>
      </c>
      <c r="N114" s="24">
        <v>0.83823529409999997</v>
      </c>
      <c r="O114" s="24">
        <v>0.82608695649999997</v>
      </c>
      <c r="P114" s="24">
        <v>0.88235294119999996</v>
      </c>
      <c r="Q114" s="24">
        <v>0.768115942</v>
      </c>
      <c r="R114" s="24">
        <v>0.86956521740000003</v>
      </c>
      <c r="S114" s="24">
        <v>0.8656716418</v>
      </c>
      <c r="T114" s="24">
        <v>0.52631578950000002</v>
      </c>
      <c r="U114" s="24">
        <v>50.83880422</v>
      </c>
    </row>
    <row r="115" spans="1:21" ht="17" thickBot="1">
      <c r="A115" s="24">
        <v>0.5405405405</v>
      </c>
      <c r="B115" s="24">
        <v>1270.333333</v>
      </c>
      <c r="C115" s="24">
        <v>0.59613956940000001</v>
      </c>
      <c r="D115" s="24">
        <v>4.7231697699999999E-2</v>
      </c>
      <c r="E115" s="24">
        <v>0.89757559249999996</v>
      </c>
      <c r="F115" s="24">
        <v>0.81225400160000005</v>
      </c>
      <c r="G115" s="24">
        <v>3.6485411139999999</v>
      </c>
      <c r="H115" s="24">
        <v>0.70270270270000001</v>
      </c>
      <c r="I115" s="24">
        <v>0.67567567569999998</v>
      </c>
      <c r="J115" s="24">
        <v>0.56756756760000004</v>
      </c>
      <c r="K115" s="24">
        <v>0.64864864860000004</v>
      </c>
      <c r="L115" s="24">
        <v>0.62162162160000001</v>
      </c>
      <c r="M115" s="24">
        <v>0.55882352940000002</v>
      </c>
      <c r="N115" s="24">
        <v>0.54285714289999998</v>
      </c>
      <c r="O115" s="24">
        <v>0.81081081079999995</v>
      </c>
      <c r="P115" s="24">
        <v>0.86486486490000003</v>
      </c>
      <c r="Q115" s="24">
        <v>0.67567567569999998</v>
      </c>
      <c r="R115" s="24">
        <v>0.72972972970000005</v>
      </c>
      <c r="S115" s="24">
        <v>0.80555555560000003</v>
      </c>
      <c r="T115" s="24">
        <v>0.53333333329999999</v>
      </c>
      <c r="U115" s="24">
        <v>36.204605090000001</v>
      </c>
    </row>
    <row r="116" spans="1:21" ht="17" thickBot="1">
      <c r="A116" s="24">
        <v>0.71428571429999999</v>
      </c>
      <c r="B116" s="24">
        <v>1263.5</v>
      </c>
      <c r="C116" s="24">
        <v>0.51333333329999997</v>
      </c>
      <c r="D116" s="24">
        <v>0.13019390580000001</v>
      </c>
      <c r="E116" s="24">
        <v>0.83644558920000001</v>
      </c>
      <c r="F116" s="24">
        <v>0.71230708350000005</v>
      </c>
      <c r="G116" s="24">
        <v>2.2008032129999999</v>
      </c>
      <c r="H116" s="24">
        <v>0.86666666670000003</v>
      </c>
      <c r="I116" s="24">
        <v>0.86666666670000003</v>
      </c>
      <c r="J116" s="24">
        <v>0.86666666670000003</v>
      </c>
      <c r="K116" s="24">
        <v>0.86666666670000003</v>
      </c>
      <c r="L116" s="24">
        <v>0.93333333330000001</v>
      </c>
      <c r="M116" s="24">
        <v>0.6</v>
      </c>
      <c r="N116" s="24">
        <v>0.6</v>
      </c>
      <c r="O116" s="24">
        <v>1</v>
      </c>
      <c r="P116" s="24">
        <v>1</v>
      </c>
      <c r="Q116" s="24">
        <v>0.86666666670000003</v>
      </c>
      <c r="R116" s="24">
        <v>0.86666666670000003</v>
      </c>
      <c r="S116" s="24">
        <v>0.86666666670000003</v>
      </c>
      <c r="T116" s="24">
        <v>1</v>
      </c>
      <c r="U116" s="24">
        <v>44.617728530000001</v>
      </c>
    </row>
    <row r="117" spans="1:21" ht="17" thickBot="1">
      <c r="A117" s="24">
        <v>0.87037037039999998</v>
      </c>
      <c r="B117" s="24">
        <v>1246.333333</v>
      </c>
      <c r="C117" s="24">
        <v>0.4807692308</v>
      </c>
      <c r="D117" s="24">
        <v>0.10002674509999999</v>
      </c>
      <c r="E117" s="24">
        <v>0.71232876710000004</v>
      </c>
      <c r="F117" s="24">
        <v>0.78349826160000002</v>
      </c>
      <c r="G117" s="24">
        <v>2.1797410510000002</v>
      </c>
      <c r="H117" s="24">
        <v>0.85714285710000004</v>
      </c>
      <c r="I117" s="24">
        <v>0.78571428570000001</v>
      </c>
      <c r="J117" s="24">
        <v>0.73214285710000004</v>
      </c>
      <c r="K117" s="24">
        <v>0.92727272729999999</v>
      </c>
      <c r="L117" s="24">
        <v>0.8363636364</v>
      </c>
      <c r="M117" s="24">
        <v>0.7307692308</v>
      </c>
      <c r="N117" s="24">
        <v>0.66666666669999997</v>
      </c>
      <c r="O117" s="24">
        <v>0.75471698109999996</v>
      </c>
      <c r="P117" s="24">
        <v>0.88888888889999995</v>
      </c>
      <c r="Q117" s="24">
        <v>0.72727272730000003</v>
      </c>
      <c r="R117" s="24">
        <v>0.83928571429999999</v>
      </c>
      <c r="S117" s="24">
        <v>0.9423076923</v>
      </c>
      <c r="T117" s="24">
        <v>0.71428571429999999</v>
      </c>
      <c r="U117" s="24">
        <v>42.154051889999998</v>
      </c>
    </row>
    <row r="118" spans="1:21" ht="17" thickBot="1">
      <c r="A118" s="24">
        <v>0.75</v>
      </c>
      <c r="B118" s="24">
        <v>1245.583333</v>
      </c>
      <c r="C118" s="24">
        <v>0.49500998000000002</v>
      </c>
      <c r="D118" s="24">
        <v>0.12758413060000001</v>
      </c>
      <c r="E118" s="24">
        <v>0.89786756450000005</v>
      </c>
      <c r="F118" s="24">
        <v>0.80196694989999995</v>
      </c>
      <c r="G118" s="24">
        <v>2.1019708659999998</v>
      </c>
      <c r="H118" s="24">
        <v>0.78947368419999997</v>
      </c>
      <c r="I118" s="24">
        <v>0.89473684210000004</v>
      </c>
      <c r="J118" s="24">
        <v>0.65454545450000001</v>
      </c>
      <c r="K118" s="24">
        <v>0.82456140349999996</v>
      </c>
      <c r="L118" s="24">
        <v>0.84210526320000001</v>
      </c>
      <c r="M118" s="24">
        <v>0.7192982456</v>
      </c>
      <c r="N118" s="24">
        <v>0.68421052630000001</v>
      </c>
      <c r="O118" s="24">
        <v>0.80701754390000002</v>
      </c>
      <c r="P118" s="24">
        <v>0.8771929825</v>
      </c>
      <c r="Q118" s="24">
        <v>0.78947368419999997</v>
      </c>
      <c r="R118" s="24">
        <v>0.84210526320000001</v>
      </c>
      <c r="S118" s="24">
        <v>0.96363636360000005</v>
      </c>
      <c r="T118" s="24">
        <v>0.8</v>
      </c>
      <c r="U118" s="24">
        <v>43.36488928</v>
      </c>
    </row>
    <row r="119" spans="1:21" ht="17" thickBot="1">
      <c r="A119" s="24">
        <v>0.89473684210000004</v>
      </c>
      <c r="B119" s="24">
        <v>1245.5</v>
      </c>
      <c r="C119" s="24">
        <v>0.59799331099999997</v>
      </c>
      <c r="D119" s="24">
        <v>7.7679646699999993E-2</v>
      </c>
      <c r="E119" s="24">
        <v>0.79495394470000003</v>
      </c>
      <c r="F119" s="24">
        <v>0.43603639770000002</v>
      </c>
      <c r="G119" s="24">
        <v>3.5296671489999998</v>
      </c>
      <c r="H119" s="24">
        <v>0.94736842109999997</v>
      </c>
      <c r="I119" s="24">
        <v>0.86842105260000002</v>
      </c>
      <c r="J119" s="24">
        <v>0.89473684210000004</v>
      </c>
      <c r="K119" s="24">
        <v>0.89473684210000004</v>
      </c>
      <c r="L119" s="24">
        <v>0.83783783779999998</v>
      </c>
      <c r="M119" s="24">
        <v>0.84210526320000001</v>
      </c>
      <c r="N119" s="24">
        <v>0.81578947369999999</v>
      </c>
      <c r="O119" s="24">
        <v>0.81578947369999999</v>
      </c>
      <c r="P119" s="24">
        <v>0.86486486490000003</v>
      </c>
      <c r="Q119" s="24">
        <v>0.84210526320000001</v>
      </c>
      <c r="R119" s="24">
        <v>0.83783783779999998</v>
      </c>
      <c r="S119" s="24">
        <v>0.97222222219999999</v>
      </c>
      <c r="T119" s="24">
        <v>0.9375</v>
      </c>
      <c r="U119" s="24">
        <v>36.2761943</v>
      </c>
    </row>
    <row r="120" spans="1:21" ht="17" thickBot="1">
      <c r="A120" s="24">
        <v>0.55102040819999998</v>
      </c>
      <c r="B120" s="24">
        <v>1245.272727</v>
      </c>
      <c r="C120" s="24">
        <v>0.64565217389999996</v>
      </c>
      <c r="D120" s="24">
        <v>0.1173163966</v>
      </c>
      <c r="E120" s="24">
        <v>0.81086773379999999</v>
      </c>
      <c r="F120" s="24">
        <v>0.76989341509999998</v>
      </c>
      <c r="G120" s="24">
        <v>1.9527511959999999</v>
      </c>
      <c r="H120" s="24">
        <v>0.61224489800000004</v>
      </c>
      <c r="I120" s="24">
        <v>0.63265306119999998</v>
      </c>
      <c r="J120" s="24">
        <v>0.51020408159999997</v>
      </c>
      <c r="K120" s="24">
        <v>0.67346938779999999</v>
      </c>
      <c r="L120" s="24">
        <v>0.73469387760000004</v>
      </c>
      <c r="M120" s="24">
        <v>0.65306122450000004</v>
      </c>
      <c r="N120" s="24">
        <v>0.66666666669999997</v>
      </c>
      <c r="O120" s="24">
        <v>0.75510204079999999</v>
      </c>
      <c r="P120" s="24">
        <v>0.85714285710000004</v>
      </c>
      <c r="Q120" s="24">
        <v>0.71428571429999999</v>
      </c>
      <c r="R120" s="24">
        <v>0.83673469389999999</v>
      </c>
      <c r="S120" s="24">
        <v>0.86956521740000003</v>
      </c>
      <c r="T120" s="24">
        <v>0.64705882349999999</v>
      </c>
      <c r="U120" s="24">
        <v>45.002774129999999</v>
      </c>
    </row>
    <row r="121" spans="1:21" ht="17" thickBot="1">
      <c r="A121" s="24">
        <v>0.875</v>
      </c>
      <c r="B121" s="24">
        <v>1244.5</v>
      </c>
      <c r="C121" s="24">
        <v>0.56902728020000004</v>
      </c>
      <c r="D121" s="24">
        <v>0.23536895669999999</v>
      </c>
      <c r="E121" s="24">
        <v>0.84253780410000001</v>
      </c>
      <c r="F121" s="24">
        <v>0.8205437257</v>
      </c>
      <c r="G121" s="24">
        <v>1.5623836129999999</v>
      </c>
      <c r="H121" s="24">
        <v>0.69090909089999997</v>
      </c>
      <c r="I121" s="24">
        <v>0.8</v>
      </c>
      <c r="J121" s="24">
        <v>0.65454545450000001</v>
      </c>
      <c r="K121" s="24">
        <v>0.69642857140000003</v>
      </c>
      <c r="L121" s="24">
        <v>0.75</v>
      </c>
      <c r="M121" s="24">
        <v>0.625</v>
      </c>
      <c r="N121" s="24">
        <v>0.78571428570000001</v>
      </c>
      <c r="O121" s="24">
        <v>0.82142857140000003</v>
      </c>
      <c r="P121" s="24">
        <v>0.92857142859999997</v>
      </c>
      <c r="Q121" s="24">
        <v>0.80357142859999997</v>
      </c>
      <c r="R121" s="24">
        <v>0.85714285710000004</v>
      </c>
      <c r="S121" s="24">
        <v>0.5769230769</v>
      </c>
      <c r="T121" s="24">
        <v>0.83783783779999998</v>
      </c>
      <c r="U121" s="24">
        <v>53.499665190000002</v>
      </c>
    </row>
    <row r="122" spans="1:21" ht="17" thickBot="1">
      <c r="A122" s="24">
        <v>0.82758620689999995</v>
      </c>
      <c r="B122" s="24">
        <v>1243.083333</v>
      </c>
      <c r="C122" s="24">
        <v>0.69483568080000002</v>
      </c>
      <c r="D122" s="24">
        <v>0.21177180400000001</v>
      </c>
      <c r="E122" s="24">
        <v>0.2342342342</v>
      </c>
      <c r="F122" s="24">
        <v>0.42622511229999999</v>
      </c>
      <c r="G122" s="24">
        <v>2.3549222799999998</v>
      </c>
      <c r="H122" s="24">
        <v>0.82758620689999995</v>
      </c>
      <c r="I122" s="24">
        <v>0.80701754390000002</v>
      </c>
      <c r="J122" s="24">
        <v>0.81818181820000002</v>
      </c>
      <c r="K122" s="24">
        <v>0.8771929825</v>
      </c>
      <c r="L122" s="24">
        <v>0.84210526320000001</v>
      </c>
      <c r="M122" s="24">
        <v>0.76785714289999996</v>
      </c>
      <c r="N122" s="24">
        <v>0.78571428570000001</v>
      </c>
      <c r="O122" s="24">
        <v>0.84210526320000001</v>
      </c>
      <c r="P122" s="24">
        <v>0.84482758619999998</v>
      </c>
      <c r="Q122" s="24">
        <v>0.79310344830000001</v>
      </c>
      <c r="R122" s="24">
        <v>0.8771929825</v>
      </c>
      <c r="S122" s="24">
        <v>0.86274509799999999</v>
      </c>
      <c r="T122" s="24">
        <v>0.8461538462</v>
      </c>
      <c r="U122" s="24">
        <v>48.805121669999998</v>
      </c>
    </row>
    <row r="123" spans="1:21" ht="17" thickBot="1">
      <c r="A123" s="24">
        <v>0.85454545449999997</v>
      </c>
      <c r="B123" s="24">
        <v>1239.25</v>
      </c>
      <c r="C123" s="24">
        <v>0.57696447790000005</v>
      </c>
      <c r="D123" s="24">
        <v>0.16004303680000001</v>
      </c>
      <c r="E123" s="24">
        <v>0.76012461060000003</v>
      </c>
      <c r="F123" s="24">
        <v>0.51502925160000002</v>
      </c>
      <c r="G123" s="24">
        <v>1.481852315</v>
      </c>
      <c r="H123" s="24">
        <v>0.82456140349999996</v>
      </c>
      <c r="I123" s="24">
        <v>0.8771929825</v>
      </c>
      <c r="J123" s="24">
        <v>0.68421052630000001</v>
      </c>
      <c r="K123" s="24">
        <v>0.84210526320000001</v>
      </c>
      <c r="L123" s="24">
        <v>0.8771929825</v>
      </c>
      <c r="M123" s="24">
        <v>0.75</v>
      </c>
      <c r="N123" s="24">
        <v>0.82142857140000003</v>
      </c>
      <c r="O123" s="24">
        <v>0.80357142859999997</v>
      </c>
      <c r="P123" s="24">
        <v>0.92857142859999997</v>
      </c>
      <c r="Q123" s="24">
        <v>0.82456140349999996</v>
      </c>
      <c r="R123" s="24">
        <v>0.91228070179999998</v>
      </c>
      <c r="S123" s="24">
        <v>0.94339622639999998</v>
      </c>
      <c r="T123" s="24">
        <v>0.91666666669999997</v>
      </c>
      <c r="U123" s="24">
        <v>43.282092660000004</v>
      </c>
    </row>
    <row r="124" spans="1:21" ht="17" thickBot="1">
      <c r="A124" s="24">
        <v>0.77777777780000001</v>
      </c>
      <c r="B124" s="24">
        <v>1238.333333</v>
      </c>
      <c r="C124" s="24">
        <v>0.42852614900000002</v>
      </c>
      <c r="D124" s="24">
        <v>9.5289367400000005E-2</v>
      </c>
      <c r="E124" s="24">
        <v>0.755668491</v>
      </c>
      <c r="F124" s="24">
        <v>0.75760430690000002</v>
      </c>
      <c r="G124" s="24">
        <v>1.9941648430000001</v>
      </c>
      <c r="H124" s="24">
        <v>0.75555555559999998</v>
      </c>
      <c r="I124" s="24">
        <v>0.75</v>
      </c>
      <c r="J124" s="24">
        <v>0.71111111110000003</v>
      </c>
      <c r="K124" s="24">
        <v>0.81818181820000002</v>
      </c>
      <c r="L124" s="24">
        <v>0.77777777780000001</v>
      </c>
      <c r="M124" s="24">
        <v>0.65909090910000001</v>
      </c>
      <c r="N124" s="24">
        <v>0.81818181820000002</v>
      </c>
      <c r="O124" s="24">
        <v>0.70454545449999995</v>
      </c>
      <c r="P124" s="24">
        <v>0.81818181820000002</v>
      </c>
      <c r="Q124" s="24">
        <v>0.66666666669999997</v>
      </c>
      <c r="R124" s="24">
        <v>0.73333333329999995</v>
      </c>
      <c r="S124" s="24">
        <v>0.83720930230000001</v>
      </c>
      <c r="T124" s="24">
        <v>0.81818181820000002</v>
      </c>
      <c r="U124" s="24">
        <v>41.7140646</v>
      </c>
    </row>
    <row r="125" spans="1:21" ht="17" thickBot="1">
      <c r="A125" s="24">
        <v>0.875</v>
      </c>
      <c r="B125" s="24">
        <v>1235.833333</v>
      </c>
      <c r="C125" s="24">
        <v>0.57296209330000003</v>
      </c>
      <c r="D125" s="24">
        <v>7.4713418700000006E-2</v>
      </c>
      <c r="E125" s="24">
        <v>0.84671765460000004</v>
      </c>
      <c r="F125" s="24">
        <v>0.78617666890000004</v>
      </c>
      <c r="G125" s="24">
        <v>1.8444444440000001</v>
      </c>
      <c r="H125" s="24">
        <v>0.98214285710000004</v>
      </c>
      <c r="I125" s="24">
        <v>0.92857142859999997</v>
      </c>
      <c r="J125" s="24">
        <v>0.85714285710000004</v>
      </c>
      <c r="K125" s="24">
        <v>0.98214285710000004</v>
      </c>
      <c r="L125" s="24">
        <v>0.98181818180000002</v>
      </c>
      <c r="M125" s="24">
        <v>0.78181818179999996</v>
      </c>
      <c r="N125" s="24">
        <v>0.85185185190000001</v>
      </c>
      <c r="O125" s="24">
        <v>0.76785714289999996</v>
      </c>
      <c r="P125" s="24">
        <v>0.89285714289999996</v>
      </c>
      <c r="Q125" s="24">
        <v>0.64285714289999996</v>
      </c>
      <c r="R125" s="24">
        <v>0.67272727269999999</v>
      </c>
      <c r="S125" s="24">
        <v>0.9259259259</v>
      </c>
      <c r="T125" s="24">
        <v>0.93333333330000001</v>
      </c>
      <c r="U125" s="24">
        <v>37.976534049999998</v>
      </c>
    </row>
    <row r="126" spans="1:21" ht="17" thickBot="1">
      <c r="A126" s="24">
        <v>0.72340425529999997</v>
      </c>
      <c r="B126" s="24">
        <v>1225.333333</v>
      </c>
      <c r="C126" s="24">
        <v>0.70068027209999995</v>
      </c>
      <c r="D126" s="24">
        <v>0.2445593036</v>
      </c>
      <c r="E126" s="24">
        <v>0.50820487319999996</v>
      </c>
      <c r="F126" s="24">
        <v>0.78352829160000004</v>
      </c>
      <c r="G126" s="24">
        <v>2.382938389</v>
      </c>
      <c r="H126" s="24">
        <v>0.78723404259999996</v>
      </c>
      <c r="I126" s="24">
        <v>0.80851063830000003</v>
      </c>
      <c r="J126" s="24">
        <v>0.68085106380000004</v>
      </c>
      <c r="K126" s="24">
        <v>0.78723404259999996</v>
      </c>
      <c r="L126" s="24">
        <v>0.84782608699999995</v>
      </c>
      <c r="M126" s="24">
        <v>0.7659574468</v>
      </c>
      <c r="N126" s="24">
        <v>0.74468085110000004</v>
      </c>
      <c r="O126" s="24">
        <v>0.7659574468</v>
      </c>
      <c r="P126" s="24">
        <v>0.85106382979999995</v>
      </c>
      <c r="Q126" s="24">
        <v>0.78260869570000002</v>
      </c>
      <c r="R126" s="24">
        <v>0.85106382979999995</v>
      </c>
      <c r="S126" s="24">
        <v>0.90697674419999996</v>
      </c>
      <c r="T126" s="24">
        <v>0.88888888889999995</v>
      </c>
      <c r="U126" s="24">
        <v>49.974768769999997</v>
      </c>
    </row>
    <row r="127" spans="1:21" ht="17" thickBot="1">
      <c r="A127" s="24">
        <v>0.74193548389999997</v>
      </c>
      <c r="B127" s="24">
        <v>1221.083333</v>
      </c>
      <c r="C127" s="24">
        <v>0.57787903890000003</v>
      </c>
      <c r="D127" s="24">
        <v>8.5647990199999996E-2</v>
      </c>
      <c r="E127" s="24">
        <v>0.7018279892</v>
      </c>
      <c r="F127" s="24">
        <v>0.66211697270000003</v>
      </c>
      <c r="G127" s="24">
        <v>2.1086142319999999</v>
      </c>
      <c r="H127" s="24">
        <v>0.75</v>
      </c>
      <c r="I127" s="24">
        <v>0.83870967740000002</v>
      </c>
      <c r="J127" s="24">
        <v>0.6875</v>
      </c>
      <c r="K127" s="24">
        <v>0.8125</v>
      </c>
      <c r="L127" s="24">
        <v>0.76666666670000005</v>
      </c>
      <c r="M127" s="24">
        <v>0.625</v>
      </c>
      <c r="N127" s="24">
        <v>0.71875</v>
      </c>
      <c r="O127" s="24">
        <v>0.71875</v>
      </c>
      <c r="P127" s="24">
        <v>0.84375</v>
      </c>
      <c r="Q127" s="24">
        <v>0.6875</v>
      </c>
      <c r="R127" s="24">
        <v>0.8125</v>
      </c>
      <c r="S127" s="24">
        <v>0.9</v>
      </c>
      <c r="T127" s="24">
        <v>1</v>
      </c>
      <c r="U127" s="24">
        <v>41.333242339999998</v>
      </c>
    </row>
    <row r="128" spans="1:21" ht="17" thickBot="1">
      <c r="A128" s="24">
        <v>0.60869565219999999</v>
      </c>
      <c r="B128" s="24">
        <v>1216.916667</v>
      </c>
      <c r="C128" s="24">
        <v>0.64185921550000002</v>
      </c>
      <c r="D128" s="24">
        <v>0.11607204</v>
      </c>
      <c r="E128" s="24">
        <v>0.52503576539999997</v>
      </c>
      <c r="F128" s="24">
        <v>0.75046223379999999</v>
      </c>
      <c r="G128" s="24">
        <v>2.4967225059999998</v>
      </c>
      <c r="H128" s="24">
        <v>0.71111111110000003</v>
      </c>
      <c r="I128" s="24">
        <v>0.63636363640000004</v>
      </c>
      <c r="J128" s="24">
        <v>0.57777777779999995</v>
      </c>
      <c r="K128" s="24">
        <v>0.72727272730000003</v>
      </c>
      <c r="L128" s="24">
        <v>0.65909090910000001</v>
      </c>
      <c r="M128" s="24">
        <v>0.69767441860000001</v>
      </c>
      <c r="N128" s="24">
        <v>0.44186046509999999</v>
      </c>
      <c r="O128" s="24">
        <v>0.71739130429999998</v>
      </c>
      <c r="P128" s="24">
        <v>0.82608695649999997</v>
      </c>
      <c r="Q128" s="24">
        <v>0.72727272730000003</v>
      </c>
      <c r="R128" s="24">
        <v>0.82222222219999996</v>
      </c>
      <c r="S128" s="24">
        <v>0.89130434780000001</v>
      </c>
      <c r="T128" s="24">
        <v>0.7</v>
      </c>
      <c r="U128" s="24">
        <v>43.599328900000003</v>
      </c>
    </row>
    <row r="129" spans="1:21" ht="17" thickBot="1">
      <c r="A129" s="24">
        <v>0.91666666669999997</v>
      </c>
      <c r="B129" s="24">
        <v>1192.166667</v>
      </c>
      <c r="C129" s="24">
        <v>0.71297989029999997</v>
      </c>
      <c r="D129" s="24">
        <v>0.16818118269999999</v>
      </c>
      <c r="E129" s="24">
        <v>0.52569750370000001</v>
      </c>
      <c r="F129" s="24">
        <v>0.38130854190000002</v>
      </c>
      <c r="G129" s="24">
        <v>2.066782307</v>
      </c>
      <c r="H129" s="24">
        <v>0.91803278690000001</v>
      </c>
      <c r="I129" s="24">
        <v>0.90163934430000003</v>
      </c>
      <c r="J129" s="24">
        <v>0.86885245899999997</v>
      </c>
      <c r="K129" s="24">
        <v>0.93442622949999998</v>
      </c>
      <c r="L129" s="24">
        <v>0.88524590160000005</v>
      </c>
      <c r="M129" s="24">
        <v>0.81666666669999999</v>
      </c>
      <c r="N129" s="24">
        <v>0.9</v>
      </c>
      <c r="O129" s="24">
        <v>0.85245901639999999</v>
      </c>
      <c r="P129" s="24">
        <v>0.93442622949999998</v>
      </c>
      <c r="Q129" s="24">
        <v>0.83606557380000002</v>
      </c>
      <c r="R129" s="24">
        <v>0.81967213110000003</v>
      </c>
      <c r="S129" s="24">
        <v>0.95</v>
      </c>
      <c r="T129" s="24">
        <v>0.57142857140000003</v>
      </c>
      <c r="U129" s="24">
        <v>49.37131274</v>
      </c>
    </row>
    <row r="130" spans="1:21" ht="17" thickBot="1">
      <c r="A130" s="24">
        <v>0.63829787230000001</v>
      </c>
      <c r="B130" s="24">
        <v>1181</v>
      </c>
      <c r="C130" s="24">
        <v>0.75062972289999996</v>
      </c>
      <c r="D130" s="24">
        <v>0.14613322040000001</v>
      </c>
      <c r="E130" s="24">
        <v>0.53187803190000005</v>
      </c>
      <c r="F130" s="24">
        <v>0.4038244426</v>
      </c>
      <c r="G130" s="24">
        <v>1.999206349</v>
      </c>
      <c r="H130" s="24">
        <v>0.8043478261</v>
      </c>
      <c r="I130" s="24">
        <v>0.8043478261</v>
      </c>
      <c r="J130" s="24">
        <v>0.6956521739</v>
      </c>
      <c r="K130" s="24">
        <v>0.86956521740000003</v>
      </c>
      <c r="L130" s="24">
        <v>0.8043478261</v>
      </c>
      <c r="M130" s="24">
        <v>0.68181818179999998</v>
      </c>
      <c r="N130" s="24">
        <v>0.74418604649999998</v>
      </c>
      <c r="O130" s="24">
        <v>0.76086956520000004</v>
      </c>
      <c r="P130" s="24">
        <v>0.89130434780000001</v>
      </c>
      <c r="Q130" s="24">
        <v>0.80851063830000003</v>
      </c>
      <c r="R130" s="24">
        <v>0.87234042550000002</v>
      </c>
      <c r="S130" s="24">
        <v>1</v>
      </c>
      <c r="T130" s="24">
        <v>1</v>
      </c>
      <c r="U130" s="24">
        <v>46.583545020000003</v>
      </c>
    </row>
    <row r="131" spans="1:21" ht="17" thickBot="1">
      <c r="A131" s="24">
        <v>0.74545454550000001</v>
      </c>
      <c r="B131" s="24">
        <v>1169.5</v>
      </c>
      <c r="C131" s="24">
        <v>0.50445816190000003</v>
      </c>
      <c r="D131" s="24">
        <v>0.1825566481</v>
      </c>
      <c r="E131" s="24">
        <v>0.59057301289999997</v>
      </c>
      <c r="F131" s="24">
        <v>0.83896251960000001</v>
      </c>
      <c r="G131" s="24">
        <v>1.5421179300000001</v>
      </c>
      <c r="H131" s="24">
        <v>0.74545454550000001</v>
      </c>
      <c r="I131" s="24">
        <v>0.82142857140000003</v>
      </c>
      <c r="J131" s="24">
        <v>0.72727272730000003</v>
      </c>
      <c r="K131" s="24">
        <v>0.82142857140000003</v>
      </c>
      <c r="L131" s="24">
        <v>0.82142857140000003</v>
      </c>
      <c r="M131" s="24">
        <v>0.66071428570000001</v>
      </c>
      <c r="N131" s="24">
        <v>0.70370370370000002</v>
      </c>
      <c r="O131" s="24">
        <v>0.75</v>
      </c>
      <c r="P131" s="24">
        <v>0.83928571429999999</v>
      </c>
      <c r="Q131" s="24">
        <v>0.64285714289999996</v>
      </c>
      <c r="R131" s="24">
        <v>0.67857142859999997</v>
      </c>
      <c r="S131" s="24">
        <v>0.76363636359999998</v>
      </c>
      <c r="T131" s="24">
        <v>0.5</v>
      </c>
      <c r="U131" s="24">
        <v>49.347299419999999</v>
      </c>
    </row>
    <row r="132" spans="1:21" ht="17" thickBot="1">
      <c r="A132" s="24">
        <v>0.93617021280000001</v>
      </c>
      <c r="B132" s="24">
        <v>1167.416667</v>
      </c>
      <c r="C132" s="24">
        <v>0.55410958899999996</v>
      </c>
      <c r="D132" s="24">
        <v>0.16011135700000001</v>
      </c>
      <c r="E132" s="24">
        <v>0.75536480689999996</v>
      </c>
      <c r="F132" s="24">
        <v>0.77971304159999999</v>
      </c>
      <c r="G132" s="24">
        <v>1.608056266</v>
      </c>
      <c r="H132" s="24">
        <v>0.91666666669999997</v>
      </c>
      <c r="I132" s="24">
        <v>0.9375</v>
      </c>
      <c r="J132" s="24">
        <v>0.8125</v>
      </c>
      <c r="K132" s="24">
        <v>0.95833333330000003</v>
      </c>
      <c r="L132" s="24">
        <v>0.91666666669999997</v>
      </c>
      <c r="M132" s="24">
        <v>0.82978723399999998</v>
      </c>
      <c r="N132" s="24">
        <v>0.87234042550000002</v>
      </c>
      <c r="O132" s="24">
        <v>0.79166666669999997</v>
      </c>
      <c r="P132" s="24">
        <v>0.85416666669999997</v>
      </c>
      <c r="Q132" s="24">
        <v>0.72916666669999997</v>
      </c>
      <c r="R132" s="24">
        <v>0.8125</v>
      </c>
      <c r="S132" s="24">
        <v>0.91489361700000005</v>
      </c>
      <c r="T132" s="24">
        <v>0.72727272730000003</v>
      </c>
      <c r="U132" s="24">
        <v>45.870511810000004</v>
      </c>
    </row>
    <row r="133" spans="1:21" ht="17" thickBot="1">
      <c r="A133" s="24">
        <v>0.84375</v>
      </c>
      <c r="B133" s="24">
        <v>1167.416667</v>
      </c>
      <c r="C133" s="24">
        <v>0.576183432</v>
      </c>
      <c r="D133" s="24">
        <v>0.28210436150000001</v>
      </c>
      <c r="E133" s="24">
        <v>0.63733809740000003</v>
      </c>
      <c r="F133" s="24">
        <v>0.38853594120000001</v>
      </c>
      <c r="G133" s="24">
        <v>1.6124845489999999</v>
      </c>
      <c r="H133" s="24">
        <v>0.92424242420000002</v>
      </c>
      <c r="I133" s="24">
        <v>0.87878787879999998</v>
      </c>
      <c r="J133" s="24">
        <v>0.78461538460000002</v>
      </c>
      <c r="K133" s="24">
        <v>0.90769230769999998</v>
      </c>
      <c r="L133" s="24">
        <v>0.90769230769999998</v>
      </c>
      <c r="M133" s="24">
        <v>0.87301587300000005</v>
      </c>
      <c r="N133" s="24">
        <v>0.875</v>
      </c>
      <c r="O133" s="24">
        <v>0.83076923079999998</v>
      </c>
      <c r="P133" s="24">
        <v>0.921875</v>
      </c>
      <c r="Q133" s="24">
        <v>0.803030303</v>
      </c>
      <c r="R133" s="24">
        <v>0.89393939389999999</v>
      </c>
      <c r="S133" s="24">
        <v>0.98461538459999998</v>
      </c>
      <c r="T133" s="24">
        <v>1</v>
      </c>
      <c r="U133" s="24">
        <v>54.829895069999999</v>
      </c>
    </row>
    <row r="134" spans="1:21" ht="17" thickBot="1">
      <c r="A134" s="24">
        <v>0.63265306119999998</v>
      </c>
      <c r="B134" s="24">
        <v>1157.083333</v>
      </c>
      <c r="C134" s="24">
        <v>0.57027540359999995</v>
      </c>
      <c r="D134" s="24">
        <v>0.27461289160000002</v>
      </c>
      <c r="E134" s="24">
        <v>0.34562211980000002</v>
      </c>
      <c r="F134" s="24">
        <v>0.35469931580000003</v>
      </c>
      <c r="G134" s="24">
        <v>1.3500651889999999</v>
      </c>
      <c r="H134" s="24">
        <v>0.73469387760000004</v>
      </c>
      <c r="I134" s="24">
        <v>0.73469387760000004</v>
      </c>
      <c r="J134" s="24">
        <v>0.63265306119999998</v>
      </c>
      <c r="K134" s="24">
        <v>0.75</v>
      </c>
      <c r="L134" s="24">
        <v>0.73469387760000004</v>
      </c>
      <c r="M134" s="24">
        <v>0.59183673469999998</v>
      </c>
      <c r="N134" s="24">
        <v>0.70833333330000003</v>
      </c>
      <c r="O134" s="24">
        <v>0.71428571429999999</v>
      </c>
      <c r="P134" s="24">
        <v>0.75510204079999999</v>
      </c>
      <c r="Q134" s="24">
        <v>0.70833333330000003</v>
      </c>
      <c r="R134" s="24">
        <v>0.75</v>
      </c>
      <c r="S134" s="24">
        <v>0.9375</v>
      </c>
      <c r="T134" s="24">
        <v>0.88888888889999995</v>
      </c>
      <c r="U134" s="24">
        <v>54.125099030000001</v>
      </c>
    </row>
    <row r="135" spans="1:21" ht="17" thickBot="1">
      <c r="A135" s="24">
        <v>0.89285714289999996</v>
      </c>
      <c r="B135" s="24">
        <v>1155.583333</v>
      </c>
      <c r="C135" s="24">
        <v>0.44468704510000001</v>
      </c>
      <c r="D135" s="24">
        <v>0.19038003889999999</v>
      </c>
      <c r="E135" s="24">
        <v>0.3238841978</v>
      </c>
      <c r="F135" s="24">
        <v>0.78625513810000003</v>
      </c>
      <c r="G135" s="24">
        <v>1.980030722</v>
      </c>
      <c r="H135" s="24">
        <v>0.96428571429999999</v>
      </c>
      <c r="I135" s="24">
        <v>0.89285714289999996</v>
      </c>
      <c r="J135" s="24">
        <v>0.875</v>
      </c>
      <c r="K135" s="24">
        <v>0.91071428570000001</v>
      </c>
      <c r="L135" s="24">
        <v>0.85714285710000004</v>
      </c>
      <c r="M135" s="24">
        <v>0.85454545449999997</v>
      </c>
      <c r="N135" s="24">
        <v>0.76785714289999996</v>
      </c>
      <c r="O135" s="24">
        <v>0.91071428570000001</v>
      </c>
      <c r="P135" s="24">
        <v>0.94545454549999997</v>
      </c>
      <c r="Q135" s="24">
        <v>0.85454545449999997</v>
      </c>
      <c r="R135" s="24">
        <v>0.90740740740000003</v>
      </c>
      <c r="S135" s="24">
        <v>0.90196078430000004</v>
      </c>
      <c r="T135" s="24">
        <v>0.73684210530000005</v>
      </c>
      <c r="U135" s="24">
        <v>48.916059709999999</v>
      </c>
    </row>
    <row r="136" spans="1:21" ht="17" thickBot="1">
      <c r="A136" s="24">
        <v>0.77941176469999995</v>
      </c>
      <c r="B136" s="24">
        <v>1138.75</v>
      </c>
      <c r="C136" s="24">
        <v>0.64586846539999998</v>
      </c>
      <c r="D136" s="24">
        <v>0.23293084519999999</v>
      </c>
      <c r="E136" s="24">
        <v>0.58352534560000002</v>
      </c>
      <c r="F136" s="24">
        <v>0.77548481530000002</v>
      </c>
      <c r="G136" s="24">
        <v>1.7629157820000001</v>
      </c>
      <c r="H136" s="24">
        <v>0.77142857139999998</v>
      </c>
      <c r="I136" s="24">
        <v>0.80882352940000002</v>
      </c>
      <c r="J136" s="24">
        <v>0.74285714290000004</v>
      </c>
      <c r="K136" s="24">
        <v>0.84057971009999999</v>
      </c>
      <c r="L136" s="24">
        <v>0.79710144930000004</v>
      </c>
      <c r="M136" s="24">
        <v>0.68656716419999997</v>
      </c>
      <c r="N136" s="24">
        <v>0.73913043479999996</v>
      </c>
      <c r="O136" s="24">
        <v>0.72463768120000005</v>
      </c>
      <c r="P136" s="24">
        <v>0.84285714290000002</v>
      </c>
      <c r="Q136" s="24">
        <v>0.81428571429999996</v>
      </c>
      <c r="R136" s="24">
        <v>0.84285714290000002</v>
      </c>
      <c r="S136" s="24">
        <v>0.803030303</v>
      </c>
      <c r="T136" s="24">
        <v>0.64516129030000002</v>
      </c>
      <c r="U136" s="24">
        <v>52.982949140000002</v>
      </c>
    </row>
    <row r="137" spans="1:21" ht="17" thickBot="1">
      <c r="A137" s="24">
        <v>0.72413793100000001</v>
      </c>
      <c r="B137" s="24">
        <v>1132.75</v>
      </c>
      <c r="C137" s="24">
        <v>0.47020685400000001</v>
      </c>
      <c r="D137" s="24">
        <v>0.1179283455</v>
      </c>
      <c r="E137" s="24">
        <v>0.73441842000000002</v>
      </c>
      <c r="F137" s="24">
        <v>0.77893033180000004</v>
      </c>
      <c r="G137" s="24">
        <v>2.221795856</v>
      </c>
      <c r="H137" s="24">
        <v>0.74074074069999996</v>
      </c>
      <c r="I137" s="24">
        <v>0.71428571429999999</v>
      </c>
      <c r="J137" s="24">
        <v>0.66666666669999997</v>
      </c>
      <c r="K137" s="24">
        <v>0.85714285710000004</v>
      </c>
      <c r="L137" s="24">
        <v>0.72413793100000001</v>
      </c>
      <c r="M137" s="24">
        <v>0.59259259259999997</v>
      </c>
      <c r="N137" s="24">
        <v>0.65517241380000002</v>
      </c>
      <c r="O137" s="24">
        <v>0.75862068969999996</v>
      </c>
      <c r="P137" s="24">
        <v>0.86206896550000001</v>
      </c>
      <c r="Q137" s="24">
        <v>0.79310344830000001</v>
      </c>
      <c r="R137" s="24">
        <v>0.82758620689999995</v>
      </c>
      <c r="S137" s="24">
        <v>0.89285714289999996</v>
      </c>
      <c r="T137" s="24">
        <v>0.66666666669999997</v>
      </c>
      <c r="U137" s="24">
        <v>43.024203630000002</v>
      </c>
    </row>
    <row r="138" spans="1:21" ht="17" thickBot="1">
      <c r="A138" s="24">
        <v>0.82352941180000006</v>
      </c>
      <c r="B138" s="24">
        <v>1126.583333</v>
      </c>
      <c r="C138" s="24">
        <v>0.51635846370000005</v>
      </c>
      <c r="D138" s="24">
        <v>0.15888749169999999</v>
      </c>
      <c r="E138" s="24">
        <v>0.70406976740000005</v>
      </c>
      <c r="F138" s="24">
        <v>0.78356387309999997</v>
      </c>
      <c r="G138" s="24">
        <v>2.0710479570000002</v>
      </c>
      <c r="H138" s="24">
        <v>0.92156862750000001</v>
      </c>
      <c r="I138" s="24">
        <v>0.92156862750000001</v>
      </c>
      <c r="J138" s="24">
        <v>0.72549019609999998</v>
      </c>
      <c r="K138" s="24">
        <v>0.94117647059999998</v>
      </c>
      <c r="L138" s="24">
        <v>0.90196078430000004</v>
      </c>
      <c r="M138" s="24">
        <v>0.82</v>
      </c>
      <c r="N138" s="24">
        <v>0.78</v>
      </c>
      <c r="O138" s="24">
        <v>0.76470588240000004</v>
      </c>
      <c r="P138" s="24">
        <v>0.84313725490000002</v>
      </c>
      <c r="Q138" s="24">
        <v>0.74509803919999995</v>
      </c>
      <c r="R138" s="24">
        <v>0.84313725490000002</v>
      </c>
      <c r="S138" s="24">
        <v>0.84782608699999995</v>
      </c>
      <c r="T138" s="24">
        <v>0.57894736840000005</v>
      </c>
      <c r="U138" s="24">
        <v>46.304756269999999</v>
      </c>
    </row>
    <row r="139" spans="1:21" ht="17" thickBot="1">
      <c r="A139" s="24">
        <v>0.84090909089999999</v>
      </c>
      <c r="B139" s="24">
        <v>1125.166667</v>
      </c>
      <c r="C139" s="24">
        <v>0.66654149460000001</v>
      </c>
      <c r="D139" s="24">
        <v>0.1056880462</v>
      </c>
      <c r="E139" s="24">
        <v>0.71922317309999995</v>
      </c>
      <c r="F139" s="24">
        <v>0.81062064879999995</v>
      </c>
      <c r="G139" s="24">
        <v>1.936305733</v>
      </c>
      <c r="H139" s="24">
        <v>0.88636363640000004</v>
      </c>
      <c r="I139" s="24">
        <v>0.93181818179999998</v>
      </c>
      <c r="J139" s="24">
        <v>0.75</v>
      </c>
      <c r="K139" s="24">
        <v>0.95454545449999995</v>
      </c>
      <c r="L139" s="24">
        <v>0.90909090910000001</v>
      </c>
      <c r="M139" s="24">
        <v>0.77272727269999997</v>
      </c>
      <c r="N139" s="24">
        <v>0.72727272730000003</v>
      </c>
      <c r="O139" s="24">
        <v>0.77272727269999997</v>
      </c>
      <c r="P139" s="24">
        <v>0.81818181820000002</v>
      </c>
      <c r="Q139" s="24">
        <v>0.65909090910000001</v>
      </c>
      <c r="R139" s="24">
        <v>0.72727272730000003</v>
      </c>
      <c r="S139" s="24">
        <v>0.93023255810000005</v>
      </c>
      <c r="T139" s="24">
        <v>0.77777777780000001</v>
      </c>
      <c r="U139" s="24">
        <v>41.010665090000003</v>
      </c>
    </row>
    <row r="140" spans="1:21" ht="17" thickBot="1">
      <c r="A140" s="24">
        <v>0.63043478259999997</v>
      </c>
      <c r="B140" s="24">
        <v>1110.333333</v>
      </c>
      <c r="C140" s="24">
        <v>0.68374868369999997</v>
      </c>
      <c r="D140" s="24">
        <v>0.18110177120000001</v>
      </c>
      <c r="E140" s="24">
        <v>0.59162663010000005</v>
      </c>
      <c r="F140" s="24">
        <v>0.55156109279999999</v>
      </c>
      <c r="G140" s="24">
        <v>1.679094541</v>
      </c>
      <c r="H140" s="24">
        <v>0.86363636359999996</v>
      </c>
      <c r="I140" s="24">
        <v>0.77777777780000001</v>
      </c>
      <c r="J140" s="24">
        <v>0.76086956520000004</v>
      </c>
      <c r="K140" s="24">
        <v>0.84782608699999995</v>
      </c>
      <c r="L140" s="24">
        <v>0.84782608699999995</v>
      </c>
      <c r="M140" s="24">
        <v>0.72727272730000003</v>
      </c>
      <c r="N140" s="24">
        <v>0.66666666669999997</v>
      </c>
      <c r="O140" s="24">
        <v>0.8043478261</v>
      </c>
      <c r="P140" s="24">
        <v>0.86956521740000003</v>
      </c>
      <c r="Q140" s="24">
        <v>0.80851063830000003</v>
      </c>
      <c r="R140" s="24">
        <v>0.87234042550000002</v>
      </c>
      <c r="S140" s="24">
        <v>0.91111111109999998</v>
      </c>
      <c r="T140" s="24">
        <v>0.75</v>
      </c>
      <c r="U140" s="24">
        <v>48.843890719999997</v>
      </c>
    </row>
    <row r="141" spans="1:21" ht="17" thickBot="1">
      <c r="A141" s="24">
        <v>0.82608695649999997</v>
      </c>
      <c r="B141" s="24">
        <v>1109.666667</v>
      </c>
      <c r="C141" s="24">
        <v>0.5001864976</v>
      </c>
      <c r="D141" s="24">
        <v>0.17535295879999999</v>
      </c>
      <c r="E141" s="24">
        <v>0.69528371410000001</v>
      </c>
      <c r="F141" s="24">
        <v>0.81263142079999995</v>
      </c>
      <c r="G141" s="24">
        <v>1.5044008129999999</v>
      </c>
      <c r="H141" s="24">
        <v>0.84782608699999995</v>
      </c>
      <c r="I141" s="24">
        <v>0.89130434780000001</v>
      </c>
      <c r="J141" s="24">
        <v>0.71739130429999998</v>
      </c>
      <c r="K141" s="24">
        <v>0.84782608699999995</v>
      </c>
      <c r="L141" s="24">
        <v>0.84782608699999995</v>
      </c>
      <c r="M141" s="24">
        <v>0.73913043479999996</v>
      </c>
      <c r="N141" s="24">
        <v>0.78260869570000002</v>
      </c>
      <c r="O141" s="24">
        <v>0.8043478261</v>
      </c>
      <c r="P141" s="24">
        <v>0.86956521740000003</v>
      </c>
      <c r="Q141" s="24">
        <v>0.84782608699999995</v>
      </c>
      <c r="R141" s="24">
        <v>0.86956521740000003</v>
      </c>
      <c r="S141" s="24">
        <v>0.91111111109999998</v>
      </c>
      <c r="T141" s="24">
        <v>0.8461538462</v>
      </c>
      <c r="U141" s="24">
        <v>47.44713127</v>
      </c>
    </row>
    <row r="142" spans="1:21" ht="17" thickBot="1">
      <c r="A142" s="24">
        <v>0.85416666669999997</v>
      </c>
      <c r="B142" s="24">
        <v>1107.75</v>
      </c>
      <c r="C142" s="24">
        <v>0.53132075469999995</v>
      </c>
      <c r="D142" s="24">
        <v>0.23260362600000001</v>
      </c>
      <c r="E142" s="24">
        <v>0.69165435750000004</v>
      </c>
      <c r="F142" s="24">
        <v>0.87482133449999999</v>
      </c>
      <c r="G142" s="24">
        <v>1.646082337</v>
      </c>
      <c r="H142" s="24">
        <v>0.875</v>
      </c>
      <c r="I142" s="24">
        <v>0.89361702129999998</v>
      </c>
      <c r="J142" s="24">
        <v>0.7659574468</v>
      </c>
      <c r="K142" s="24">
        <v>0.91489361700000005</v>
      </c>
      <c r="L142" s="24">
        <v>0.87234042550000002</v>
      </c>
      <c r="M142" s="24">
        <v>0.6956521739</v>
      </c>
      <c r="N142" s="24">
        <v>0.84782608699999995</v>
      </c>
      <c r="O142" s="24">
        <v>0.78260869570000002</v>
      </c>
      <c r="P142" s="24">
        <v>0.91489361700000005</v>
      </c>
      <c r="Q142" s="24">
        <v>0.66666666669999997</v>
      </c>
      <c r="R142" s="24">
        <v>0.77551020410000004</v>
      </c>
      <c r="S142" s="24">
        <v>0.9375</v>
      </c>
      <c r="T142" s="24">
        <v>0.6</v>
      </c>
      <c r="U142" s="24">
        <v>52.421575269999998</v>
      </c>
    </row>
    <row r="143" spans="1:21" ht="17" thickBot="1">
      <c r="A143" s="24">
        <v>0.84210526320000001</v>
      </c>
      <c r="B143" s="24">
        <v>1103.75</v>
      </c>
      <c r="C143" s="24">
        <v>0.51656184490000001</v>
      </c>
      <c r="D143" s="24">
        <v>6.8856172100000002E-2</v>
      </c>
      <c r="E143" s="24">
        <v>0.68027638189999995</v>
      </c>
      <c r="F143" s="24">
        <v>0.41849754620000001</v>
      </c>
      <c r="G143" s="24">
        <v>3.6007326009999998</v>
      </c>
      <c r="H143" s="24">
        <v>0.94736842109999997</v>
      </c>
      <c r="I143" s="24">
        <v>0.94736842109999997</v>
      </c>
      <c r="J143" s="24">
        <v>0.89473684210000004</v>
      </c>
      <c r="K143" s="24">
        <v>0.94736842109999997</v>
      </c>
      <c r="L143" s="24">
        <v>0.73684210530000005</v>
      </c>
      <c r="M143" s="24">
        <v>0.73684210530000005</v>
      </c>
      <c r="N143" s="24">
        <v>0.84210526320000001</v>
      </c>
      <c r="O143" s="24">
        <v>0.84210526320000001</v>
      </c>
      <c r="P143" s="24">
        <v>0.84210526320000001</v>
      </c>
      <c r="Q143" s="24">
        <v>0.89473684210000004</v>
      </c>
      <c r="R143" s="24">
        <v>0.89473684210000004</v>
      </c>
      <c r="S143" s="24">
        <v>0.94736842109999997</v>
      </c>
      <c r="T143" s="24">
        <v>0.66666666669999997</v>
      </c>
      <c r="U143" s="24">
        <v>34.568818419999999</v>
      </c>
    </row>
    <row r="144" spans="1:21" ht="17" thickBot="1">
      <c r="A144" s="24">
        <v>0.91304347829999999</v>
      </c>
      <c r="B144" s="24">
        <v>1096.583333</v>
      </c>
      <c r="C144" s="24">
        <v>0.6687091503</v>
      </c>
      <c r="D144" s="24">
        <v>0.1223497226</v>
      </c>
      <c r="E144" s="24">
        <v>0.67408781689999997</v>
      </c>
      <c r="F144" s="24">
        <v>0.40208222510000002</v>
      </c>
      <c r="G144" s="24">
        <v>2.1129343629999999</v>
      </c>
      <c r="H144" s="24">
        <v>0.88571428569999999</v>
      </c>
      <c r="I144" s="24">
        <v>0.91428571430000005</v>
      </c>
      <c r="J144" s="24">
        <v>0.84057971009999999</v>
      </c>
      <c r="K144" s="24">
        <v>0.9</v>
      </c>
      <c r="L144" s="24">
        <v>0.88571428569999999</v>
      </c>
      <c r="M144" s="24">
        <v>0.78571428570000001</v>
      </c>
      <c r="N144" s="24">
        <v>0.86956521740000003</v>
      </c>
      <c r="O144" s="24">
        <v>0.78571428570000001</v>
      </c>
      <c r="P144" s="24">
        <v>0.88571428569999999</v>
      </c>
      <c r="Q144" s="24">
        <v>0.82857142859999999</v>
      </c>
      <c r="R144" s="24">
        <v>0.84285714290000002</v>
      </c>
      <c r="S144" s="24">
        <v>0.98507462690000003</v>
      </c>
      <c r="T144" s="24">
        <v>0.85</v>
      </c>
      <c r="U144" s="24">
        <v>45.591990269999997</v>
      </c>
    </row>
    <row r="145" spans="1:21" ht="17" thickBot="1">
      <c r="A145" s="24">
        <v>0.84848484850000006</v>
      </c>
      <c r="B145" s="24">
        <v>1093.333333</v>
      </c>
      <c r="C145" s="24">
        <v>0.50474011110000006</v>
      </c>
      <c r="D145" s="24">
        <v>0.15038109760000001</v>
      </c>
      <c r="E145" s="24">
        <v>0.53308431160000003</v>
      </c>
      <c r="F145" s="24">
        <v>0.80304878049999995</v>
      </c>
      <c r="G145" s="24">
        <v>2.0999115829999999</v>
      </c>
      <c r="H145" s="24">
        <v>0.76470588240000004</v>
      </c>
      <c r="I145" s="24">
        <v>0.71875</v>
      </c>
      <c r="J145" s="24">
        <v>0.60606060610000001</v>
      </c>
      <c r="K145" s="24">
        <v>0.75757575759999995</v>
      </c>
      <c r="L145" s="24">
        <v>0.696969697</v>
      </c>
      <c r="M145" s="24">
        <v>0.625</v>
      </c>
      <c r="N145" s="24">
        <v>0.6875</v>
      </c>
      <c r="O145" s="24">
        <v>0.79411764709999999</v>
      </c>
      <c r="P145" s="24">
        <v>0.90909090910000001</v>
      </c>
      <c r="Q145" s="24">
        <v>0.72727272730000003</v>
      </c>
      <c r="R145" s="24">
        <v>0.82352941180000006</v>
      </c>
      <c r="S145" s="24">
        <v>0.77419354839999999</v>
      </c>
      <c r="T145" s="24">
        <v>0.84210526320000001</v>
      </c>
      <c r="U145" s="24">
        <v>43.929573169999998</v>
      </c>
    </row>
    <row r="146" spans="1:21" ht="17" thickBot="1">
      <c r="A146" s="24">
        <v>0.90476190479999996</v>
      </c>
      <c r="B146" s="24">
        <v>1090.25</v>
      </c>
      <c r="C146" s="24">
        <v>0.59315589349999998</v>
      </c>
      <c r="D146" s="24">
        <v>0.2669112589</v>
      </c>
      <c r="E146" s="24">
        <v>0.74233128829999995</v>
      </c>
      <c r="F146" s="24">
        <v>0.34938469770000002</v>
      </c>
      <c r="G146" s="24">
        <v>1.5479351029999999</v>
      </c>
      <c r="H146" s="24">
        <v>0.78048780490000003</v>
      </c>
      <c r="I146" s="24">
        <v>0.71428571429999999</v>
      </c>
      <c r="J146" s="24">
        <v>0.66666666669999997</v>
      </c>
      <c r="K146" s="24">
        <v>0.7380952381</v>
      </c>
      <c r="L146" s="24">
        <v>0.71428571429999999</v>
      </c>
      <c r="M146" s="24">
        <v>0.67500000000000004</v>
      </c>
      <c r="N146" s="24">
        <v>0.78048780490000003</v>
      </c>
      <c r="O146" s="24">
        <v>0.7619047619</v>
      </c>
      <c r="P146" s="24">
        <v>0.82499999999999996</v>
      </c>
      <c r="Q146" s="24">
        <v>0.8</v>
      </c>
      <c r="R146" s="24">
        <v>0.8</v>
      </c>
      <c r="S146" s="24">
        <v>1</v>
      </c>
      <c r="T146" s="24">
        <v>0.90909090910000001</v>
      </c>
      <c r="U146" s="24">
        <v>52.61851257</v>
      </c>
    </row>
    <row r="147" spans="1:21" ht="17" thickBot="1">
      <c r="A147" s="24">
        <v>0.88888888889999995</v>
      </c>
      <c r="B147" s="24">
        <v>1087.666667</v>
      </c>
      <c r="C147" s="24">
        <v>0.51223241590000002</v>
      </c>
      <c r="D147" s="24">
        <v>0.25275819799999999</v>
      </c>
      <c r="E147" s="24">
        <v>0.88101870270000004</v>
      </c>
      <c r="F147" s="24">
        <v>0.40622126870000003</v>
      </c>
      <c r="G147" s="24">
        <v>1.6208829709999999</v>
      </c>
      <c r="H147" s="24">
        <v>0.92452830190000002</v>
      </c>
      <c r="I147" s="24">
        <v>0.94444444439999997</v>
      </c>
      <c r="J147" s="24">
        <v>0.9259259259</v>
      </c>
      <c r="K147" s="24">
        <v>0.96296296299999995</v>
      </c>
      <c r="L147" s="24">
        <v>0.94339622639999998</v>
      </c>
      <c r="M147" s="24">
        <v>0.8461538462</v>
      </c>
      <c r="N147" s="24">
        <v>0.8679245283</v>
      </c>
      <c r="O147" s="24">
        <v>0.8076923077</v>
      </c>
      <c r="P147" s="24">
        <v>0.9230769231</v>
      </c>
      <c r="Q147" s="24">
        <v>0.77358490570000005</v>
      </c>
      <c r="R147" s="24">
        <v>0.8076923077</v>
      </c>
      <c r="S147" s="24">
        <v>0.94444444439999997</v>
      </c>
      <c r="T147" s="24">
        <v>0.76470588240000004</v>
      </c>
      <c r="U147" s="24">
        <v>53.46023598</v>
      </c>
    </row>
    <row r="148" spans="1:21" ht="17" thickBot="1">
      <c r="A148" s="24">
        <v>0.85483870969999998</v>
      </c>
      <c r="B148" s="24">
        <v>1085.333333</v>
      </c>
      <c r="C148" s="24">
        <v>0.57052896730000002</v>
      </c>
      <c r="D148" s="24">
        <v>0.26689189190000001</v>
      </c>
      <c r="E148" s="24">
        <v>0.79340511440000006</v>
      </c>
      <c r="F148" s="24">
        <v>0.5310964373</v>
      </c>
      <c r="G148" s="24">
        <v>1.8548736459999999</v>
      </c>
      <c r="H148" s="24">
        <v>0.80952380950000002</v>
      </c>
      <c r="I148" s="24">
        <v>0.87301587300000005</v>
      </c>
      <c r="J148" s="24">
        <v>0.65625</v>
      </c>
      <c r="K148" s="24">
        <v>0.84375</v>
      </c>
      <c r="L148" s="24">
        <v>0.828125</v>
      </c>
      <c r="M148" s="24">
        <v>0.66666666669999997</v>
      </c>
      <c r="N148" s="24">
        <v>0.828125</v>
      </c>
      <c r="O148" s="24">
        <v>0.7619047619</v>
      </c>
      <c r="P148" s="24">
        <v>0.8125</v>
      </c>
      <c r="Q148" s="24">
        <v>0.77777777780000001</v>
      </c>
      <c r="R148" s="24">
        <v>0.85714285710000004</v>
      </c>
      <c r="S148" s="24">
        <v>0.93442622949999998</v>
      </c>
      <c r="T148" s="24">
        <v>0.83333333330000003</v>
      </c>
      <c r="U148" s="24">
        <v>52.053286239999998</v>
      </c>
    </row>
    <row r="149" spans="1:21" ht="17" thickBot="1">
      <c r="A149" s="24">
        <v>0.8125</v>
      </c>
      <c r="B149" s="24">
        <v>1084.666667</v>
      </c>
      <c r="C149" s="24">
        <v>0.71354743450000002</v>
      </c>
      <c r="D149" s="24">
        <v>0.32283343580000001</v>
      </c>
      <c r="E149" s="24">
        <v>0.62777956820000003</v>
      </c>
      <c r="F149" s="24">
        <v>0.4525199754</v>
      </c>
      <c r="G149" s="24">
        <v>2.0799670240000001</v>
      </c>
      <c r="H149" s="24">
        <v>0.89583333330000003</v>
      </c>
      <c r="I149" s="24">
        <v>0.79166666669999997</v>
      </c>
      <c r="J149" s="24">
        <v>0.70833333330000003</v>
      </c>
      <c r="K149" s="24">
        <v>0.85106382979999995</v>
      </c>
      <c r="L149" s="24">
        <v>0.78723404259999996</v>
      </c>
      <c r="M149" s="24">
        <v>0.66666666669999997</v>
      </c>
      <c r="N149" s="24">
        <v>0.78260869570000002</v>
      </c>
      <c r="O149" s="24">
        <v>0.72916666669999997</v>
      </c>
      <c r="P149" s="24">
        <v>0.79166666669999997</v>
      </c>
      <c r="Q149" s="24">
        <v>0.75</v>
      </c>
      <c r="R149" s="24">
        <v>0.875</v>
      </c>
      <c r="S149" s="24">
        <v>0.875</v>
      </c>
      <c r="T149" s="24">
        <v>0.76470588240000004</v>
      </c>
      <c r="U149" s="24">
        <v>56.546327599999998</v>
      </c>
    </row>
    <row r="150" spans="1:21" ht="17" thickBot="1">
      <c r="A150" s="24">
        <v>0.89130434780000001</v>
      </c>
      <c r="B150" s="24">
        <v>1066.583333</v>
      </c>
      <c r="C150" s="24">
        <v>0.55437956200000005</v>
      </c>
      <c r="D150" s="24">
        <v>0.21782951789999999</v>
      </c>
      <c r="E150" s="24">
        <v>0.60431654680000002</v>
      </c>
      <c r="F150" s="24">
        <v>0.79264005000000004</v>
      </c>
      <c r="G150" s="24">
        <v>1.5972222220000001</v>
      </c>
      <c r="H150" s="24">
        <v>0.89130434780000001</v>
      </c>
      <c r="I150" s="24">
        <v>0.82608695649999997</v>
      </c>
      <c r="J150" s="24">
        <v>0.8043478261</v>
      </c>
      <c r="K150" s="24">
        <v>0.91111111109999998</v>
      </c>
      <c r="L150" s="24">
        <v>0.82608695649999997</v>
      </c>
      <c r="M150" s="24">
        <v>0.76086956520000004</v>
      </c>
      <c r="N150" s="24">
        <v>0.84444444439999999</v>
      </c>
      <c r="O150" s="24">
        <v>0.93478260869999996</v>
      </c>
      <c r="P150" s="24">
        <v>0.95652173910000005</v>
      </c>
      <c r="Q150" s="24">
        <v>0.86666666670000003</v>
      </c>
      <c r="R150" s="24">
        <v>0.86666666670000003</v>
      </c>
      <c r="S150" s="24">
        <v>0.90697674419999996</v>
      </c>
      <c r="T150" s="24">
        <v>0.72222222219999999</v>
      </c>
      <c r="U150" s="24">
        <v>48.931557150000003</v>
      </c>
    </row>
    <row r="151" spans="1:21" ht="17" thickBot="1">
      <c r="A151" s="24">
        <v>0.89189189189999996</v>
      </c>
      <c r="B151" s="24">
        <v>1061.583333</v>
      </c>
      <c r="C151" s="24">
        <v>0.40498569680000002</v>
      </c>
      <c r="D151" s="24">
        <v>0.2428762069</v>
      </c>
      <c r="E151" s="24">
        <v>0.79103371619999996</v>
      </c>
      <c r="F151" s="24">
        <v>0.39924640859999999</v>
      </c>
      <c r="G151" s="24">
        <v>1.451079137</v>
      </c>
      <c r="H151" s="24">
        <v>0.81578947369999999</v>
      </c>
      <c r="I151" s="24">
        <v>0.81578947369999999</v>
      </c>
      <c r="J151" s="24">
        <v>0.86842105260000002</v>
      </c>
      <c r="K151" s="24">
        <v>0.97368421049999998</v>
      </c>
      <c r="L151" s="24">
        <v>0.83783783779999998</v>
      </c>
      <c r="M151" s="24">
        <v>0.69444444439999997</v>
      </c>
      <c r="N151" s="24">
        <v>0.77777777780000001</v>
      </c>
      <c r="O151" s="24">
        <v>0.83783783779999998</v>
      </c>
      <c r="P151" s="24">
        <v>0.94444444439999997</v>
      </c>
      <c r="Q151" s="24">
        <v>0.72972972970000005</v>
      </c>
      <c r="R151" s="24">
        <v>0.75675675679999999</v>
      </c>
      <c r="S151" s="24">
        <v>0.94594594590000003</v>
      </c>
      <c r="T151" s="24">
        <v>0.83333333330000003</v>
      </c>
      <c r="U151" s="24">
        <v>53.346416519999998</v>
      </c>
    </row>
    <row r="152" spans="1:21" ht="17" thickBot="1">
      <c r="A152" s="24">
        <v>0.86486486490000003</v>
      </c>
      <c r="B152" s="24">
        <v>1054.25</v>
      </c>
      <c r="C152" s="24">
        <v>0.25257142859999998</v>
      </c>
      <c r="D152" s="24">
        <v>4.1024424900000002E-2</v>
      </c>
      <c r="E152" s="24">
        <v>0.71550346300000001</v>
      </c>
      <c r="F152" s="24">
        <v>0.78017548020000005</v>
      </c>
      <c r="G152" s="24">
        <v>2.4916256159999999</v>
      </c>
      <c r="H152" s="24">
        <v>0.81081081079999995</v>
      </c>
      <c r="I152" s="24">
        <v>0.81081081079999995</v>
      </c>
      <c r="J152" s="24">
        <v>0.75</v>
      </c>
      <c r="K152" s="24">
        <v>0.83783783779999998</v>
      </c>
      <c r="L152" s="24">
        <v>0.78378378380000002</v>
      </c>
      <c r="M152" s="24">
        <v>0.72972972970000005</v>
      </c>
      <c r="N152" s="24">
        <v>0.72972972970000005</v>
      </c>
      <c r="O152" s="24">
        <v>0.81081081079999995</v>
      </c>
      <c r="P152" s="24">
        <v>0.89189189189999996</v>
      </c>
      <c r="Q152" s="24">
        <v>0.83333333330000003</v>
      </c>
      <c r="R152" s="24">
        <v>0.81081081079999995</v>
      </c>
      <c r="S152" s="24">
        <v>0.83783783779999998</v>
      </c>
      <c r="T152" s="24">
        <v>0.75</v>
      </c>
      <c r="U152" s="24">
        <v>34.98885464</v>
      </c>
    </row>
    <row r="153" spans="1:21" ht="17" thickBot="1">
      <c r="A153" s="24">
        <v>0.8771929825</v>
      </c>
      <c r="B153" s="24">
        <v>1053.166667</v>
      </c>
      <c r="C153" s="24">
        <v>0.53772865849999996</v>
      </c>
      <c r="D153" s="24">
        <v>0.34404177879999998</v>
      </c>
      <c r="E153" s="24">
        <v>0.37672651930000001</v>
      </c>
      <c r="F153" s="24">
        <v>0.3674632062</v>
      </c>
      <c r="G153" s="24">
        <v>1.591836735</v>
      </c>
      <c r="H153" s="24">
        <v>0.83333333330000003</v>
      </c>
      <c r="I153" s="24">
        <v>0.76666666670000005</v>
      </c>
      <c r="J153" s="24">
        <v>0.56666666669999999</v>
      </c>
      <c r="K153" s="24">
        <v>0.83050847459999999</v>
      </c>
      <c r="L153" s="24">
        <v>0.83333333330000003</v>
      </c>
      <c r="M153" s="24">
        <v>0.70689655169999999</v>
      </c>
      <c r="N153" s="24">
        <v>0.9</v>
      </c>
      <c r="O153" s="24">
        <v>0.81666666669999999</v>
      </c>
      <c r="P153" s="24">
        <v>0.94827586210000003</v>
      </c>
      <c r="Q153" s="24">
        <v>0.81355932200000003</v>
      </c>
      <c r="R153" s="24">
        <v>0.83050847459999999</v>
      </c>
      <c r="S153" s="24">
        <v>0.8363636364</v>
      </c>
      <c r="T153" s="24">
        <v>0.9</v>
      </c>
      <c r="U153" s="24">
        <v>58.127630949999997</v>
      </c>
    </row>
    <row r="154" spans="1:21" ht="17" thickBot="1">
      <c r="A154" s="24">
        <v>0.70270270270000001</v>
      </c>
      <c r="B154" s="24">
        <v>1052.7777779999999</v>
      </c>
      <c r="C154" s="24">
        <v>0.45303440280000001</v>
      </c>
      <c r="D154" s="24">
        <v>4.7937356799999997E-2</v>
      </c>
      <c r="E154" s="24">
        <v>0.26235741439999999</v>
      </c>
      <c r="F154" s="24">
        <v>0.69862796839999997</v>
      </c>
      <c r="G154" s="24">
        <v>2.1552853129999998</v>
      </c>
      <c r="H154" s="24">
        <v>0.87179487180000004</v>
      </c>
      <c r="I154" s="24">
        <v>0.7692307692</v>
      </c>
      <c r="J154" s="24">
        <v>0.8461538462</v>
      </c>
      <c r="K154" s="24">
        <v>0.82051282049999996</v>
      </c>
      <c r="L154" s="24">
        <v>0.75675675679999999</v>
      </c>
      <c r="M154" s="24">
        <v>0.68421052630000001</v>
      </c>
      <c r="N154" s="24">
        <v>0.73684210530000005</v>
      </c>
      <c r="O154" s="24">
        <v>0.82051282049999996</v>
      </c>
      <c r="P154" s="24">
        <v>0.8461538462</v>
      </c>
      <c r="Q154" s="24">
        <v>0.79487179490000004</v>
      </c>
      <c r="R154" s="24">
        <v>0.87179487180000004</v>
      </c>
      <c r="S154" s="24">
        <v>0.89743589739999996</v>
      </c>
      <c r="T154" s="24">
        <v>0.64285714289999996</v>
      </c>
      <c r="U154" s="24">
        <v>35.843197889999999</v>
      </c>
    </row>
    <row r="155" spans="1:21" ht="17" thickBot="1">
      <c r="A155" s="24">
        <v>0.65116279070000005</v>
      </c>
      <c r="B155" s="24">
        <v>1051.5714290000001</v>
      </c>
      <c r="C155" s="24">
        <v>0.51278409089999999</v>
      </c>
      <c r="D155" s="24">
        <v>0.1283792963</v>
      </c>
      <c r="E155" s="24">
        <v>0.79154829550000005</v>
      </c>
      <c r="F155" s="24">
        <v>0.39193044420000001</v>
      </c>
      <c r="G155" s="24">
        <v>2.0637254899999999</v>
      </c>
      <c r="H155" s="24">
        <v>0.88095238099999995</v>
      </c>
      <c r="I155" s="24">
        <v>0.88095238099999995</v>
      </c>
      <c r="J155" s="24">
        <v>0.83333333330000003</v>
      </c>
      <c r="K155" s="24">
        <v>0.88095238099999995</v>
      </c>
      <c r="L155" s="24">
        <v>0.85714285710000004</v>
      </c>
      <c r="M155" s="24">
        <v>0.78048780490000003</v>
      </c>
      <c r="N155" s="24">
        <v>0.67500000000000004</v>
      </c>
      <c r="O155" s="24">
        <v>0.79069767440000005</v>
      </c>
      <c r="P155" s="24">
        <v>0.90697674419999996</v>
      </c>
      <c r="Q155" s="24">
        <v>0.81395348840000004</v>
      </c>
      <c r="R155" s="24">
        <v>0.90697674419999996</v>
      </c>
      <c r="S155" s="24">
        <v>0.85714285710000004</v>
      </c>
      <c r="T155" s="24">
        <v>0.625</v>
      </c>
      <c r="U155" s="24">
        <v>44.814291539999999</v>
      </c>
    </row>
    <row r="156" spans="1:21" ht="17" thickBot="1">
      <c r="A156" s="24">
        <v>0.6</v>
      </c>
      <c r="B156" s="24">
        <v>1048.083333</v>
      </c>
      <c r="C156" s="24">
        <v>0.55289139629999995</v>
      </c>
      <c r="D156" s="24">
        <v>8.0225808999999995E-2</v>
      </c>
      <c r="E156" s="24">
        <v>0.68512944009999999</v>
      </c>
      <c r="F156" s="24">
        <v>0.73276616039999998</v>
      </c>
      <c r="G156" s="24">
        <v>2.2716186249999999</v>
      </c>
      <c r="H156" s="24">
        <v>0.7</v>
      </c>
      <c r="I156" s="24">
        <v>0.85</v>
      </c>
      <c r="J156" s="24">
        <v>0.6</v>
      </c>
      <c r="K156" s="24">
        <v>0.7</v>
      </c>
      <c r="L156" s="24">
        <v>0.75</v>
      </c>
      <c r="M156" s="24">
        <v>0.65</v>
      </c>
      <c r="N156" s="24">
        <v>0.63157894739999998</v>
      </c>
      <c r="O156" s="24">
        <v>0.75</v>
      </c>
      <c r="P156" s="24">
        <v>0.85</v>
      </c>
      <c r="Q156" s="24">
        <v>0.65</v>
      </c>
      <c r="R156" s="24">
        <v>0.7</v>
      </c>
      <c r="S156" s="24">
        <v>0.95</v>
      </c>
      <c r="T156" s="24">
        <v>0.5</v>
      </c>
      <c r="U156" s="24">
        <v>38.97479526</v>
      </c>
    </row>
    <row r="157" spans="1:21" ht="17" thickBot="1">
      <c r="A157" s="24">
        <v>0.78125</v>
      </c>
      <c r="B157" s="24">
        <v>1039.5</v>
      </c>
      <c r="C157" s="24">
        <v>0.56634519449999998</v>
      </c>
      <c r="D157" s="24">
        <v>4.8180214800000003E-2</v>
      </c>
      <c r="E157" s="24">
        <v>0.71406727830000005</v>
      </c>
      <c r="F157" s="24">
        <v>0.39923039929999998</v>
      </c>
      <c r="G157" s="24">
        <v>2.5507726270000002</v>
      </c>
      <c r="H157" s="24">
        <v>0.90625</v>
      </c>
      <c r="I157" s="24">
        <v>0.8125</v>
      </c>
      <c r="J157" s="24">
        <v>0.78125</v>
      </c>
      <c r="K157" s="24">
        <v>0.96666666670000001</v>
      </c>
      <c r="L157" s="24">
        <v>0.875</v>
      </c>
      <c r="M157" s="24">
        <v>0.75</v>
      </c>
      <c r="N157" s="24">
        <v>0.71875</v>
      </c>
      <c r="O157" s="24">
        <v>0.84375</v>
      </c>
      <c r="P157" s="24">
        <v>0.90625</v>
      </c>
      <c r="Q157" s="24">
        <v>0.84375</v>
      </c>
      <c r="R157" s="24">
        <v>0.90322580649999995</v>
      </c>
      <c r="S157" s="24">
        <v>0.96551724139999995</v>
      </c>
      <c r="T157" s="24">
        <v>0.85714285710000004</v>
      </c>
      <c r="U157" s="24">
        <v>36.987814649999997</v>
      </c>
    </row>
    <row r="158" spans="1:21" ht="17" thickBot="1">
      <c r="A158" s="24">
        <v>0.81632653060000004</v>
      </c>
      <c r="B158" s="24">
        <v>1039.5</v>
      </c>
      <c r="C158" s="24">
        <v>0.47368421049999998</v>
      </c>
      <c r="D158" s="24">
        <v>0.107663941</v>
      </c>
      <c r="E158" s="24">
        <v>0.89391069010000002</v>
      </c>
      <c r="F158" s="24">
        <v>0.51699535029999999</v>
      </c>
      <c r="G158" s="24">
        <v>1.7732463300000001</v>
      </c>
      <c r="H158" s="24">
        <v>0.83673469389999999</v>
      </c>
      <c r="I158" s="24">
        <v>0.79591836729999998</v>
      </c>
      <c r="J158" s="24">
        <v>0.79591836729999998</v>
      </c>
      <c r="K158" s="24">
        <v>0.87755102039999999</v>
      </c>
      <c r="L158" s="24">
        <v>0.875</v>
      </c>
      <c r="M158" s="24">
        <v>0.73469387760000004</v>
      </c>
      <c r="N158" s="24">
        <v>0.75510204079999999</v>
      </c>
      <c r="O158" s="24">
        <v>0.89361702129999998</v>
      </c>
      <c r="P158" s="24">
        <v>0.95744680849999997</v>
      </c>
      <c r="Q158" s="24">
        <v>0.77551020410000004</v>
      </c>
      <c r="R158" s="24">
        <v>0.87755102039999999</v>
      </c>
      <c r="S158" s="24">
        <v>0.93333333330000001</v>
      </c>
      <c r="T158" s="24">
        <v>0.82608695649999997</v>
      </c>
      <c r="U158" s="24">
        <v>42.805274969999999</v>
      </c>
    </row>
    <row r="159" spans="1:21" ht="17" thickBot="1">
      <c r="A159" s="24">
        <v>0.75471698109999996</v>
      </c>
      <c r="B159" s="24">
        <v>1023.5</v>
      </c>
      <c r="C159" s="24">
        <v>0.58156498670000001</v>
      </c>
      <c r="D159" s="24">
        <v>0.2473538512</v>
      </c>
      <c r="E159" s="24">
        <v>0.14834710740000001</v>
      </c>
      <c r="F159" s="24">
        <v>0.71218042660000003</v>
      </c>
      <c r="G159" s="24">
        <v>1.70518426</v>
      </c>
      <c r="H159" s="24">
        <v>0.81481481479999995</v>
      </c>
      <c r="I159" s="24">
        <v>0.72222222219999999</v>
      </c>
      <c r="J159" s="24">
        <v>0.70370370370000002</v>
      </c>
      <c r="K159" s="24">
        <v>0.83333333330000003</v>
      </c>
      <c r="L159" s="24">
        <v>0.75471698109999996</v>
      </c>
      <c r="M159" s="24">
        <v>0.71698113210000003</v>
      </c>
      <c r="N159" s="24">
        <v>0.60377358489999999</v>
      </c>
      <c r="O159" s="24">
        <v>0.79629629629999998</v>
      </c>
      <c r="P159" s="24">
        <v>0.87037037039999998</v>
      </c>
      <c r="Q159" s="24">
        <v>0.83333333330000003</v>
      </c>
      <c r="R159" s="24">
        <v>0.88679245279999996</v>
      </c>
      <c r="S159" s="24">
        <v>0.8269230769</v>
      </c>
      <c r="T159" s="24">
        <v>0.6</v>
      </c>
      <c r="U159" s="24">
        <v>54.541117079999999</v>
      </c>
    </row>
    <row r="160" spans="1:21" ht="17" thickBot="1">
      <c r="A160" s="24">
        <v>0.79245283020000001</v>
      </c>
      <c r="B160" s="24">
        <v>1015.916667</v>
      </c>
      <c r="C160" s="24">
        <v>0.52069199460000004</v>
      </c>
      <c r="D160" s="24">
        <v>0.10565171030000001</v>
      </c>
      <c r="E160" s="24">
        <v>0.64460966539999998</v>
      </c>
      <c r="F160" s="24">
        <v>0.44171930110000002</v>
      </c>
      <c r="G160" s="24">
        <v>2.2651209680000002</v>
      </c>
      <c r="H160" s="24">
        <v>0.88679245279999996</v>
      </c>
      <c r="I160" s="24">
        <v>0.8653846154</v>
      </c>
      <c r="J160" s="24">
        <v>0.8076923077</v>
      </c>
      <c r="K160" s="24">
        <v>0.90566037740000005</v>
      </c>
      <c r="L160" s="24">
        <v>0.8679245283</v>
      </c>
      <c r="M160" s="24">
        <v>0.7115384615</v>
      </c>
      <c r="N160" s="24">
        <v>0.8269230769</v>
      </c>
      <c r="O160" s="24">
        <v>0.88679245279999996</v>
      </c>
      <c r="P160" s="24">
        <v>1</v>
      </c>
      <c r="Q160" s="24">
        <v>0.81132075469999998</v>
      </c>
      <c r="R160" s="24">
        <v>0.94339622639999998</v>
      </c>
      <c r="S160" s="24">
        <v>0.82352941180000006</v>
      </c>
      <c r="T160" s="24">
        <v>0.66666666669999997</v>
      </c>
      <c r="U160" s="24">
        <v>40.35509802</v>
      </c>
    </row>
    <row r="161" spans="1:21" ht="17" thickBot="1">
      <c r="A161" s="24">
        <v>0.8</v>
      </c>
      <c r="B161" s="24">
        <v>1006.75</v>
      </c>
      <c r="C161" s="24">
        <v>0.60239520960000004</v>
      </c>
      <c r="D161" s="24">
        <v>0.21480009929999999</v>
      </c>
      <c r="E161" s="24">
        <v>0.82997416020000003</v>
      </c>
      <c r="F161" s="24">
        <v>0.35593080049999998</v>
      </c>
      <c r="G161" s="24">
        <v>1.4454119219999999</v>
      </c>
      <c r="H161" s="24">
        <v>0.90909090910000001</v>
      </c>
      <c r="I161" s="24">
        <v>0.89285714289999996</v>
      </c>
      <c r="J161" s="24">
        <v>0.71428571429999999</v>
      </c>
      <c r="K161" s="24">
        <v>0.89285714289999996</v>
      </c>
      <c r="L161" s="24">
        <v>0.81481481479999995</v>
      </c>
      <c r="M161" s="24">
        <v>0.72222222219999999</v>
      </c>
      <c r="N161" s="24">
        <v>0.85714285710000004</v>
      </c>
      <c r="O161" s="24">
        <v>0.91071428570000001</v>
      </c>
      <c r="P161" s="24">
        <v>0.96428571429999999</v>
      </c>
      <c r="Q161" s="24">
        <v>0.85714285710000004</v>
      </c>
      <c r="R161" s="24">
        <v>0.87272727269999995</v>
      </c>
      <c r="S161" s="24">
        <v>0.9807692308</v>
      </c>
      <c r="T161" s="24">
        <v>0.91666666669999997</v>
      </c>
      <c r="U161" s="24">
        <v>52.44971443</v>
      </c>
    </row>
    <row r="162" spans="1:21" ht="17" thickBot="1">
      <c r="A162" s="24">
        <v>0.82352941180000006</v>
      </c>
      <c r="B162" s="24">
        <v>998.75</v>
      </c>
      <c r="C162" s="24">
        <v>0.43487469109999999</v>
      </c>
      <c r="D162" s="24">
        <v>5.7822277800000002E-2</v>
      </c>
      <c r="E162" s="24">
        <v>0.7622139765</v>
      </c>
      <c r="F162" s="24">
        <v>0.8120984564</v>
      </c>
      <c r="G162" s="24">
        <v>2.2253937009999998</v>
      </c>
      <c r="H162" s="24">
        <v>0.86274509799999999</v>
      </c>
      <c r="I162" s="24">
        <v>0.86274509799999999</v>
      </c>
      <c r="J162" s="24">
        <v>0.84313725490000002</v>
      </c>
      <c r="K162" s="24">
        <v>0.84313725490000002</v>
      </c>
      <c r="L162" s="24">
        <v>0.88235294119999996</v>
      </c>
      <c r="M162" s="24">
        <v>0.78</v>
      </c>
      <c r="N162" s="24">
        <v>0.7843137255</v>
      </c>
      <c r="O162" s="24">
        <v>0.84</v>
      </c>
      <c r="P162" s="24">
        <v>0.92156862750000001</v>
      </c>
      <c r="Q162" s="24">
        <v>0.82352941180000006</v>
      </c>
      <c r="R162" s="24">
        <v>0.82</v>
      </c>
      <c r="S162" s="24">
        <v>0.89795918370000005</v>
      </c>
      <c r="T162" s="24">
        <v>0.72222222219999999</v>
      </c>
      <c r="U162" s="24">
        <v>38.127492699999998</v>
      </c>
    </row>
    <row r="163" spans="1:21" ht="17" thickBot="1">
      <c r="A163" s="24">
        <v>0.77777777780000001</v>
      </c>
      <c r="B163" s="24">
        <v>995.16666669999995</v>
      </c>
      <c r="C163" s="24">
        <v>0.5268735806</v>
      </c>
      <c r="D163" s="24">
        <v>5.7779266500000002E-2</v>
      </c>
      <c r="E163" s="24">
        <v>0.82117647059999999</v>
      </c>
      <c r="F163" s="24">
        <v>0.61045051080000001</v>
      </c>
      <c r="G163" s="24">
        <v>2.5780765250000002</v>
      </c>
      <c r="H163" s="24">
        <v>0.94444444439999997</v>
      </c>
      <c r="I163" s="24">
        <v>0.97222222219999999</v>
      </c>
      <c r="J163" s="24">
        <v>0.85714285710000004</v>
      </c>
      <c r="K163" s="24">
        <v>0.97222222219999999</v>
      </c>
      <c r="L163" s="24">
        <v>0.94444444439999997</v>
      </c>
      <c r="M163" s="24">
        <v>0.88888888889999995</v>
      </c>
      <c r="N163" s="24">
        <v>0.75</v>
      </c>
      <c r="O163" s="24">
        <v>0.94444444439999997</v>
      </c>
      <c r="P163" s="24">
        <v>0.94444444439999997</v>
      </c>
      <c r="Q163" s="24">
        <v>1</v>
      </c>
      <c r="R163" s="24">
        <v>1</v>
      </c>
      <c r="S163" s="24">
        <v>0.8</v>
      </c>
      <c r="T163" s="24">
        <v>0.61111111110000005</v>
      </c>
      <c r="U163" s="24">
        <v>37.353039690000003</v>
      </c>
    </row>
    <row r="164" spans="1:21" ht="17" thickBot="1">
      <c r="A164" s="24">
        <v>0.89285714289999996</v>
      </c>
      <c r="B164" s="24">
        <v>995.16666669999995</v>
      </c>
      <c r="C164" s="24">
        <v>0.42678151920000001</v>
      </c>
      <c r="D164" s="24">
        <v>8.5580304800000007E-2</v>
      </c>
      <c r="E164" s="24">
        <v>0.67843438219999996</v>
      </c>
      <c r="F164" s="24">
        <v>0.50862502099999995</v>
      </c>
      <c r="G164" s="24">
        <v>1.791168353</v>
      </c>
      <c r="H164" s="24">
        <v>0.83928571429999999</v>
      </c>
      <c r="I164" s="24">
        <v>0.84210526320000001</v>
      </c>
      <c r="J164" s="24">
        <v>0.85714285710000004</v>
      </c>
      <c r="K164" s="24">
        <v>0.89285714289999996</v>
      </c>
      <c r="L164" s="24">
        <v>0.89285714289999996</v>
      </c>
      <c r="M164" s="24">
        <v>0.78947368419999997</v>
      </c>
      <c r="N164" s="24">
        <v>0.84210526320000001</v>
      </c>
      <c r="O164" s="24">
        <v>0.80701754390000002</v>
      </c>
      <c r="P164" s="24">
        <v>0.94736842109999997</v>
      </c>
      <c r="Q164" s="24">
        <v>0.82456140349999996</v>
      </c>
      <c r="R164" s="24">
        <v>0.85964912280000005</v>
      </c>
      <c r="S164" s="24">
        <v>0.98214285710000004</v>
      </c>
      <c r="T164" s="24">
        <v>0.8</v>
      </c>
      <c r="U164" s="24">
        <v>39.759839220000003</v>
      </c>
    </row>
    <row r="165" spans="1:21" ht="17" thickBot="1">
      <c r="A165" s="24">
        <v>0.4615384615</v>
      </c>
      <c r="B165" s="24">
        <v>989.375</v>
      </c>
      <c r="C165" s="24">
        <v>0.66766467070000002</v>
      </c>
      <c r="D165" s="24">
        <v>3.3228048000000003E-2</v>
      </c>
      <c r="E165" s="24">
        <v>0.7618453865</v>
      </c>
      <c r="F165" s="24">
        <v>0.7221730891</v>
      </c>
      <c r="G165" s="24">
        <v>2.335203366</v>
      </c>
      <c r="H165" s="24">
        <v>0.5384615385</v>
      </c>
      <c r="I165" s="24">
        <v>0.5384615385</v>
      </c>
      <c r="J165" s="24">
        <v>0.5</v>
      </c>
      <c r="K165" s="24">
        <v>0.6153846154</v>
      </c>
      <c r="L165" s="24">
        <v>0.72727272730000003</v>
      </c>
      <c r="M165" s="24">
        <v>0.6</v>
      </c>
      <c r="N165" s="24">
        <v>0.5</v>
      </c>
      <c r="O165" s="24">
        <v>0.4615384615</v>
      </c>
      <c r="P165" s="24">
        <v>0.6923076923</v>
      </c>
      <c r="Q165" s="24">
        <v>0.6153846154</v>
      </c>
      <c r="R165" s="24">
        <v>0.6923076923</v>
      </c>
      <c r="S165" s="24">
        <v>0.7692307692</v>
      </c>
      <c r="T165" s="24">
        <v>0.625</v>
      </c>
      <c r="U165" s="24">
        <v>41.019835749999999</v>
      </c>
    </row>
    <row r="166" spans="1:21" ht="17" thickBot="1">
      <c r="A166" s="24">
        <v>0.68571428570000004</v>
      </c>
      <c r="B166" s="24">
        <v>987.41666669999995</v>
      </c>
      <c r="C166" s="24">
        <v>0.58878504669999998</v>
      </c>
      <c r="D166" s="24">
        <v>0.14237488400000001</v>
      </c>
      <c r="E166" s="24">
        <v>0.33784373639999998</v>
      </c>
      <c r="F166" s="24">
        <v>0.75618195629999996</v>
      </c>
      <c r="G166" s="24">
        <v>2.2712815719999999</v>
      </c>
      <c r="H166" s="24">
        <v>0.88571428569999999</v>
      </c>
      <c r="I166" s="24">
        <v>0.8</v>
      </c>
      <c r="J166" s="24">
        <v>0.74285714290000004</v>
      </c>
      <c r="K166" s="24">
        <v>0.85714285710000004</v>
      </c>
      <c r="L166" s="24">
        <v>0.82857142859999999</v>
      </c>
      <c r="M166" s="24">
        <v>0.71428571429999999</v>
      </c>
      <c r="N166" s="24">
        <v>0.74285714290000004</v>
      </c>
      <c r="O166" s="24">
        <v>0.76470588240000004</v>
      </c>
      <c r="P166" s="24">
        <v>0.88571428569999999</v>
      </c>
      <c r="Q166" s="24">
        <v>0.79411764709999999</v>
      </c>
      <c r="R166" s="24">
        <v>0.85294117650000001</v>
      </c>
      <c r="S166" s="24">
        <v>0.64516129030000002</v>
      </c>
      <c r="T166" s="24">
        <v>0.71428571429999999</v>
      </c>
      <c r="U166" s="24">
        <v>44.023715080000002</v>
      </c>
    </row>
    <row r="167" spans="1:21" ht="17" thickBot="1">
      <c r="A167" s="24">
        <v>0.8846153846</v>
      </c>
      <c r="B167" s="24">
        <v>972.58333330000005</v>
      </c>
      <c r="C167" s="24">
        <v>0.49062191509999997</v>
      </c>
      <c r="D167" s="24">
        <v>0.1849884329</v>
      </c>
      <c r="E167" s="24">
        <v>0.83224043719999996</v>
      </c>
      <c r="F167" s="24">
        <v>0.347528061</v>
      </c>
      <c r="G167" s="24">
        <v>1.6772388060000001</v>
      </c>
      <c r="H167" s="24">
        <v>0.75925925930000004</v>
      </c>
      <c r="I167" s="24">
        <v>0.83333333330000003</v>
      </c>
      <c r="J167" s="24">
        <v>0.81481481479999995</v>
      </c>
      <c r="K167" s="24">
        <v>0.85185185190000001</v>
      </c>
      <c r="L167" s="24">
        <v>0.81481481479999995</v>
      </c>
      <c r="M167" s="24">
        <v>0.72</v>
      </c>
      <c r="N167" s="24">
        <v>0.81481481479999995</v>
      </c>
      <c r="O167" s="24">
        <v>0.87037037039999998</v>
      </c>
      <c r="P167" s="24">
        <v>0.88888888889999995</v>
      </c>
      <c r="Q167" s="24">
        <v>0.7358490566</v>
      </c>
      <c r="R167" s="24">
        <v>0.7884615385</v>
      </c>
      <c r="S167" s="24">
        <v>0.98039215690000003</v>
      </c>
      <c r="T167" s="24">
        <v>0.86666666670000003</v>
      </c>
      <c r="U167" s="24">
        <v>49.136149430000003</v>
      </c>
    </row>
    <row r="168" spans="1:21" ht="17" thickBot="1">
      <c r="A168" s="24">
        <v>0.68253968249999997</v>
      </c>
      <c r="B168" s="24">
        <v>965.83333330000005</v>
      </c>
      <c r="C168" s="24">
        <v>0.60479041919999998</v>
      </c>
      <c r="D168" s="24">
        <v>0.36238136319999997</v>
      </c>
      <c r="E168" s="24">
        <v>0.80464441220000005</v>
      </c>
      <c r="F168" s="24">
        <v>0.31164797239999997</v>
      </c>
      <c r="G168" s="24">
        <v>1.7782640409999999</v>
      </c>
      <c r="H168" s="24">
        <v>0.8125</v>
      </c>
      <c r="I168" s="24">
        <v>0.734375</v>
      </c>
      <c r="J168" s="24">
        <v>0.6875</v>
      </c>
      <c r="K168" s="24">
        <v>0.875</v>
      </c>
      <c r="L168" s="24">
        <v>0.796875</v>
      </c>
      <c r="M168" s="24">
        <v>0.6875</v>
      </c>
      <c r="N168" s="24">
        <v>0.77777777780000001</v>
      </c>
      <c r="O168" s="24">
        <v>0.69841269839999998</v>
      </c>
      <c r="P168" s="24">
        <v>0.79365079370000002</v>
      </c>
      <c r="Q168" s="24">
        <v>0.6875</v>
      </c>
      <c r="R168" s="24">
        <v>0.765625</v>
      </c>
      <c r="S168" s="24">
        <v>0.85483870969999998</v>
      </c>
      <c r="T168" s="24">
        <v>0.71875</v>
      </c>
      <c r="U168" s="24">
        <v>57.88343399</v>
      </c>
    </row>
    <row r="169" spans="1:21" ht="17" thickBot="1">
      <c r="A169" s="24">
        <v>0.68181818179999998</v>
      </c>
      <c r="B169" s="24">
        <v>958.91666669999995</v>
      </c>
      <c r="C169" s="24">
        <v>0.48148148149999997</v>
      </c>
      <c r="D169" s="24">
        <v>6.6307464999999996E-2</v>
      </c>
      <c r="E169" s="24">
        <v>0.91126646950000001</v>
      </c>
      <c r="F169" s="24">
        <v>0.47875206390000002</v>
      </c>
      <c r="G169" s="24">
        <v>2.4627875509999999</v>
      </c>
      <c r="H169" s="24">
        <v>0.81818181820000002</v>
      </c>
      <c r="I169" s="24">
        <v>0.79069767440000005</v>
      </c>
      <c r="J169" s="24">
        <v>0.72727272730000003</v>
      </c>
      <c r="K169" s="24">
        <v>0.86363636359999996</v>
      </c>
      <c r="L169" s="24">
        <v>0.72727272730000003</v>
      </c>
      <c r="M169" s="24">
        <v>0.66666666669999997</v>
      </c>
      <c r="N169" s="24">
        <v>0.42857142860000003</v>
      </c>
      <c r="O169" s="24">
        <v>0.76744186049999996</v>
      </c>
      <c r="P169" s="24">
        <v>0.86363636359999996</v>
      </c>
      <c r="Q169" s="24">
        <v>0.7209302326</v>
      </c>
      <c r="R169" s="24">
        <v>0.76744186049999996</v>
      </c>
      <c r="S169" s="24">
        <v>0.94871794870000004</v>
      </c>
      <c r="T169" s="24">
        <v>0.7</v>
      </c>
      <c r="U169" s="24">
        <v>38.939775789999999</v>
      </c>
    </row>
    <row r="170" spans="1:21" ht="17" thickBot="1">
      <c r="A170" s="24">
        <v>0.74418604649999998</v>
      </c>
      <c r="B170" s="24">
        <v>949.83636360000003</v>
      </c>
      <c r="C170" s="24">
        <v>0.67092829350000005</v>
      </c>
      <c r="D170" s="24">
        <v>0.1626300943</v>
      </c>
      <c r="E170" s="24">
        <v>0.82625237789999995</v>
      </c>
      <c r="F170" s="24">
        <v>0.30809134589999998</v>
      </c>
      <c r="G170" s="24">
        <v>1.787234043</v>
      </c>
      <c r="H170" s="24">
        <v>0.88095238099999995</v>
      </c>
      <c r="I170" s="24">
        <v>0.90476190479999996</v>
      </c>
      <c r="J170" s="24">
        <v>0.79069767440000005</v>
      </c>
      <c r="K170" s="24">
        <v>0.88372093019999998</v>
      </c>
      <c r="L170" s="24">
        <v>0.90476190479999996</v>
      </c>
      <c r="M170" s="24">
        <v>0.7380952381</v>
      </c>
      <c r="N170" s="24">
        <v>0.58536585370000005</v>
      </c>
      <c r="O170" s="24">
        <v>0.78571428570000001</v>
      </c>
      <c r="P170" s="24">
        <v>0.85714285710000004</v>
      </c>
      <c r="Q170" s="24">
        <v>0.83720930230000001</v>
      </c>
      <c r="R170" s="24">
        <v>0.8604651163</v>
      </c>
      <c r="S170" s="24">
        <v>0.90476190479999996</v>
      </c>
      <c r="T170" s="24">
        <v>0.88888888889999995</v>
      </c>
      <c r="U170" s="24">
        <v>49.580540190000001</v>
      </c>
    </row>
    <row r="171" spans="1:21" ht="17" thickBot="1">
      <c r="A171" s="24">
        <v>0.89583333330000003</v>
      </c>
      <c r="B171" s="24">
        <v>926.08333330000005</v>
      </c>
      <c r="C171" s="24">
        <v>0.50143149279999999</v>
      </c>
      <c r="D171" s="24">
        <v>0.36830738769999999</v>
      </c>
      <c r="E171" s="24">
        <v>0.72961524889999996</v>
      </c>
      <c r="F171" s="24">
        <v>0.76046072170000001</v>
      </c>
      <c r="G171" s="24">
        <v>1.74822974</v>
      </c>
      <c r="H171" s="24">
        <v>0.83673469389999999</v>
      </c>
      <c r="I171" s="24">
        <v>0.87755102039999999</v>
      </c>
      <c r="J171" s="24">
        <v>0.79591836729999998</v>
      </c>
      <c r="K171" s="24">
        <v>0.87755102039999999</v>
      </c>
      <c r="L171" s="24">
        <v>0.83673469389999999</v>
      </c>
      <c r="M171" s="24">
        <v>0.72916666669999997</v>
      </c>
      <c r="N171" s="24">
        <v>0.75</v>
      </c>
      <c r="O171" s="24">
        <v>0.81632653060000004</v>
      </c>
      <c r="P171" s="24">
        <v>0.91836734689999999</v>
      </c>
      <c r="Q171" s="24">
        <v>0.77551020410000004</v>
      </c>
      <c r="R171" s="24">
        <v>0.89583333330000003</v>
      </c>
      <c r="S171" s="24">
        <v>1</v>
      </c>
      <c r="T171" s="24">
        <v>1</v>
      </c>
      <c r="U171" s="24">
        <v>57.399352110000002</v>
      </c>
    </row>
    <row r="172" spans="1:21" ht="17" thickBot="1">
      <c r="A172" s="24">
        <v>0.8</v>
      </c>
      <c r="B172" s="24">
        <v>908.16666669999995</v>
      </c>
      <c r="C172" s="24">
        <v>0.59921989269999998</v>
      </c>
      <c r="D172" s="24">
        <v>0.1983850248</v>
      </c>
      <c r="E172" s="24">
        <v>0.86426592800000002</v>
      </c>
      <c r="F172" s="24">
        <v>0.78775922190000003</v>
      </c>
      <c r="G172" s="24">
        <v>1.7388127849999999</v>
      </c>
      <c r="H172" s="24">
        <v>0.77500000000000002</v>
      </c>
      <c r="I172" s="24">
        <v>0.79487179490000004</v>
      </c>
      <c r="J172" s="24">
        <v>0.82499999999999996</v>
      </c>
      <c r="K172" s="24">
        <v>0.8461538462</v>
      </c>
      <c r="L172" s="24">
        <v>0.7692307692</v>
      </c>
      <c r="M172" s="24">
        <v>0.59459459459999997</v>
      </c>
      <c r="N172" s="24">
        <v>0.67567567569999998</v>
      </c>
      <c r="O172" s="24">
        <v>0.73170731710000003</v>
      </c>
      <c r="P172" s="24">
        <v>0.80487804880000002</v>
      </c>
      <c r="Q172" s="24">
        <v>0.70731707320000003</v>
      </c>
      <c r="R172" s="24">
        <v>0.78048780490000003</v>
      </c>
      <c r="S172" s="24">
        <v>0.83783783779999998</v>
      </c>
      <c r="T172" s="24">
        <v>0.76470588240000004</v>
      </c>
      <c r="U172" s="24">
        <v>48.196825109999999</v>
      </c>
    </row>
    <row r="173" spans="1:21" ht="17" thickBot="1">
      <c r="A173" s="24">
        <v>0.53125</v>
      </c>
      <c r="B173" s="24">
        <v>902</v>
      </c>
      <c r="C173" s="24">
        <v>0.5</v>
      </c>
      <c r="D173" s="24">
        <v>6.6518847000000006E-2</v>
      </c>
      <c r="E173" s="24">
        <v>0.86410131509999999</v>
      </c>
      <c r="F173" s="24">
        <v>0.39356984480000001</v>
      </c>
      <c r="G173" s="24">
        <v>2.269230769</v>
      </c>
      <c r="H173" s="24">
        <v>0.61290322580000001</v>
      </c>
      <c r="I173" s="24">
        <v>0.5625</v>
      </c>
      <c r="J173" s="24">
        <v>0.59375</v>
      </c>
      <c r="K173" s="24">
        <v>0.71875</v>
      </c>
      <c r="L173" s="24">
        <v>0.76666666670000005</v>
      </c>
      <c r="M173" s="24">
        <v>0.67857142859999997</v>
      </c>
      <c r="N173" s="24">
        <v>0.62068965519999997</v>
      </c>
      <c r="O173" s="24">
        <v>0.75</v>
      </c>
      <c r="P173" s="24">
        <v>0.90625</v>
      </c>
      <c r="Q173" s="24">
        <v>0.90625</v>
      </c>
      <c r="R173" s="24">
        <v>0.90322580649999995</v>
      </c>
      <c r="S173" s="24">
        <v>0.96666666670000001</v>
      </c>
      <c r="T173" s="24">
        <v>0.88888888889999995</v>
      </c>
      <c r="U173" s="24">
        <v>42.252771619999997</v>
      </c>
    </row>
    <row r="174" spans="1:21" ht="17" thickBot="1">
      <c r="A174" s="24">
        <v>0.85714285710000004</v>
      </c>
      <c r="B174" s="24">
        <v>901.75</v>
      </c>
      <c r="C174" s="24">
        <v>0.28829643020000001</v>
      </c>
      <c r="D174" s="24">
        <v>0.1881526661</v>
      </c>
      <c r="E174" s="24">
        <v>0.53521126760000004</v>
      </c>
      <c r="F174" s="24">
        <v>0.77137048330000002</v>
      </c>
      <c r="G174" s="24">
        <v>1.830553117</v>
      </c>
      <c r="H174" s="24">
        <v>0.9259259259</v>
      </c>
      <c r="I174" s="24">
        <v>0.85714285710000004</v>
      </c>
      <c r="J174" s="24">
        <v>0.82142857140000003</v>
      </c>
      <c r="K174" s="24">
        <v>0.89285714289999996</v>
      </c>
      <c r="L174" s="24">
        <v>0.89285714289999996</v>
      </c>
      <c r="M174" s="24">
        <v>0.85714285710000004</v>
      </c>
      <c r="N174" s="24">
        <v>0.89285714289999996</v>
      </c>
      <c r="O174" s="24">
        <v>0.77777777780000001</v>
      </c>
      <c r="P174" s="24">
        <v>0.77777777780000001</v>
      </c>
      <c r="Q174" s="24">
        <v>0.81481481479999995</v>
      </c>
      <c r="R174" s="24">
        <v>0.81481481479999995</v>
      </c>
      <c r="S174" s="24">
        <v>0.88888888889999995</v>
      </c>
      <c r="T174" s="24">
        <v>0.9</v>
      </c>
      <c r="U174" s="24">
        <v>51.138619349999999</v>
      </c>
    </row>
    <row r="175" spans="1:21" ht="17" thickBot="1">
      <c r="A175" s="24">
        <v>0.66666666669999997</v>
      </c>
      <c r="B175" s="24">
        <v>887.5</v>
      </c>
      <c r="C175" s="24">
        <v>0.51394849789999997</v>
      </c>
      <c r="D175" s="24">
        <v>0.2172769953</v>
      </c>
      <c r="E175" s="24">
        <v>0.71351483930000004</v>
      </c>
      <c r="F175" s="24">
        <v>0.29145539910000001</v>
      </c>
      <c r="G175" s="24">
        <v>1.789709172</v>
      </c>
      <c r="H175" s="24">
        <v>0.8125</v>
      </c>
      <c r="I175" s="24">
        <v>0.75</v>
      </c>
      <c r="J175" s="24">
        <v>0.6875</v>
      </c>
      <c r="K175" s="24">
        <v>0.8125</v>
      </c>
      <c r="L175" s="24">
        <v>0.75</v>
      </c>
      <c r="M175" s="24">
        <v>0.8125</v>
      </c>
      <c r="N175" s="24">
        <v>0.73333333329999995</v>
      </c>
      <c r="O175" s="24">
        <v>0.75</v>
      </c>
      <c r="P175" s="24">
        <v>0.875</v>
      </c>
      <c r="Q175" s="24">
        <v>0.6875</v>
      </c>
      <c r="R175" s="24">
        <v>0.8125</v>
      </c>
      <c r="S175" s="24">
        <v>0.86666666670000003</v>
      </c>
      <c r="T175" s="24">
        <v>1</v>
      </c>
      <c r="U175" s="24">
        <v>51.683004689999997</v>
      </c>
    </row>
    <row r="176" spans="1:21" ht="17" thickBot="1">
      <c r="A176" s="24">
        <v>0.88524590160000005</v>
      </c>
      <c r="B176" s="24">
        <v>880.83333330000005</v>
      </c>
      <c r="C176" s="24">
        <v>0.4302325581</v>
      </c>
      <c r="D176" s="24">
        <v>0.1393566698</v>
      </c>
      <c r="E176" s="24">
        <v>0.89639481970000001</v>
      </c>
      <c r="F176" s="24">
        <v>0.70416272469999996</v>
      </c>
      <c r="G176" s="24">
        <v>1.576086957</v>
      </c>
      <c r="H176" s="24">
        <v>0.86885245899999997</v>
      </c>
      <c r="I176" s="24">
        <v>0.86885245899999997</v>
      </c>
      <c r="J176" s="24">
        <v>0.70491803279999998</v>
      </c>
      <c r="K176" s="24">
        <v>0.86885245899999997</v>
      </c>
      <c r="L176" s="24">
        <v>0.85</v>
      </c>
      <c r="M176" s="24">
        <v>0.72881355930000002</v>
      </c>
      <c r="N176" s="24">
        <v>0.8</v>
      </c>
      <c r="O176" s="24">
        <v>0.75409836070000003</v>
      </c>
      <c r="P176" s="24">
        <v>0.81666666669999999</v>
      </c>
      <c r="Q176" s="24">
        <v>0.61666666670000003</v>
      </c>
      <c r="R176" s="24">
        <v>0.72131147539999996</v>
      </c>
      <c r="S176" s="24">
        <v>0.89655172409999995</v>
      </c>
      <c r="T176" s="24">
        <v>0.8</v>
      </c>
      <c r="U176" s="24">
        <v>47.371806999999997</v>
      </c>
    </row>
    <row r="177" spans="1:21" ht="17" thickBot="1">
      <c r="A177" s="24">
        <v>0.70370370370000002</v>
      </c>
      <c r="B177" s="24">
        <v>867.5</v>
      </c>
      <c r="C177" s="24">
        <v>0.57738607050000001</v>
      </c>
      <c r="D177" s="24">
        <v>7.5504322799999996E-2</v>
      </c>
      <c r="E177" s="24">
        <v>0.4919811321</v>
      </c>
      <c r="F177" s="24">
        <v>0.48021133529999999</v>
      </c>
      <c r="G177" s="24">
        <v>2.5676037479999998</v>
      </c>
      <c r="H177" s="24">
        <v>0.66666666669999997</v>
      </c>
      <c r="I177" s="24">
        <v>0.79629629629999998</v>
      </c>
      <c r="J177" s="24">
        <v>0.75925925930000004</v>
      </c>
      <c r="K177" s="24">
        <v>0.68518518520000005</v>
      </c>
      <c r="L177" s="24">
        <v>0.7358490566</v>
      </c>
      <c r="M177" s="24">
        <v>0.58490566040000003</v>
      </c>
      <c r="N177" s="24">
        <v>0.65306122450000004</v>
      </c>
      <c r="O177" s="24">
        <v>0.70370370370000002</v>
      </c>
      <c r="P177" s="24">
        <v>0.84905660380000003</v>
      </c>
      <c r="Q177" s="24">
        <v>0.66666666669999997</v>
      </c>
      <c r="R177" s="24">
        <v>0.74074074069999996</v>
      </c>
      <c r="S177" s="24">
        <v>0.90196078430000004</v>
      </c>
      <c r="T177" s="24">
        <v>0.46666666670000001</v>
      </c>
      <c r="U177" s="24">
        <v>41.85235351</v>
      </c>
    </row>
    <row r="178" spans="1:21" ht="17" thickBot="1">
      <c r="A178" s="24">
        <v>0.82352941180000006</v>
      </c>
      <c r="B178" s="24">
        <v>848.8</v>
      </c>
      <c r="C178" s="24">
        <v>0.46400778209999999</v>
      </c>
      <c r="D178" s="24">
        <v>0.25895381719999999</v>
      </c>
      <c r="E178" s="24">
        <v>0.8665626219</v>
      </c>
      <c r="F178" s="24">
        <v>0.75164938729999997</v>
      </c>
      <c r="G178" s="24">
        <v>2.379807692</v>
      </c>
      <c r="H178" s="24">
        <v>0.84210526320000001</v>
      </c>
      <c r="I178" s="24">
        <v>0.78947368419999997</v>
      </c>
      <c r="J178" s="24">
        <v>0.88888888889999995</v>
      </c>
      <c r="K178" s="24">
        <v>0.94444444439999997</v>
      </c>
      <c r="L178" s="24">
        <v>0.5625</v>
      </c>
      <c r="M178" s="24">
        <v>0.64705882349999999</v>
      </c>
      <c r="N178" s="24">
        <v>0.52941176469999995</v>
      </c>
      <c r="O178" s="24">
        <v>0.61111111110000005</v>
      </c>
      <c r="P178" s="24">
        <v>0.83333333330000003</v>
      </c>
      <c r="Q178" s="24">
        <v>0.78947368419999997</v>
      </c>
      <c r="R178" s="24">
        <v>0.89473684210000004</v>
      </c>
      <c r="S178" s="24">
        <v>0.72222222219999999</v>
      </c>
      <c r="T178" s="24">
        <v>0.71428571429999999</v>
      </c>
      <c r="U178" s="24">
        <v>52.079170589999997</v>
      </c>
    </row>
    <row r="179" spans="1:21" ht="17" thickBot="1">
      <c r="A179" s="24">
        <v>0.90566037740000005</v>
      </c>
      <c r="B179" s="24">
        <v>845.75</v>
      </c>
      <c r="C179" s="24">
        <v>0.46480686700000001</v>
      </c>
      <c r="D179" s="24">
        <v>4.5029066899999998E-2</v>
      </c>
      <c r="E179" s="24">
        <v>0.81077309519999996</v>
      </c>
      <c r="F179" s="24">
        <v>0.76953394429999999</v>
      </c>
      <c r="G179" s="24">
        <v>2.068883611</v>
      </c>
      <c r="H179" s="24">
        <v>0.96296296299999995</v>
      </c>
      <c r="I179" s="24">
        <v>0.94444444439999997</v>
      </c>
      <c r="J179" s="24">
        <v>0.83333333330000003</v>
      </c>
      <c r="K179" s="24">
        <v>0.98148148150000003</v>
      </c>
      <c r="L179" s="24">
        <v>0.96296296299999995</v>
      </c>
      <c r="M179" s="24">
        <v>0.87037037039999998</v>
      </c>
      <c r="N179" s="24">
        <v>0.96296296299999995</v>
      </c>
      <c r="O179" s="24">
        <v>0.85185185190000001</v>
      </c>
      <c r="P179" s="24">
        <v>0.90740740740000003</v>
      </c>
      <c r="Q179" s="24">
        <v>0.88888888889999995</v>
      </c>
      <c r="R179" s="24">
        <v>0.88679245279999996</v>
      </c>
      <c r="S179" s="24">
        <v>0.8846153846</v>
      </c>
      <c r="T179" s="24">
        <v>0.91304347829999999</v>
      </c>
      <c r="U179" s="24">
        <v>36.2321411</v>
      </c>
    </row>
    <row r="180" spans="1:21" ht="17" thickBot="1">
      <c r="A180" s="24">
        <v>0.88636363640000004</v>
      </c>
      <c r="B180" s="24">
        <v>814.33333330000005</v>
      </c>
      <c r="C180" s="24">
        <v>0.4546678636</v>
      </c>
      <c r="D180" s="24">
        <v>8.63692182E-2</v>
      </c>
      <c r="E180" s="24">
        <v>0.77167097009999996</v>
      </c>
      <c r="F180" s="24">
        <v>0.50276299629999999</v>
      </c>
      <c r="G180" s="24">
        <v>2.4497282610000002</v>
      </c>
      <c r="H180" s="24">
        <v>0.90909090910000001</v>
      </c>
      <c r="I180" s="24">
        <v>0.86363636359999996</v>
      </c>
      <c r="J180" s="24">
        <v>0.81818181820000002</v>
      </c>
      <c r="K180" s="24">
        <v>0.86363636359999996</v>
      </c>
      <c r="L180" s="24">
        <v>0.88636363640000004</v>
      </c>
      <c r="M180" s="24">
        <v>0.84090909089999999</v>
      </c>
      <c r="N180" s="24">
        <v>0.88372093019999998</v>
      </c>
      <c r="O180" s="24">
        <v>0.88636363640000004</v>
      </c>
      <c r="P180" s="24">
        <v>0.88636363640000004</v>
      </c>
      <c r="Q180" s="24">
        <v>0.93181818179999998</v>
      </c>
      <c r="R180" s="24">
        <v>0.93181818179999998</v>
      </c>
      <c r="S180" s="24">
        <v>0.97499999999999998</v>
      </c>
      <c r="T180" s="24">
        <v>0.77777777780000001</v>
      </c>
      <c r="U180" s="24">
        <v>38.09486287</v>
      </c>
    </row>
    <row r="181" spans="1:21" ht="17" thickBot="1">
      <c r="A181" s="24">
        <v>0.88888888889999995</v>
      </c>
      <c r="B181" s="24">
        <v>779.83333330000005</v>
      </c>
      <c r="C181" s="24">
        <v>0.60949720669999996</v>
      </c>
      <c r="D181" s="24">
        <v>8.7411840099999999E-2</v>
      </c>
      <c r="E181" s="24">
        <v>0.78323699420000004</v>
      </c>
      <c r="F181" s="24">
        <v>0.49775593080000002</v>
      </c>
      <c r="G181" s="24">
        <v>2.0649942989999999</v>
      </c>
      <c r="H181" s="24">
        <v>0.76086956520000004</v>
      </c>
      <c r="I181" s="24">
        <v>0.82608695649999997</v>
      </c>
      <c r="J181" s="24">
        <v>0.65909090910000001</v>
      </c>
      <c r="K181" s="24">
        <v>0.78260869570000002</v>
      </c>
      <c r="L181" s="24">
        <v>0.78260869570000002</v>
      </c>
      <c r="M181" s="24">
        <v>0.67391304350000003</v>
      </c>
      <c r="N181" s="24">
        <v>0.84782608699999995</v>
      </c>
      <c r="O181" s="24">
        <v>0.84782608699999995</v>
      </c>
      <c r="P181" s="24">
        <v>0.89130434780000001</v>
      </c>
      <c r="Q181" s="24">
        <v>0.76086956520000004</v>
      </c>
      <c r="R181" s="24">
        <v>0.89130434780000001</v>
      </c>
      <c r="S181" s="24">
        <v>1</v>
      </c>
      <c r="T181" s="24">
        <v>0.85714285710000004</v>
      </c>
      <c r="U181" s="24">
        <v>39.092113699999999</v>
      </c>
    </row>
    <row r="182" spans="1:21" ht="17" thickBot="1">
      <c r="A182" s="24">
        <v>0.87142857139999996</v>
      </c>
      <c r="B182" s="24">
        <v>776.83333330000005</v>
      </c>
      <c r="C182" s="24">
        <v>0.62681468829999998</v>
      </c>
      <c r="D182" s="24">
        <v>0.13012229140000001</v>
      </c>
      <c r="E182" s="24">
        <v>0.63036303630000001</v>
      </c>
      <c r="F182" s="24">
        <v>0.47468354429999998</v>
      </c>
      <c r="G182" s="24">
        <v>3.1209150330000002</v>
      </c>
      <c r="H182" s="24">
        <v>0.77142857139999998</v>
      </c>
      <c r="I182" s="24">
        <v>0.78571428570000001</v>
      </c>
      <c r="J182" s="24">
        <v>0.79710144930000004</v>
      </c>
      <c r="K182" s="24">
        <v>0.78571428570000001</v>
      </c>
      <c r="L182" s="24">
        <v>0.78571428570000001</v>
      </c>
      <c r="M182" s="24">
        <v>0.60869565219999999</v>
      </c>
      <c r="N182" s="24">
        <v>0.7</v>
      </c>
      <c r="O182" s="24">
        <v>0.82857142859999999</v>
      </c>
      <c r="P182" s="24">
        <v>0.89855072459999996</v>
      </c>
      <c r="Q182" s="24">
        <v>0.8</v>
      </c>
      <c r="R182" s="24">
        <v>0.84057971009999999</v>
      </c>
      <c r="S182" s="24">
        <v>0.98507462690000003</v>
      </c>
      <c r="T182" s="24">
        <v>0.75</v>
      </c>
      <c r="U182" s="24">
        <v>42.145140529999999</v>
      </c>
    </row>
    <row r="183" spans="1:21" ht="17" thickBot="1">
      <c r="A183" s="24">
        <v>0.79411764709999999</v>
      </c>
      <c r="B183" s="24">
        <v>697.75</v>
      </c>
      <c r="C183" s="24">
        <v>0.45212554630000001</v>
      </c>
      <c r="D183" s="24">
        <v>1.9706198500000001E-2</v>
      </c>
      <c r="E183" s="24">
        <v>0.55432242990000002</v>
      </c>
      <c r="F183" s="24">
        <v>0.8080735698</v>
      </c>
      <c r="G183" s="24">
        <v>2.2866847830000001</v>
      </c>
      <c r="H183" s="24">
        <v>0.82352941180000006</v>
      </c>
      <c r="I183" s="24">
        <v>0.82352941180000006</v>
      </c>
      <c r="J183" s="24">
        <v>0.82352941180000006</v>
      </c>
      <c r="K183" s="24">
        <v>0.88235294119999996</v>
      </c>
      <c r="L183" s="24">
        <v>0.82352941180000006</v>
      </c>
      <c r="M183" s="24">
        <v>0.58823529409999997</v>
      </c>
      <c r="N183" s="24">
        <v>0.67647058819999994</v>
      </c>
      <c r="O183" s="24">
        <v>0.85294117650000001</v>
      </c>
      <c r="P183" s="24">
        <v>0.85294117650000001</v>
      </c>
      <c r="Q183" s="24">
        <v>0.79411764709999999</v>
      </c>
      <c r="R183" s="24">
        <v>0.82352941180000006</v>
      </c>
      <c r="S183" s="24">
        <v>0.90909090910000001</v>
      </c>
      <c r="T183" s="24">
        <v>0.8461538462</v>
      </c>
      <c r="U183" s="24">
        <v>32.409411200000001</v>
      </c>
    </row>
    <row r="184" spans="1:21" ht="17" thickBot="1">
      <c r="A184" s="24">
        <v>0.80701754390000002</v>
      </c>
      <c r="B184" s="24">
        <v>648.58333330000005</v>
      </c>
      <c r="C184" s="24">
        <v>0.55480833890000003</v>
      </c>
      <c r="D184" s="24">
        <v>8.5057175900000004E-2</v>
      </c>
      <c r="E184" s="24">
        <v>0.50399526490000002</v>
      </c>
      <c r="F184" s="24">
        <v>0.53719645380000003</v>
      </c>
      <c r="G184" s="24">
        <v>2.3608903020000001</v>
      </c>
      <c r="H184" s="24">
        <v>0.75438596489999998</v>
      </c>
      <c r="I184" s="24">
        <v>0.64912280700000002</v>
      </c>
      <c r="J184" s="24">
        <v>0.78571428570000001</v>
      </c>
      <c r="K184" s="24">
        <v>0.78947368419999997</v>
      </c>
      <c r="L184" s="24">
        <v>0.71428571429999999</v>
      </c>
      <c r="M184" s="24">
        <v>0.69642857140000003</v>
      </c>
      <c r="N184" s="24">
        <v>0.8</v>
      </c>
      <c r="O184" s="24">
        <v>0.85964912280000005</v>
      </c>
      <c r="P184" s="24">
        <v>0.89285714289999996</v>
      </c>
      <c r="Q184" s="24">
        <v>0.82456140349999996</v>
      </c>
      <c r="R184" s="24">
        <v>0.84210526320000001</v>
      </c>
      <c r="S184" s="24">
        <v>0.79629629629999998</v>
      </c>
      <c r="T184" s="24">
        <v>0.75</v>
      </c>
      <c r="U184" s="24">
        <v>43.517923680000003</v>
      </c>
    </row>
    <row r="185" spans="1:21" ht="17" thickBot="1">
      <c r="A185" s="24">
        <v>0.78723404259999996</v>
      </c>
      <c r="B185" s="24">
        <v>615</v>
      </c>
      <c r="C185" s="24">
        <v>0.59907120739999997</v>
      </c>
      <c r="D185" s="24">
        <v>0.1567398119</v>
      </c>
      <c r="E185" s="24">
        <v>0.91621376809999999</v>
      </c>
      <c r="F185" s="24">
        <v>0.79674796749999999</v>
      </c>
      <c r="G185" s="24">
        <v>1.7727272730000001</v>
      </c>
      <c r="H185" s="24">
        <v>0.89795918370000005</v>
      </c>
      <c r="I185" s="24">
        <v>0.87755102039999999</v>
      </c>
      <c r="J185" s="24">
        <v>0.83673469389999999</v>
      </c>
      <c r="K185" s="24">
        <v>0.875</v>
      </c>
      <c r="L185" s="24">
        <v>0.85106382979999995</v>
      </c>
      <c r="M185" s="24">
        <v>0.70833333330000003</v>
      </c>
      <c r="N185" s="24">
        <v>0.72340425529999997</v>
      </c>
      <c r="O185" s="24">
        <v>0.75510204079999999</v>
      </c>
      <c r="P185" s="24">
        <v>0.79591836729999998</v>
      </c>
      <c r="Q185" s="24">
        <v>0.8125</v>
      </c>
      <c r="R185" s="24">
        <v>0.8125</v>
      </c>
      <c r="S185" s="24">
        <v>0.97916666669999997</v>
      </c>
      <c r="T185" s="24">
        <v>0.58333333330000003</v>
      </c>
      <c r="U185" s="24">
        <v>51.670054200000003</v>
      </c>
    </row>
    <row r="186" spans="1:21" ht="17" thickBot="1">
      <c r="A186" s="24">
        <v>0.74193548389999997</v>
      </c>
      <c r="B186" s="24">
        <v>588.75</v>
      </c>
      <c r="C186" s="24">
        <v>0.49775784750000002</v>
      </c>
      <c r="D186" s="24">
        <v>1.7551309300000002E-2</v>
      </c>
      <c r="E186" s="24">
        <v>0.80039870420000003</v>
      </c>
      <c r="F186" s="24">
        <v>0.69950460020000005</v>
      </c>
      <c r="G186" s="24">
        <v>3.1036717060000001</v>
      </c>
      <c r="H186" s="24">
        <v>0.8064516129</v>
      </c>
      <c r="I186" s="24">
        <v>0.83870967740000002</v>
      </c>
      <c r="J186" s="24">
        <v>0.70967741939999995</v>
      </c>
      <c r="K186" s="24">
        <v>0.83870967740000002</v>
      </c>
      <c r="L186" s="24">
        <v>0.74193548389999997</v>
      </c>
      <c r="M186" s="24">
        <v>0.70967741939999995</v>
      </c>
      <c r="N186" s="24">
        <v>0.62068965519999997</v>
      </c>
      <c r="O186" s="24">
        <v>0.66666666669999997</v>
      </c>
      <c r="P186" s="24">
        <v>0.76666666670000005</v>
      </c>
      <c r="Q186" s="24">
        <v>0.77419354839999999</v>
      </c>
      <c r="R186" s="24">
        <v>0.83870967740000002</v>
      </c>
      <c r="S186" s="24">
        <v>0.83333333330000003</v>
      </c>
      <c r="T186" s="24">
        <v>0.7</v>
      </c>
      <c r="U186" s="24">
        <v>32.60438783</v>
      </c>
    </row>
    <row r="187" spans="1:21" ht="17" thickBot="1">
      <c r="A187" s="24">
        <v>0.70588235290000001</v>
      </c>
      <c r="B187" s="24">
        <v>552.29999999999995</v>
      </c>
      <c r="C187" s="24">
        <v>0.45966709350000001</v>
      </c>
      <c r="D187" s="24">
        <v>0.1665535189</v>
      </c>
      <c r="E187" s="24">
        <v>0.64384828859999998</v>
      </c>
      <c r="F187" s="24">
        <v>0.79730219089999999</v>
      </c>
      <c r="G187" s="24">
        <v>2.0293333329999999</v>
      </c>
      <c r="H187" s="24">
        <v>0.88</v>
      </c>
      <c r="I187" s="24">
        <v>0.86</v>
      </c>
      <c r="J187" s="24">
        <v>0.7843137255</v>
      </c>
      <c r="K187" s="24">
        <v>0.90196078430000004</v>
      </c>
      <c r="L187" s="24">
        <v>0.91666666669999997</v>
      </c>
      <c r="M187" s="24">
        <v>0.78</v>
      </c>
      <c r="N187" s="24">
        <v>0.64583333330000003</v>
      </c>
      <c r="O187" s="24">
        <v>0.82</v>
      </c>
      <c r="P187" s="24">
        <v>0.9</v>
      </c>
      <c r="Q187" s="24">
        <v>0.79591836729999998</v>
      </c>
      <c r="R187" s="24">
        <v>0.79166666669999997</v>
      </c>
      <c r="S187" s="24">
        <v>1</v>
      </c>
      <c r="T187" s="24">
        <v>0.8</v>
      </c>
      <c r="U187" s="24">
        <v>52.398877419999998</v>
      </c>
    </row>
    <row r="188" spans="1:21" ht="17" thickBot="1">
      <c r="A188" s="24">
        <v>0.7659574468</v>
      </c>
      <c r="B188" s="24">
        <v>534</v>
      </c>
      <c r="C188" s="24">
        <v>0.47545504690000001</v>
      </c>
      <c r="D188" s="24">
        <v>0.1131398252</v>
      </c>
      <c r="E188" s="24">
        <v>0.47562582349999999</v>
      </c>
      <c r="F188" s="24">
        <v>0.43196004989999998</v>
      </c>
      <c r="G188" s="24">
        <v>2.4980916030000002</v>
      </c>
      <c r="H188" s="24">
        <v>0.625</v>
      </c>
      <c r="I188" s="24">
        <v>0.75</v>
      </c>
      <c r="J188" s="24">
        <v>0.70833333330000003</v>
      </c>
      <c r="K188" s="24">
        <v>0.70833333330000003</v>
      </c>
      <c r="L188" s="24">
        <v>0.85416666669999997</v>
      </c>
      <c r="M188" s="24">
        <v>0.70212765960000001</v>
      </c>
      <c r="N188" s="24">
        <v>0.70212765960000001</v>
      </c>
      <c r="O188" s="24">
        <v>0.95833333330000003</v>
      </c>
      <c r="P188" s="24">
        <v>0.91304347829999999</v>
      </c>
      <c r="Q188" s="24">
        <v>0.83333333330000003</v>
      </c>
      <c r="R188" s="24">
        <v>0.875</v>
      </c>
      <c r="S188" s="24">
        <v>0.74468085110000004</v>
      </c>
      <c r="T188" s="24">
        <v>0.68181818179999998</v>
      </c>
      <c r="U188" s="24">
        <v>40.511079899999999</v>
      </c>
    </row>
    <row r="189" spans="1:21" ht="17" thickBot="1">
      <c r="A189" s="24">
        <v>0.57142857140000003</v>
      </c>
      <c r="B189" s="24">
        <v>523.66666669999995</v>
      </c>
      <c r="C189" s="24">
        <v>0.19837398370000001</v>
      </c>
      <c r="D189" s="24">
        <v>0.124419205</v>
      </c>
      <c r="E189" s="24">
        <v>0.76374680309999998</v>
      </c>
      <c r="F189" s="24">
        <v>0.8079248886</v>
      </c>
      <c r="G189" s="24">
        <v>1.7930029160000001</v>
      </c>
      <c r="H189" s="24">
        <v>0.82857142859999999</v>
      </c>
      <c r="I189" s="24">
        <v>0.82857142859999999</v>
      </c>
      <c r="J189" s="24">
        <v>0.65714285709999998</v>
      </c>
      <c r="K189" s="24">
        <v>0.74285714290000004</v>
      </c>
      <c r="L189" s="24">
        <v>0.8</v>
      </c>
      <c r="M189" s="24">
        <v>0.61764705880000004</v>
      </c>
      <c r="N189" s="24">
        <v>0.58823529409999997</v>
      </c>
      <c r="O189" s="24">
        <v>0.82352941180000006</v>
      </c>
      <c r="P189" s="24">
        <v>0.77777777780000001</v>
      </c>
      <c r="Q189" s="24">
        <v>0.8</v>
      </c>
      <c r="R189" s="24">
        <v>0.80555555560000003</v>
      </c>
      <c r="S189" s="24">
        <v>0.94117647059999998</v>
      </c>
      <c r="T189" s="24">
        <v>0.72727272730000003</v>
      </c>
      <c r="U189" s="24">
        <v>56.578453209999999</v>
      </c>
    </row>
    <row r="190" spans="1:21" ht="17" thickBot="1">
      <c r="A190" s="24">
        <v>0.73469387760000004</v>
      </c>
      <c r="B190" s="24">
        <v>518.66666669999995</v>
      </c>
      <c r="C190" s="24">
        <v>0.46644951140000002</v>
      </c>
      <c r="D190" s="24">
        <v>5.59125964E-2</v>
      </c>
      <c r="E190" s="24">
        <v>0.71350101190000004</v>
      </c>
      <c r="F190" s="24">
        <v>0.48425449879999999</v>
      </c>
      <c r="G190" s="24">
        <v>2.348837209</v>
      </c>
      <c r="H190" s="24">
        <v>0.84</v>
      </c>
      <c r="I190" s="24">
        <v>0.89795918370000005</v>
      </c>
      <c r="J190" s="24">
        <v>0.82</v>
      </c>
      <c r="K190" s="24">
        <v>0.86</v>
      </c>
      <c r="L190" s="24">
        <v>0.88</v>
      </c>
      <c r="M190" s="24">
        <v>0.79591836729999998</v>
      </c>
      <c r="N190" s="24">
        <v>0.77551020410000004</v>
      </c>
      <c r="O190" s="24">
        <v>0.8</v>
      </c>
      <c r="P190" s="24">
        <v>0.92</v>
      </c>
      <c r="Q190" s="24">
        <v>0.8</v>
      </c>
      <c r="R190" s="24">
        <v>0.88</v>
      </c>
      <c r="S190" s="24">
        <v>0.79166666669999997</v>
      </c>
      <c r="T190" s="24">
        <v>0.68181818179999998</v>
      </c>
      <c r="U190" s="24">
        <v>33.411632390000001</v>
      </c>
    </row>
    <row r="191" spans="1:21" ht="17" thickBot="1">
      <c r="A191" s="24">
        <v>0.91304347829999999</v>
      </c>
      <c r="B191" s="24">
        <v>502.25</v>
      </c>
      <c r="C191" s="24">
        <v>0.27425821970000003</v>
      </c>
      <c r="D191" s="24">
        <v>1.7255682800000002E-2</v>
      </c>
      <c r="E191" s="24">
        <v>0.49706916759999997</v>
      </c>
      <c r="F191" s="24">
        <v>0.67678778829999997</v>
      </c>
      <c r="G191" s="24">
        <v>2.5670588240000001</v>
      </c>
      <c r="H191" s="24">
        <v>0.83333333330000003</v>
      </c>
      <c r="I191" s="24">
        <v>0.91666666669999997</v>
      </c>
      <c r="J191" s="24">
        <v>0.83333333330000003</v>
      </c>
      <c r="K191" s="24">
        <v>0.91666666669999997</v>
      </c>
      <c r="L191" s="24">
        <v>0.79166666669999997</v>
      </c>
      <c r="M191" s="24">
        <v>0.83333333330000003</v>
      </c>
      <c r="N191" s="24">
        <v>0.72727272730000003</v>
      </c>
      <c r="O191" s="24">
        <v>0.73913043479999996</v>
      </c>
      <c r="P191" s="24">
        <v>0.83333333330000003</v>
      </c>
      <c r="Q191" s="24">
        <v>0.65217391300000005</v>
      </c>
      <c r="R191" s="24">
        <v>0.66666666669999997</v>
      </c>
      <c r="S191" s="24">
        <v>0.79166666669999997</v>
      </c>
      <c r="T191" s="24">
        <v>0.7</v>
      </c>
      <c r="U191" s="24">
        <v>33.29118965</v>
      </c>
    </row>
    <row r="192" spans="1:21" ht="17" thickBot="1">
      <c r="A192" s="24">
        <v>0.70588235290000001</v>
      </c>
      <c r="B192" s="24">
        <v>480.33333329999999</v>
      </c>
      <c r="C192" s="24">
        <v>0.523297491</v>
      </c>
      <c r="D192" s="24">
        <v>0.1438237335</v>
      </c>
      <c r="E192" s="24">
        <v>0.83047885349999995</v>
      </c>
      <c r="F192" s="24">
        <v>0.82650936850000001</v>
      </c>
      <c r="G192" s="24">
        <v>1.6573099419999999</v>
      </c>
      <c r="H192" s="24">
        <v>0.84313725490000002</v>
      </c>
      <c r="I192" s="24">
        <v>0.82</v>
      </c>
      <c r="J192" s="24">
        <v>0.84313725490000002</v>
      </c>
      <c r="K192" s="24">
        <v>0.84</v>
      </c>
      <c r="L192" s="24">
        <v>0.88235294119999996</v>
      </c>
      <c r="M192" s="24">
        <v>0.82</v>
      </c>
      <c r="N192" s="24">
        <v>0.79166666669999997</v>
      </c>
      <c r="O192" s="24">
        <v>0.8269230769</v>
      </c>
      <c r="P192" s="24">
        <v>0.8846153846</v>
      </c>
      <c r="Q192" s="24">
        <v>0.8461538462</v>
      </c>
      <c r="R192" s="24">
        <v>0.8846153846</v>
      </c>
      <c r="S192" s="24">
        <v>0.87234042550000002</v>
      </c>
      <c r="T192" s="24">
        <v>0.70588235290000001</v>
      </c>
      <c r="U192" s="24">
        <v>47.001387919999999</v>
      </c>
    </row>
    <row r="193" spans="1:21" ht="17" thickBot="1">
      <c r="A193" s="24">
        <v>0.67567567569999998</v>
      </c>
      <c r="B193" s="24">
        <v>478.04444439999997</v>
      </c>
      <c r="C193" s="24">
        <v>0.32399103140000002</v>
      </c>
      <c r="D193" s="24">
        <v>0.15052083329999999</v>
      </c>
      <c r="E193" s="24">
        <v>0.71125515620000002</v>
      </c>
      <c r="F193" s="24">
        <v>0.85101338790000003</v>
      </c>
      <c r="G193" s="24">
        <v>2.5747800590000001</v>
      </c>
      <c r="H193" s="24">
        <v>0.80555555560000003</v>
      </c>
      <c r="I193" s="24">
        <v>0.88888888889999995</v>
      </c>
      <c r="J193" s="24">
        <v>0.75</v>
      </c>
      <c r="K193" s="24">
        <v>0.80555555560000003</v>
      </c>
      <c r="L193" s="24">
        <v>0.82857142859999999</v>
      </c>
      <c r="M193" s="24">
        <v>0.72222222219999999</v>
      </c>
      <c r="N193" s="24">
        <v>0.65714285709999998</v>
      </c>
      <c r="O193" s="24">
        <v>0.72972972970000005</v>
      </c>
      <c r="P193" s="24">
        <v>0.81081081079999995</v>
      </c>
      <c r="Q193" s="24">
        <v>0.70270270270000001</v>
      </c>
      <c r="R193" s="24">
        <v>0.75675675679999999</v>
      </c>
      <c r="S193" s="24">
        <v>0.88888888889999995</v>
      </c>
      <c r="T193" s="24">
        <v>0.83333333330000003</v>
      </c>
      <c r="U193" s="24">
        <v>48.993677949999999</v>
      </c>
    </row>
    <row r="194" spans="1:21" ht="17" thickBot="1">
      <c r="A194" s="24">
        <v>0.72222222219999999</v>
      </c>
      <c r="B194" s="24">
        <v>343.83333329999999</v>
      </c>
      <c r="C194" s="24">
        <v>0.73910517139999998</v>
      </c>
      <c r="D194" s="24">
        <v>8.6282113399999999E-2</v>
      </c>
      <c r="E194" s="24">
        <v>3.44585091E-2</v>
      </c>
      <c r="F194" s="24">
        <v>0.49951526899999998</v>
      </c>
      <c r="G194" s="24">
        <v>2.9280155639999998</v>
      </c>
      <c r="H194" s="24">
        <v>0.83783783779999998</v>
      </c>
      <c r="I194" s="24">
        <v>0.86486486490000003</v>
      </c>
      <c r="J194" s="24">
        <v>0.89189189189999996</v>
      </c>
      <c r="K194" s="24">
        <v>0.86486486490000003</v>
      </c>
      <c r="L194" s="24">
        <v>0.91891891889999999</v>
      </c>
      <c r="M194" s="24">
        <v>0.77777777780000001</v>
      </c>
      <c r="N194" s="24">
        <v>0.71428571429999999</v>
      </c>
      <c r="O194" s="24">
        <v>0.75675675679999999</v>
      </c>
      <c r="P194" s="24">
        <v>0.81081081079999995</v>
      </c>
      <c r="Q194" s="24">
        <v>0.64864864860000004</v>
      </c>
      <c r="R194" s="24">
        <v>0.64864864860000004</v>
      </c>
      <c r="S194" s="24">
        <v>0.66666666669999997</v>
      </c>
      <c r="T194" s="24">
        <v>0.63157894739999998</v>
      </c>
      <c r="U194" s="24">
        <v>37.13911779</v>
      </c>
    </row>
    <row r="195" spans="1:21" ht="17" thickBot="1">
      <c r="A195" s="24">
        <v>0.85714285710000004</v>
      </c>
      <c r="B195" s="24">
        <v>321</v>
      </c>
      <c r="C195" s="24">
        <v>0.59337016570000001</v>
      </c>
      <c r="D195" s="24">
        <v>0.18665628249999999</v>
      </c>
      <c r="E195" s="24">
        <v>0.47426626970000002</v>
      </c>
      <c r="F195" s="24">
        <v>0.57606438209999999</v>
      </c>
      <c r="G195" s="24">
        <v>1.3108728940000001</v>
      </c>
      <c r="H195" s="24">
        <v>0.79365079370000002</v>
      </c>
      <c r="I195" s="24">
        <v>0.77777777780000001</v>
      </c>
      <c r="J195" s="24">
        <v>0.79365079370000002</v>
      </c>
      <c r="K195" s="24">
        <v>0.85714285710000004</v>
      </c>
      <c r="L195" s="24">
        <v>0.88524590160000005</v>
      </c>
      <c r="M195" s="24">
        <v>0.75806451610000003</v>
      </c>
      <c r="N195" s="24">
        <v>0.84126984130000004</v>
      </c>
      <c r="O195" s="24">
        <v>0.82539682540000003</v>
      </c>
      <c r="P195" s="24">
        <v>0.95238095239999998</v>
      </c>
      <c r="Q195" s="24">
        <v>0.87301587300000005</v>
      </c>
      <c r="R195" s="24">
        <v>0.91935483870000001</v>
      </c>
      <c r="S195" s="24">
        <v>0.91071428570000001</v>
      </c>
      <c r="T195" s="24">
        <v>0.82758620689999995</v>
      </c>
      <c r="U195" s="24">
        <v>53.809968849999997</v>
      </c>
    </row>
    <row r="196" spans="1:21" ht="17" thickBot="1">
      <c r="A196" s="24">
        <v>0.875</v>
      </c>
      <c r="B196" s="24">
        <v>180.33333329999999</v>
      </c>
      <c r="C196" s="24">
        <v>0.5571428571</v>
      </c>
      <c r="D196" s="24">
        <v>0.1182994455</v>
      </c>
      <c r="E196" s="24">
        <v>0.66527777779999997</v>
      </c>
      <c r="F196" s="24">
        <v>0.30499075790000002</v>
      </c>
      <c r="G196" s="24">
        <v>2.9767441859999999</v>
      </c>
      <c r="H196" s="24">
        <v>0.75</v>
      </c>
      <c r="I196" s="24">
        <v>0.875</v>
      </c>
      <c r="J196" s="24">
        <v>0.71428571429999999</v>
      </c>
      <c r="K196" s="24">
        <v>0.875</v>
      </c>
      <c r="L196" s="24">
        <v>0.75</v>
      </c>
      <c r="M196" s="24">
        <v>0.875</v>
      </c>
      <c r="N196" s="24">
        <v>0.875</v>
      </c>
      <c r="O196" s="24">
        <v>1</v>
      </c>
      <c r="P196" s="24">
        <v>1</v>
      </c>
      <c r="Q196" s="24">
        <v>0.875</v>
      </c>
      <c r="R196" s="24">
        <v>0.75</v>
      </c>
      <c r="S196" s="24">
        <v>0.875</v>
      </c>
      <c r="T196" s="24">
        <v>0</v>
      </c>
      <c r="U196" s="24">
        <v>49.192236600000001</v>
      </c>
    </row>
    <row r="197" spans="1:21" ht="17" thickBot="1">
      <c r="A197" s="24">
        <v>0.8</v>
      </c>
      <c r="B197" s="24">
        <v>126.66666669999999</v>
      </c>
      <c r="C197" s="24">
        <v>0.68316831680000001</v>
      </c>
      <c r="D197" s="24">
        <v>6.0281312999999996E-3</v>
      </c>
      <c r="E197" s="24">
        <v>0.78068739769999995</v>
      </c>
      <c r="F197" s="24">
        <v>0.76644736840000005</v>
      </c>
      <c r="G197" s="24">
        <v>2.303191489</v>
      </c>
      <c r="H197" s="24">
        <v>0.93333333330000001</v>
      </c>
      <c r="I197" s="24">
        <v>0.93333333330000001</v>
      </c>
      <c r="J197" s="24">
        <v>0.86666666670000003</v>
      </c>
      <c r="K197" s="24">
        <v>0.93333333330000001</v>
      </c>
      <c r="L197" s="24">
        <v>0.86666666670000003</v>
      </c>
      <c r="M197" s="24">
        <v>0.8</v>
      </c>
      <c r="N197" s="24">
        <v>0.57142857140000003</v>
      </c>
      <c r="O197" s="24">
        <v>0.93333333330000001</v>
      </c>
      <c r="P197" s="24">
        <v>0.93333333330000001</v>
      </c>
      <c r="Q197" s="24">
        <v>0.8</v>
      </c>
      <c r="R197" s="24">
        <v>0.86666666670000003</v>
      </c>
      <c r="S197" s="24">
        <v>0.73333333329999995</v>
      </c>
      <c r="T197" s="24">
        <v>0.66666666669999997</v>
      </c>
      <c r="U197" s="24">
        <v>34.794736839999999</v>
      </c>
    </row>
  </sheetData>
  <conditionalFormatting sqref="W2:AQ22">
    <cfRule type="cellIs" dxfId="0" priority="1" operator="greaterThan">
      <formula>0.6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97"/>
  <sheetViews>
    <sheetView topLeftCell="AU1" zoomScale="70" zoomScaleNormal="70" workbookViewId="0">
      <selection activeCell="BA16" sqref="BA16:BB19"/>
    </sheetView>
  </sheetViews>
  <sheetFormatPr baseColWidth="10" defaultColWidth="11.28515625" defaultRowHeight="15" customHeight="1"/>
  <cols>
    <col min="2" max="2" width="12.85546875" customWidth="1"/>
    <col min="12" max="12" width="24.28515625" bestFit="1" customWidth="1"/>
    <col min="13" max="13" width="11.28515625" customWidth="1"/>
    <col min="14" max="14" width="14.42578125" customWidth="1"/>
    <col min="15" max="15" width="12.7109375" customWidth="1"/>
    <col min="16" max="16" width="11.7109375" customWidth="1"/>
    <col min="17" max="17" width="12.85546875" bestFit="1" customWidth="1"/>
    <col min="21" max="21" width="18.28515625" customWidth="1"/>
    <col min="30" max="30" width="19" customWidth="1"/>
    <col min="48" max="48" width="22.140625" customWidth="1"/>
    <col min="50" max="50" width="13.7109375" bestFit="1" customWidth="1"/>
    <col min="51" max="51" width="13.28515625" bestFit="1" customWidth="1"/>
    <col min="52" max="52" width="13.7109375" bestFit="1" customWidth="1"/>
    <col min="55" max="56" width="11.28515625" style="35"/>
    <col min="57" max="57" width="12.7109375" style="35" customWidth="1"/>
    <col min="58" max="67" width="11.28515625" style="35"/>
    <col min="68" max="68" width="75.140625" style="35" customWidth="1"/>
    <col min="69" max="69" width="11.28515625" style="35"/>
    <col min="70" max="70" width="13.85546875" style="35" bestFit="1" customWidth="1"/>
    <col min="71" max="72" width="11.28515625" style="35" bestFit="1" customWidth="1"/>
    <col min="73" max="16384" width="11.28515625" style="35"/>
  </cols>
  <sheetData>
    <row r="1" spans="1:61" ht="43" thickBot="1">
      <c r="A1" s="23" t="s">
        <v>0</v>
      </c>
      <c r="B1" s="23" t="s">
        <v>1</v>
      </c>
      <c r="C1" s="23" t="s">
        <v>43</v>
      </c>
      <c r="F1" s="32" t="s">
        <v>57</v>
      </c>
      <c r="G1" s="23" t="s">
        <v>47</v>
      </c>
      <c r="H1" s="32" t="s">
        <v>54</v>
      </c>
      <c r="I1" s="32" t="s">
        <v>55</v>
      </c>
      <c r="J1" s="32" t="s">
        <v>51</v>
      </c>
      <c r="L1" t="s">
        <v>7</v>
      </c>
      <c r="S1" t="s">
        <v>7</v>
      </c>
      <c r="AB1" t="s">
        <v>7</v>
      </c>
      <c r="AK1" t="s">
        <v>7</v>
      </c>
      <c r="AR1" t="s">
        <v>7</v>
      </c>
      <c r="BA1" t="s">
        <v>7</v>
      </c>
      <c r="BC1"/>
      <c r="BD1"/>
      <c r="BE1"/>
      <c r="BF1"/>
      <c r="BG1"/>
      <c r="BH1"/>
      <c r="BI1"/>
    </row>
    <row r="2" spans="1:61" ht="17" thickBot="1">
      <c r="A2" s="24">
        <v>0.75</v>
      </c>
      <c r="B2" s="24">
        <v>0.75</v>
      </c>
      <c r="C2" s="24">
        <v>0.6</v>
      </c>
      <c r="F2" s="24">
        <v>0.78855325909999996</v>
      </c>
      <c r="G2" s="24">
        <v>0.625</v>
      </c>
      <c r="H2" s="24">
        <v>0.47006952689999998</v>
      </c>
      <c r="I2" s="24">
        <v>7.5022872800000001E-2</v>
      </c>
      <c r="J2" s="24">
        <v>0.57736733760000003</v>
      </c>
      <c r="O2" s="29"/>
      <c r="BC2"/>
      <c r="BD2"/>
      <c r="BE2"/>
      <c r="BF2"/>
      <c r="BG2"/>
      <c r="BH2"/>
      <c r="BI2"/>
    </row>
    <row r="3" spans="1:61" ht="17" thickBot="1">
      <c r="A3" s="24">
        <v>0.76086956520000004</v>
      </c>
      <c r="B3" s="24">
        <v>0.84782608699999995</v>
      </c>
      <c r="C3" s="24">
        <v>0.81818181820000002</v>
      </c>
      <c r="F3" s="24">
        <v>0.87388912399999996</v>
      </c>
      <c r="G3" s="24">
        <v>0.88888888889999995</v>
      </c>
      <c r="H3" s="24">
        <v>0.7414703493</v>
      </c>
      <c r="I3" s="24">
        <v>0.13249424409999999</v>
      </c>
      <c r="J3" s="24">
        <v>0.46713737529999999</v>
      </c>
      <c r="L3" s="28" t="s">
        <v>8</v>
      </c>
      <c r="M3" s="28"/>
      <c r="O3" s="29" t="s">
        <v>39</v>
      </c>
      <c r="S3" s="28" t="s">
        <v>8</v>
      </c>
      <c r="T3" s="28"/>
      <c r="V3" s="29" t="s">
        <v>39</v>
      </c>
      <c r="AB3" s="28" t="s">
        <v>8</v>
      </c>
      <c r="AC3" s="28"/>
      <c r="AE3" s="29" t="s">
        <v>39</v>
      </c>
      <c r="AK3" s="28" t="s">
        <v>8</v>
      </c>
      <c r="AL3" s="28"/>
      <c r="AN3" s="29" t="s">
        <v>39</v>
      </c>
      <c r="AR3" s="28" t="s">
        <v>8</v>
      </c>
      <c r="AS3" s="28"/>
      <c r="BA3" s="28" t="s">
        <v>8</v>
      </c>
      <c r="BB3" s="28"/>
      <c r="BC3"/>
      <c r="BD3" s="29" t="s">
        <v>39</v>
      </c>
      <c r="BE3"/>
      <c r="BF3"/>
      <c r="BG3"/>
      <c r="BH3"/>
      <c r="BI3"/>
    </row>
    <row r="4" spans="1:61" ht="17" thickBot="1">
      <c r="A4" s="24">
        <v>0.8269230769</v>
      </c>
      <c r="B4" s="24">
        <v>0.7115384615</v>
      </c>
      <c r="C4" s="24">
        <v>0.7884615385</v>
      </c>
      <c r="F4" s="24">
        <v>0.20209973749999999</v>
      </c>
      <c r="G4" s="24">
        <v>0.75</v>
      </c>
      <c r="H4" s="24">
        <v>0.59428923580000004</v>
      </c>
      <c r="I4" s="24">
        <v>0.13888016089999999</v>
      </c>
      <c r="J4" s="24">
        <v>0.4912335826</v>
      </c>
      <c r="L4" s="25" t="s">
        <v>10</v>
      </c>
      <c r="M4" s="25">
        <v>0.75731035827032733</v>
      </c>
      <c r="O4">
        <f>((U13-N13)/(T13-M13)/(N13/M13))</f>
        <v>8.9161313900208757E-3</v>
      </c>
      <c r="S4" s="25" t="s">
        <v>10</v>
      </c>
      <c r="T4" s="25">
        <v>0.75729700405863654</v>
      </c>
      <c r="V4">
        <f>((AD13-U13)/(AC13-T13)/(U13/T13))</f>
        <v>0.25687821550130818</v>
      </c>
      <c r="AB4" s="25" t="s">
        <v>10</v>
      </c>
      <c r="AC4" s="25">
        <v>0.75691417990785737</v>
      </c>
      <c r="AE4">
        <f>((AM13-AD13)/(AL13-AC13)/(AD13/AC13))</f>
        <v>0.37351928006301532</v>
      </c>
      <c r="AK4" s="25" t="s">
        <v>10</v>
      </c>
      <c r="AL4" s="25">
        <v>0.75635935984335978</v>
      </c>
      <c r="AN4">
        <f>((AT13-AM13)/(AS13-AL13)/(AM13/AL13))</f>
        <v>0.81147033262537183</v>
      </c>
      <c r="AR4" s="25" t="s">
        <v>10</v>
      </c>
      <c r="AS4" s="25">
        <v>0.75515657024928973</v>
      </c>
      <c r="BA4" s="25" t="s">
        <v>10</v>
      </c>
      <c r="BB4" s="30">
        <v>0.75263507780813299</v>
      </c>
      <c r="BC4"/>
      <c r="BD4">
        <f>((BC13-AT13)/(BB13-AS13)/(AT13/AS13))</f>
        <v>1.6986187514388587</v>
      </c>
      <c r="BE4"/>
      <c r="BF4"/>
      <c r="BG4"/>
      <c r="BH4"/>
      <c r="BI4"/>
    </row>
    <row r="5" spans="1:61" ht="17" thickBot="1">
      <c r="A5" s="24">
        <v>0.87301587300000005</v>
      </c>
      <c r="B5" s="24">
        <v>0.78125</v>
      </c>
      <c r="C5" s="24">
        <v>0.671875</v>
      </c>
      <c r="F5" s="24">
        <v>0.7918537524</v>
      </c>
      <c r="G5" s="24">
        <v>0.703125</v>
      </c>
      <c r="H5" s="24">
        <v>0.71473010059999997</v>
      </c>
      <c r="I5" s="24">
        <v>0.165699295</v>
      </c>
      <c r="J5" s="24">
        <v>0.51893753080000005</v>
      </c>
      <c r="L5" s="25" t="s">
        <v>11</v>
      </c>
      <c r="M5" s="25">
        <v>0.57351897874353153</v>
      </c>
      <c r="O5">
        <f>T13-M13</f>
        <v>1</v>
      </c>
      <c r="S5" s="25" t="s">
        <v>11</v>
      </c>
      <c r="T5" s="25">
        <v>0.57349875235618653</v>
      </c>
      <c r="V5">
        <f>AC13-T13</f>
        <v>1</v>
      </c>
      <c r="AB5" s="25" t="s">
        <v>11</v>
      </c>
      <c r="AC5" s="25">
        <v>0.57291907574558421</v>
      </c>
      <c r="AE5">
        <f>AL13-AC13</f>
        <v>1</v>
      </c>
      <c r="AK5" s="25" t="s">
        <v>11</v>
      </c>
      <c r="AL5" s="25">
        <v>0.57207948122265706</v>
      </c>
      <c r="AN5">
        <f>AS13-AL13</f>
        <v>1</v>
      </c>
      <c r="AR5" s="25" t="s">
        <v>11</v>
      </c>
      <c r="AS5" s="25">
        <v>0.57026144559067038</v>
      </c>
      <c r="BA5" s="25" t="s">
        <v>11</v>
      </c>
      <c r="BB5" s="30">
        <v>0.5664595603472542</v>
      </c>
      <c r="BC5"/>
      <c r="BD5">
        <f>BB13-AS13</f>
        <v>1</v>
      </c>
      <c r="BE5"/>
      <c r="BF5"/>
      <c r="BG5"/>
      <c r="BH5"/>
      <c r="BI5"/>
    </row>
    <row r="6" spans="1:61" ht="17" thickBot="1">
      <c r="A6" s="24">
        <v>0.81578947369999999</v>
      </c>
      <c r="B6" s="24">
        <v>0.65789473679999999</v>
      </c>
      <c r="C6" s="24">
        <v>0.84210526320000001</v>
      </c>
      <c r="F6" s="24">
        <v>0.63189873419999998</v>
      </c>
      <c r="G6" s="24">
        <v>0.72972972970000005</v>
      </c>
      <c r="H6" s="24">
        <v>0.72903225810000005</v>
      </c>
      <c r="I6" s="24">
        <v>0.15601673639999999</v>
      </c>
      <c r="J6" s="24">
        <v>0.45653556480000002</v>
      </c>
      <c r="L6" s="25" t="s">
        <v>12</v>
      </c>
      <c r="M6" s="25">
        <v>0.55763936624993959</v>
      </c>
      <c r="O6">
        <f>M13</f>
        <v>188</v>
      </c>
      <c r="S6" s="25" t="s">
        <v>12</v>
      </c>
      <c r="T6" s="25">
        <v>0.55995903020876392</v>
      </c>
      <c r="V6">
        <f>T13</f>
        <v>189</v>
      </c>
      <c r="AB6" s="25" t="s">
        <v>12</v>
      </c>
      <c r="AC6" s="25">
        <v>0.5616801040546785</v>
      </c>
      <c r="AE6">
        <f>AC13</f>
        <v>190</v>
      </c>
      <c r="AK6" s="25" t="s">
        <v>12</v>
      </c>
      <c r="AL6" s="25">
        <v>0.56311779496553993</v>
      </c>
      <c r="AN6">
        <f>AL13</f>
        <v>191</v>
      </c>
      <c r="AR6" s="25" t="s">
        <v>12</v>
      </c>
      <c r="AS6" s="25">
        <v>0.56354678067802466</v>
      </c>
      <c r="BA6" s="25" t="s">
        <v>12</v>
      </c>
      <c r="BB6" s="30">
        <v>0.56196691330422055</v>
      </c>
      <c r="BC6"/>
      <c r="BD6">
        <f>BB13</f>
        <v>193</v>
      </c>
      <c r="BE6"/>
      <c r="BF6"/>
      <c r="BG6"/>
      <c r="BH6"/>
      <c r="BI6"/>
    </row>
    <row r="7" spans="1:61" ht="17" thickBot="1">
      <c r="A7" s="24">
        <v>0.55882352940000002</v>
      </c>
      <c r="B7" s="24">
        <v>0.75757575759999995</v>
      </c>
      <c r="C7" s="24">
        <v>0.66666666669999997</v>
      </c>
      <c r="F7" s="24">
        <v>0.80223285489999996</v>
      </c>
      <c r="G7" s="24">
        <v>0.73529411759999996</v>
      </c>
      <c r="H7" s="24">
        <v>0.64967637540000001</v>
      </c>
      <c r="I7" s="24">
        <v>9.7421000399999999E-2</v>
      </c>
      <c r="J7" s="24">
        <v>0.55324500499999996</v>
      </c>
      <c r="L7" s="25" t="s">
        <v>13</v>
      </c>
      <c r="M7" s="25">
        <v>6.5469834175861566E-2</v>
      </c>
      <c r="O7" s="34">
        <f>_xlfn.F.DIST.RT(O4,O5,O6)</f>
        <v>0.92487190656142737</v>
      </c>
      <c r="S7" s="25" t="s">
        <v>13</v>
      </c>
      <c r="T7" s="25">
        <v>6.5297952209701721E-2</v>
      </c>
      <c r="V7" s="34">
        <f>_xlfn.F.DIST.RT(V4,V5,V6)</f>
        <v>0.61286381329766981</v>
      </c>
      <c r="AB7" s="25" t="s">
        <v>13</v>
      </c>
      <c r="AC7" s="25">
        <v>6.5170131497919143E-2</v>
      </c>
      <c r="AE7" s="34">
        <f>_xlfn.F.DIST.RT(AE4,AE5,AE6)</f>
        <v>0.54182266869469342</v>
      </c>
      <c r="AK7" s="25" t="s">
        <v>13</v>
      </c>
      <c r="AL7" s="25">
        <v>6.5063164574418561E-2</v>
      </c>
      <c r="AN7" s="34">
        <f>_xlfn.F.DIST.RT(AN4,AN5,AN6)</f>
        <v>0.36882033484318621</v>
      </c>
      <c r="AR7" s="25" t="s">
        <v>13</v>
      </c>
      <c r="AS7" s="25">
        <v>6.5031213143659214E-2</v>
      </c>
      <c r="BA7" s="25" t="s">
        <v>13</v>
      </c>
      <c r="BB7" s="30">
        <v>6.5148806370651707E-2</v>
      </c>
      <c r="BC7"/>
      <c r="BD7" s="34">
        <f>_xlfn.F.DIST.RT(BD4,BD5,BD6)</f>
        <v>0.19402135336927151</v>
      </c>
      <c r="BE7"/>
      <c r="BF7"/>
      <c r="BG7"/>
      <c r="BH7"/>
      <c r="BI7"/>
    </row>
    <row r="8" spans="1:61" ht="17" thickBot="1">
      <c r="A8" s="24">
        <v>0.71428571429999999</v>
      </c>
      <c r="B8" s="24">
        <v>0.74285714290000004</v>
      </c>
      <c r="C8" s="24">
        <v>0.6</v>
      </c>
      <c r="F8" s="24">
        <v>0.86670761669999996</v>
      </c>
      <c r="G8" s="24">
        <v>0.61111111110000005</v>
      </c>
      <c r="H8" s="24">
        <v>0.75529306890000003</v>
      </c>
      <c r="I8" s="24">
        <v>6.3294756399999999E-2</v>
      </c>
      <c r="J8" s="24">
        <v>0.73499785689999997</v>
      </c>
      <c r="L8" s="26" t="s">
        <v>14</v>
      </c>
      <c r="M8" s="26">
        <v>196</v>
      </c>
      <c r="O8" s="29" t="s">
        <v>40</v>
      </c>
      <c r="S8" s="26" t="s">
        <v>14</v>
      </c>
      <c r="T8" s="26">
        <v>196</v>
      </c>
      <c r="V8" s="29" t="s">
        <v>40</v>
      </c>
      <c r="AB8" s="26" t="s">
        <v>14</v>
      </c>
      <c r="AC8" s="26">
        <v>196</v>
      </c>
      <c r="AE8" s="29" t="s">
        <v>40</v>
      </c>
      <c r="AK8" s="26" t="s">
        <v>14</v>
      </c>
      <c r="AL8" s="26">
        <v>196</v>
      </c>
      <c r="AN8" s="29" t="s">
        <v>40</v>
      </c>
      <c r="AR8" s="26" t="s">
        <v>14</v>
      </c>
      <c r="AS8" s="26">
        <v>196</v>
      </c>
      <c r="BA8" s="26" t="s">
        <v>14</v>
      </c>
      <c r="BB8" s="26">
        <v>196</v>
      </c>
      <c r="BC8"/>
      <c r="BD8" s="29" t="s">
        <v>40</v>
      </c>
      <c r="BE8"/>
      <c r="BF8"/>
      <c r="BG8"/>
      <c r="BH8"/>
      <c r="BI8"/>
    </row>
    <row r="9" spans="1:61" ht="17" thickBot="1">
      <c r="A9" s="24">
        <v>0.73333333329999995</v>
      </c>
      <c r="B9" s="24">
        <v>0.73333333329999995</v>
      </c>
      <c r="C9" s="24">
        <v>0.65909090910000001</v>
      </c>
      <c r="F9" s="24">
        <v>0.94006915099999999</v>
      </c>
      <c r="G9" s="24">
        <v>0.82222222219999996</v>
      </c>
      <c r="H9" s="24">
        <v>0.59343125249999995</v>
      </c>
      <c r="I9" s="24">
        <v>0.13685680519999999</v>
      </c>
      <c r="J9" s="24">
        <v>0.47574032300000002</v>
      </c>
      <c r="BC9"/>
      <c r="BD9"/>
      <c r="BE9"/>
      <c r="BF9"/>
      <c r="BG9"/>
      <c r="BH9"/>
      <c r="BI9"/>
    </row>
    <row r="10" spans="1:61" ht="17" thickBot="1">
      <c r="A10" s="24">
        <v>0.58333333330000003</v>
      </c>
      <c r="B10" s="24">
        <v>0.61702127659999995</v>
      </c>
      <c r="C10" s="24">
        <v>0.51111111109999996</v>
      </c>
      <c r="F10" s="24">
        <v>0.82665021589999998</v>
      </c>
      <c r="G10" s="24">
        <v>0.70833333330000003</v>
      </c>
      <c r="H10" s="24">
        <v>0.5773150199</v>
      </c>
      <c r="I10" s="24">
        <v>6.5823808299999995E-2</v>
      </c>
      <c r="J10" s="24">
        <v>0.72531147780000005</v>
      </c>
      <c r="L10" t="s">
        <v>15</v>
      </c>
      <c r="S10" t="s">
        <v>15</v>
      </c>
      <c r="AB10" t="s">
        <v>15</v>
      </c>
      <c r="AK10" t="s">
        <v>15</v>
      </c>
      <c r="AR10" t="s">
        <v>15</v>
      </c>
      <c r="BA10" t="s">
        <v>15</v>
      </c>
      <c r="BC10"/>
      <c r="BD10"/>
      <c r="BE10"/>
      <c r="BF10"/>
      <c r="BG10"/>
      <c r="BH10"/>
      <c r="BI10"/>
    </row>
    <row r="11" spans="1:61" ht="17" thickBot="1">
      <c r="A11" s="24">
        <v>0.8043478261</v>
      </c>
      <c r="B11" s="24">
        <v>0.78260869570000002</v>
      </c>
      <c r="C11" s="24">
        <v>0.77777777780000001</v>
      </c>
      <c r="F11" s="24">
        <v>0.80390812479999996</v>
      </c>
      <c r="G11" s="24">
        <v>0.8</v>
      </c>
      <c r="H11" s="24">
        <v>0.47965249199999999</v>
      </c>
      <c r="I11" s="24">
        <v>0.16539299290000001</v>
      </c>
      <c r="J11" s="24">
        <v>0.48082105809999998</v>
      </c>
      <c r="L11" s="27"/>
      <c r="M11" s="27" t="s">
        <v>16</v>
      </c>
      <c r="N11" s="27" t="s">
        <v>17</v>
      </c>
      <c r="O11" s="27" t="s">
        <v>18</v>
      </c>
      <c r="P11" s="27" t="s">
        <v>19</v>
      </c>
      <c r="Q11" s="27" t="s">
        <v>20</v>
      </c>
      <c r="S11" s="27"/>
      <c r="T11" s="27" t="s">
        <v>16</v>
      </c>
      <c r="U11" s="27" t="s">
        <v>17</v>
      </c>
      <c r="V11" s="27" t="s">
        <v>18</v>
      </c>
      <c r="W11" s="27" t="s">
        <v>19</v>
      </c>
      <c r="X11" s="27" t="s">
        <v>20</v>
      </c>
      <c r="AB11" s="27"/>
      <c r="AC11" s="27" t="s">
        <v>16</v>
      </c>
      <c r="AD11" s="27" t="s">
        <v>17</v>
      </c>
      <c r="AE11" s="27" t="s">
        <v>18</v>
      </c>
      <c r="AF11" s="27" t="s">
        <v>19</v>
      </c>
      <c r="AG11" s="27" t="s">
        <v>20</v>
      </c>
      <c r="AK11" s="27"/>
      <c r="AL11" s="27" t="s">
        <v>16</v>
      </c>
      <c r="AM11" s="27" t="s">
        <v>17</v>
      </c>
      <c r="AN11" s="27" t="s">
        <v>18</v>
      </c>
      <c r="AO11" s="27" t="s">
        <v>19</v>
      </c>
      <c r="AP11" s="27" t="s">
        <v>20</v>
      </c>
      <c r="AR11" s="27"/>
      <c r="AS11" s="27" t="s">
        <v>16</v>
      </c>
      <c r="AT11" s="27" t="s">
        <v>17</v>
      </c>
      <c r="AU11" s="27" t="s">
        <v>18</v>
      </c>
      <c r="AV11" s="27" t="s">
        <v>19</v>
      </c>
      <c r="AW11" s="27" t="s">
        <v>20</v>
      </c>
      <c r="BA11" s="27"/>
      <c r="BB11" s="27" t="s">
        <v>16</v>
      </c>
      <c r="BC11" s="27" t="s">
        <v>17</v>
      </c>
      <c r="BD11" s="27" t="s">
        <v>18</v>
      </c>
      <c r="BE11" s="27" t="s">
        <v>19</v>
      </c>
      <c r="BF11" s="27" t="s">
        <v>20</v>
      </c>
      <c r="BG11"/>
      <c r="BH11"/>
      <c r="BI11"/>
    </row>
    <row r="12" spans="1:61" ht="17" thickBot="1">
      <c r="A12" s="24">
        <v>0.7115384615</v>
      </c>
      <c r="B12" s="24">
        <v>0.81132075469999998</v>
      </c>
      <c r="C12" s="24">
        <v>0.81132075469999998</v>
      </c>
      <c r="F12" s="24">
        <v>0.62519521079999996</v>
      </c>
      <c r="G12" s="24">
        <v>0.8846153846</v>
      </c>
      <c r="H12" s="24">
        <v>0.62012578620000003</v>
      </c>
      <c r="I12" s="24">
        <v>0.16851851849999999</v>
      </c>
      <c r="J12" s="24">
        <v>0.51588888889999995</v>
      </c>
      <c r="L12" s="25" t="s">
        <v>21</v>
      </c>
      <c r="M12" s="25">
        <v>7</v>
      </c>
      <c r="N12" s="25">
        <v>1.0836484538414184</v>
      </c>
      <c r="O12" s="25">
        <v>0.1548069219773455</v>
      </c>
      <c r="P12" s="25">
        <v>36.116686032166754</v>
      </c>
      <c r="Q12" s="25">
        <v>1.1135272396450658E-31</v>
      </c>
      <c r="S12" s="25" t="s">
        <v>21</v>
      </c>
      <c r="T12" s="25">
        <v>6</v>
      </c>
      <c r="U12" s="25">
        <v>1.0836102366346902</v>
      </c>
      <c r="V12" s="25">
        <v>0.18060170610578172</v>
      </c>
      <c r="W12" s="25">
        <v>42.356759327247701</v>
      </c>
      <c r="X12" s="25">
        <v>1.6398256417011967E-32</v>
      </c>
      <c r="AB12" s="25" t="s">
        <v>21</v>
      </c>
      <c r="AC12" s="25">
        <v>5</v>
      </c>
      <c r="AD12" s="25">
        <v>1.0825149535035488</v>
      </c>
      <c r="AE12" s="25">
        <v>0.21650299070070975</v>
      </c>
      <c r="AF12" s="25">
        <v>50.976111649892083</v>
      </c>
      <c r="AG12" s="25">
        <v>2.466698632394092E-33</v>
      </c>
      <c r="AK12" s="25" t="s">
        <v>21</v>
      </c>
      <c r="AL12" s="25">
        <v>4</v>
      </c>
      <c r="AM12" s="25">
        <v>1.0809285625725686</v>
      </c>
      <c r="AN12" s="25">
        <v>0.27023214064314216</v>
      </c>
      <c r="AO12" s="25">
        <v>63.836142530467072</v>
      </c>
      <c r="AP12" s="25">
        <v>3.4714764793612212E-34</v>
      </c>
      <c r="AR12" s="25" t="s">
        <v>21</v>
      </c>
      <c r="AS12" s="25">
        <v>3</v>
      </c>
      <c r="AT12" s="25">
        <v>1.0774934338764841</v>
      </c>
      <c r="AU12" s="25">
        <v>0.35916447795882805</v>
      </c>
      <c r="AV12" s="25">
        <v>84.927759316282931</v>
      </c>
      <c r="AW12" s="25">
        <v>5.1595306285842442E-35</v>
      </c>
      <c r="BA12" s="25" t="s">
        <v>21</v>
      </c>
      <c r="BB12" s="25">
        <v>2</v>
      </c>
      <c r="BC12" s="30">
        <v>1.0703098754967137</v>
      </c>
      <c r="BD12" s="30">
        <v>0.53515493774835687</v>
      </c>
      <c r="BE12" s="30">
        <v>126.0859254958866</v>
      </c>
      <c r="BF12" s="25">
        <v>9.4049766371946519E-36</v>
      </c>
      <c r="BG12"/>
      <c r="BH12"/>
      <c r="BI12"/>
    </row>
    <row r="13" spans="1:61" ht="17" thickBot="1">
      <c r="A13" s="24">
        <v>0.44827586209999998</v>
      </c>
      <c r="B13" s="24">
        <v>0.71428571429999999</v>
      </c>
      <c r="C13" s="24">
        <v>0.48148148149999997</v>
      </c>
      <c r="F13" s="24">
        <v>0.75552111580000003</v>
      </c>
      <c r="G13" s="24">
        <v>0.72413793100000001</v>
      </c>
      <c r="H13" s="24">
        <v>0.59276198049999995</v>
      </c>
      <c r="I13" s="24">
        <v>0.18706005689999999</v>
      </c>
      <c r="J13" s="24">
        <v>0.3731091808</v>
      </c>
      <c r="L13" s="25" t="s">
        <v>22</v>
      </c>
      <c r="M13" s="25">
        <v>188</v>
      </c>
      <c r="N13" s="25">
        <v>0.80582424715878431</v>
      </c>
      <c r="O13" s="25">
        <v>4.2862991870148102E-3</v>
      </c>
      <c r="P13" s="25"/>
      <c r="Q13" s="25"/>
      <c r="S13" s="25" t="s">
        <v>22</v>
      </c>
      <c r="T13" s="25">
        <v>189</v>
      </c>
      <c r="U13" s="25">
        <v>0.80586246436551268</v>
      </c>
      <c r="V13" s="25">
        <v>4.2638225627804902E-3</v>
      </c>
      <c r="W13" s="25"/>
      <c r="X13" s="25"/>
      <c r="AB13" s="25" t="s">
        <v>22</v>
      </c>
      <c r="AC13" s="25">
        <v>190</v>
      </c>
      <c r="AD13" s="25">
        <v>0.80695774749665394</v>
      </c>
      <c r="AE13" s="25">
        <v>4.2471460394560732E-3</v>
      </c>
      <c r="AF13" s="25"/>
      <c r="AG13" s="25"/>
      <c r="AK13" s="25" t="s">
        <v>22</v>
      </c>
      <c r="AL13" s="25">
        <v>191</v>
      </c>
      <c r="AM13" s="25">
        <v>0.80854413842763406</v>
      </c>
      <c r="AN13" s="25">
        <v>4.233215384437875E-3</v>
      </c>
      <c r="AO13" s="25"/>
      <c r="AP13" s="25"/>
      <c r="AR13" s="25" t="s">
        <v>22</v>
      </c>
      <c r="AS13" s="25">
        <v>192</v>
      </c>
      <c r="AT13" s="25">
        <v>0.81197926712371871</v>
      </c>
      <c r="AU13" s="25">
        <v>4.2290586829360349E-3</v>
      </c>
      <c r="AV13" s="25"/>
      <c r="AW13" s="25"/>
      <c r="BA13" s="25" t="s">
        <v>22</v>
      </c>
      <c r="BB13" s="25">
        <v>193</v>
      </c>
      <c r="BC13" s="30">
        <v>0.81916282550348918</v>
      </c>
      <c r="BD13" s="30">
        <v>4.2443669715206689E-3</v>
      </c>
      <c r="BE13" s="30"/>
      <c r="BF13" s="25"/>
      <c r="BG13"/>
      <c r="BH13"/>
      <c r="BI13"/>
    </row>
    <row r="14" spans="1:61" ht="17" thickBot="1">
      <c r="A14" s="24">
        <v>0.75862068969999996</v>
      </c>
      <c r="B14" s="24">
        <v>0.84745762710000005</v>
      </c>
      <c r="C14" s="24">
        <v>0.68965517239999996</v>
      </c>
      <c r="F14" s="24">
        <v>0.85704483070000004</v>
      </c>
      <c r="G14" s="24">
        <v>0.84745762710000005</v>
      </c>
      <c r="H14" s="24">
        <v>0.49372862029999998</v>
      </c>
      <c r="I14" s="24">
        <v>0.11990890110000001</v>
      </c>
      <c r="J14" s="24">
        <v>0.4</v>
      </c>
      <c r="L14" s="26" t="s">
        <v>23</v>
      </c>
      <c r="M14" s="26">
        <v>195</v>
      </c>
      <c r="N14" s="26">
        <v>1.8894727010002028</v>
      </c>
      <c r="O14" s="26"/>
      <c r="P14" s="26"/>
      <c r="Q14" s="26"/>
      <c r="S14" s="26" t="s">
        <v>23</v>
      </c>
      <c r="T14" s="26">
        <v>195</v>
      </c>
      <c r="U14" s="26">
        <v>1.8894727010002028</v>
      </c>
      <c r="V14" s="26"/>
      <c r="W14" s="26"/>
      <c r="X14" s="26"/>
      <c r="AB14" s="26" t="s">
        <v>23</v>
      </c>
      <c r="AC14" s="26">
        <v>195</v>
      </c>
      <c r="AD14" s="26">
        <v>1.8894727010002028</v>
      </c>
      <c r="AE14" s="26"/>
      <c r="AF14" s="26"/>
      <c r="AG14" s="26"/>
      <c r="AK14" s="26" t="s">
        <v>23</v>
      </c>
      <c r="AL14" s="26">
        <v>195</v>
      </c>
      <c r="AM14" s="26">
        <v>1.8894727010002028</v>
      </c>
      <c r="AN14" s="26"/>
      <c r="AO14" s="26"/>
      <c r="AP14" s="26"/>
      <c r="AR14" s="26" t="s">
        <v>23</v>
      </c>
      <c r="AS14" s="26">
        <v>195</v>
      </c>
      <c r="AT14" s="26">
        <v>1.8894727010002028</v>
      </c>
      <c r="AU14" s="26"/>
      <c r="AV14" s="26"/>
      <c r="AW14" s="26"/>
      <c r="BA14" s="26" t="s">
        <v>23</v>
      </c>
      <c r="BB14" s="26">
        <v>195</v>
      </c>
      <c r="BC14" s="31">
        <v>1.8894727010002028</v>
      </c>
      <c r="BD14" s="31"/>
      <c r="BE14" s="31"/>
      <c r="BF14" s="26"/>
      <c r="BG14"/>
      <c r="BH14"/>
      <c r="BI14"/>
    </row>
    <row r="15" spans="1:61" ht="17" thickBot="1">
      <c r="A15" s="24">
        <v>0.89361702129999998</v>
      </c>
      <c r="B15" s="24">
        <v>0.80851063830000003</v>
      </c>
      <c r="C15" s="24">
        <v>0.84444444439999999</v>
      </c>
      <c r="F15" s="24">
        <v>0.94740634010000002</v>
      </c>
      <c r="G15" s="24">
        <v>0.68085106380000004</v>
      </c>
      <c r="H15" s="24">
        <v>0.72163742689999999</v>
      </c>
      <c r="I15" s="24">
        <v>0.19466666669999999</v>
      </c>
      <c r="J15" s="24">
        <v>0.33241904760000002</v>
      </c>
      <c r="BC15"/>
      <c r="BD15"/>
      <c r="BE15"/>
      <c r="BF15"/>
      <c r="BG15"/>
      <c r="BH15"/>
      <c r="BI15"/>
    </row>
    <row r="16" spans="1:61" ht="17" thickBot="1">
      <c r="A16" s="24">
        <v>0.78947368419999997</v>
      </c>
      <c r="B16" s="24">
        <v>0.79487179490000004</v>
      </c>
      <c r="C16" s="24">
        <v>0.82051282049999996</v>
      </c>
      <c r="F16" s="24">
        <v>0.72465088040000003</v>
      </c>
      <c r="G16" s="24">
        <v>0.76315789469999995</v>
      </c>
      <c r="H16" s="24">
        <v>0.62599118939999998</v>
      </c>
      <c r="I16" s="24">
        <v>0.1208661117</v>
      </c>
      <c r="J16" s="24">
        <v>0.51351867409999996</v>
      </c>
      <c r="L16" s="27"/>
      <c r="M16" s="27" t="s">
        <v>24</v>
      </c>
      <c r="N16" s="27" t="s">
        <v>13</v>
      </c>
      <c r="O16" s="27" t="s">
        <v>25</v>
      </c>
      <c r="P16" s="27" t="s">
        <v>26</v>
      </c>
      <c r="Q16" s="27" t="s">
        <v>27</v>
      </c>
      <c r="R16" s="27" t="s">
        <v>28</v>
      </c>
      <c r="S16" s="27"/>
      <c r="T16" s="27" t="s">
        <v>24</v>
      </c>
      <c r="U16" s="27" t="s">
        <v>13</v>
      </c>
      <c r="V16" s="27" t="s">
        <v>25</v>
      </c>
      <c r="W16" s="27" t="s">
        <v>26</v>
      </c>
      <c r="X16" s="27" t="s">
        <v>27</v>
      </c>
      <c r="Y16" s="27" t="s">
        <v>28</v>
      </c>
      <c r="Z16" s="27" t="s">
        <v>41</v>
      </c>
      <c r="AA16" s="27" t="s">
        <v>42</v>
      </c>
      <c r="AB16" s="27"/>
      <c r="AC16" s="27" t="s">
        <v>24</v>
      </c>
      <c r="AD16" s="27" t="s">
        <v>13</v>
      </c>
      <c r="AE16" s="27" t="s">
        <v>25</v>
      </c>
      <c r="AF16" s="27" t="s">
        <v>26</v>
      </c>
      <c r="AG16" s="27" t="s">
        <v>27</v>
      </c>
      <c r="AH16" s="27" t="s">
        <v>28</v>
      </c>
      <c r="AI16" s="27" t="s">
        <v>41</v>
      </c>
      <c r="AJ16" s="27" t="s">
        <v>42</v>
      </c>
      <c r="AK16" s="27"/>
      <c r="AL16" s="27" t="s">
        <v>24</v>
      </c>
      <c r="AM16" s="27" t="s">
        <v>13</v>
      </c>
      <c r="AN16" s="27" t="s">
        <v>25</v>
      </c>
      <c r="AO16" s="27" t="s">
        <v>26</v>
      </c>
      <c r="AP16" s="27" t="s">
        <v>27</v>
      </c>
      <c r="AQ16" s="27" t="s">
        <v>28</v>
      </c>
      <c r="AR16" s="27"/>
      <c r="AS16" s="27" t="s">
        <v>24</v>
      </c>
      <c r="AT16" s="27" t="s">
        <v>13</v>
      </c>
      <c r="AU16" s="27" t="s">
        <v>25</v>
      </c>
      <c r="AV16" s="27" t="s">
        <v>26</v>
      </c>
      <c r="AW16" s="27" t="s">
        <v>27</v>
      </c>
      <c r="AX16" s="27" t="s">
        <v>28</v>
      </c>
      <c r="AY16" s="27" t="s">
        <v>41</v>
      </c>
      <c r="AZ16" s="27" t="s">
        <v>42</v>
      </c>
      <c r="BA16" s="37"/>
      <c r="BB16" s="37" t="s">
        <v>24</v>
      </c>
      <c r="BC16" s="37" t="s">
        <v>13</v>
      </c>
      <c r="BD16" s="37" t="s">
        <v>25</v>
      </c>
      <c r="BE16" s="37" t="s">
        <v>26</v>
      </c>
      <c r="BF16" s="37" t="s">
        <v>27</v>
      </c>
      <c r="BG16" s="37" t="s">
        <v>28</v>
      </c>
      <c r="BH16" s="37" t="s">
        <v>41</v>
      </c>
      <c r="BI16" s="37" t="s">
        <v>42</v>
      </c>
    </row>
    <row r="17" spans="1:68" ht="17" thickBot="1">
      <c r="A17" s="24">
        <v>0.875</v>
      </c>
      <c r="B17" s="24">
        <v>0.82926829270000002</v>
      </c>
      <c r="C17" s="24">
        <v>0.82499999999999996</v>
      </c>
      <c r="F17" s="24">
        <v>0.79034090909999999</v>
      </c>
      <c r="G17" s="24">
        <v>0.85365853660000002</v>
      </c>
      <c r="H17" s="24">
        <v>0.56275997060000005</v>
      </c>
      <c r="I17" s="24">
        <v>0.1149188157</v>
      </c>
      <c r="J17" s="24">
        <v>0.4984145177</v>
      </c>
      <c r="L17" s="25" t="s">
        <v>29</v>
      </c>
      <c r="M17" s="30">
        <v>4.3385824867692262E-2</v>
      </c>
      <c r="N17" s="30">
        <v>8.5297785601793019E-2</v>
      </c>
      <c r="O17" s="30">
        <v>0.50863952166631932</v>
      </c>
      <c r="P17" s="30">
        <v>0.61160129498570959</v>
      </c>
      <c r="Q17" s="30">
        <v>-0.12487793453170409</v>
      </c>
      <c r="R17" s="30">
        <v>0.21164958426708863</v>
      </c>
      <c r="S17" s="25" t="s">
        <v>29</v>
      </c>
      <c r="T17" s="25">
        <v>4.592054871279818E-2</v>
      </c>
      <c r="U17" s="25">
        <v>8.0751184987362182E-2</v>
      </c>
      <c r="V17" s="25">
        <v>0.56866718079722167</v>
      </c>
      <c r="W17" s="25">
        <v>0.57025710983725286</v>
      </c>
      <c r="X17" s="25">
        <v>-0.11336884142473888</v>
      </c>
      <c r="Y17" s="25">
        <v>0.20520993885033526</v>
      </c>
      <c r="Z17" s="25">
        <v>-0.11336884142473888</v>
      </c>
      <c r="AA17" s="25">
        <v>0.20520993885033526</v>
      </c>
      <c r="AB17" s="25" t="s">
        <v>29</v>
      </c>
      <c r="AC17" s="25">
        <v>7.0881490559783711E-2</v>
      </c>
      <c r="AD17" s="25">
        <v>6.3869190285504682E-2</v>
      </c>
      <c r="AE17" s="25">
        <v>1.1097915950230934</v>
      </c>
      <c r="AF17" s="25">
        <v>0.26849145964126786</v>
      </c>
      <c r="AG17" s="25">
        <v>-5.5102287239978731E-2</v>
      </c>
      <c r="AH17" s="25">
        <v>0.19686526835954615</v>
      </c>
      <c r="AI17" s="25">
        <v>-5.5102287239978731E-2</v>
      </c>
      <c r="AJ17" s="25">
        <v>0.19686526835954615</v>
      </c>
      <c r="AK17" s="25" t="s">
        <v>29</v>
      </c>
      <c r="AL17" s="25">
        <v>4.8665189641675377E-2</v>
      </c>
      <c r="AM17" s="25">
        <v>5.2429373834268489E-2</v>
      </c>
      <c r="AN17" s="25">
        <v>0.92820467006735841</v>
      </c>
      <c r="AO17" s="25">
        <v>0.35447291290995875</v>
      </c>
      <c r="AP17" s="25">
        <v>-5.4749757393714918E-2</v>
      </c>
      <c r="AQ17" s="25">
        <v>0.15208013667706566</v>
      </c>
      <c r="AR17" s="25" t="s">
        <v>29</v>
      </c>
      <c r="AS17" s="25">
        <v>5.796672129855987E-2</v>
      </c>
      <c r="AT17" s="25">
        <v>5.1377284516050691E-2</v>
      </c>
      <c r="AU17" s="25">
        <v>1.1282558399996907</v>
      </c>
      <c r="AV17" s="25">
        <v>0.26061973510035158</v>
      </c>
      <c r="AW17" s="25">
        <v>-4.3369654414220915E-2</v>
      </c>
      <c r="AX17" s="25">
        <v>0.15930309701134066</v>
      </c>
      <c r="AY17" s="25">
        <v>-4.3369654414220915E-2</v>
      </c>
      <c r="AZ17" s="25">
        <v>0.15930309701134066</v>
      </c>
      <c r="BA17" t="s">
        <v>29</v>
      </c>
      <c r="BB17" s="34">
        <v>8.0837046506431642E-2</v>
      </c>
      <c r="BC17" s="34">
        <v>4.8374971893077448E-2</v>
      </c>
      <c r="BD17" s="34">
        <v>1.6710510278973325</v>
      </c>
      <c r="BE17" s="34">
        <v>9.6332304915396502E-2</v>
      </c>
      <c r="BF17" s="34">
        <v>-1.4574442874014062E-2</v>
      </c>
      <c r="BG17" s="34">
        <v>0.17624853588687733</v>
      </c>
      <c r="BH17" s="34">
        <v>-1.4574442874014062E-2</v>
      </c>
      <c r="BI17" s="34">
        <v>0.17624853588687733</v>
      </c>
    </row>
    <row r="18" spans="1:68" ht="17" thickBot="1">
      <c r="A18" s="24">
        <v>0.82</v>
      </c>
      <c r="B18" s="24">
        <v>0.80392156859999997</v>
      </c>
      <c r="C18" s="24">
        <v>0.86</v>
      </c>
      <c r="F18" s="24">
        <v>0.79355645919999995</v>
      </c>
      <c r="G18" s="24">
        <v>0.8</v>
      </c>
      <c r="H18" s="24">
        <v>0.639177102</v>
      </c>
      <c r="I18" s="24">
        <v>0.21370890579999999</v>
      </c>
      <c r="J18" s="24">
        <v>0.3881893682</v>
      </c>
      <c r="L18" s="25" t="s">
        <v>1</v>
      </c>
      <c r="M18" s="30">
        <v>0.38967565988410047</v>
      </c>
      <c r="N18" s="30">
        <v>7.1639789907240056E-2</v>
      </c>
      <c r="O18" s="30">
        <v>5.4393746881259224</v>
      </c>
      <c r="P18" s="25">
        <v>1.6498581877751975E-7</v>
      </c>
      <c r="Q18" s="30">
        <v>0.24835451904405323</v>
      </c>
      <c r="R18" s="30">
        <v>0.53099680072414768</v>
      </c>
      <c r="S18" s="25" t="s">
        <v>1</v>
      </c>
      <c r="T18" s="25">
        <v>0.39015968377787213</v>
      </c>
      <c r="U18" s="25">
        <v>7.1268567514599979E-2</v>
      </c>
      <c r="V18" s="25">
        <v>5.4744987500688094</v>
      </c>
      <c r="W18" s="25">
        <v>1.3833373924301077E-7</v>
      </c>
      <c r="X18" s="25">
        <v>0.24957565820409025</v>
      </c>
      <c r="Y18" s="25">
        <v>0.53074370935165405</v>
      </c>
      <c r="Z18" s="25">
        <v>0.24957565820409025</v>
      </c>
      <c r="AA18" s="25">
        <v>0.53074370935165405</v>
      </c>
      <c r="AB18" s="25" t="s">
        <v>1</v>
      </c>
      <c r="AC18" s="25">
        <v>0.39338629841454004</v>
      </c>
      <c r="AD18" s="25">
        <v>7.0844706930557513E-2</v>
      </c>
      <c r="AE18" s="25">
        <v>5.5527973148387799</v>
      </c>
      <c r="AF18" s="25">
        <v>9.3744985447365065E-8</v>
      </c>
      <c r="AG18" s="25">
        <v>0.25364311744839163</v>
      </c>
      <c r="AH18" s="25">
        <v>0.53312947938068844</v>
      </c>
      <c r="AI18" s="25">
        <v>0.25364311744839163</v>
      </c>
      <c r="AJ18" s="25">
        <v>0.53312947938068844</v>
      </c>
      <c r="AK18" s="25" t="s">
        <v>1</v>
      </c>
      <c r="AL18" s="25">
        <v>0.39732235844810337</v>
      </c>
      <c r="AM18" s="25">
        <v>7.0435566329251659E-2</v>
      </c>
      <c r="AN18" s="25">
        <v>5.6409336810158752</v>
      </c>
      <c r="AO18" s="25">
        <v>6.0244999490023705E-8</v>
      </c>
      <c r="AP18" s="25">
        <v>0.25839088113592712</v>
      </c>
      <c r="AQ18" s="25">
        <v>0.53625383576027963</v>
      </c>
      <c r="AR18" s="25" t="s">
        <v>1</v>
      </c>
      <c r="AS18" s="25">
        <v>0.38799524035173899</v>
      </c>
      <c r="AT18" s="25">
        <v>6.9636168637892126E-2</v>
      </c>
      <c r="AU18" s="25">
        <v>5.5717488187684925</v>
      </c>
      <c r="AV18" s="25">
        <v>8.4408854598154787E-8</v>
      </c>
      <c r="AW18" s="25">
        <v>0.2506451056617004</v>
      </c>
      <c r="AX18" s="25">
        <v>0.52534537504177758</v>
      </c>
      <c r="AY18" s="25">
        <v>0.2506451056617004</v>
      </c>
      <c r="AZ18" s="25">
        <v>0.52534537504177758</v>
      </c>
      <c r="BA18" t="s">
        <v>1</v>
      </c>
      <c r="BB18" s="34">
        <v>0.40756133578106701</v>
      </c>
      <c r="BC18" s="34">
        <v>6.8121617322815506E-2</v>
      </c>
      <c r="BD18" s="34">
        <v>5.9828487901235619</v>
      </c>
      <c r="BE18" s="34">
        <v>1.0469312774503777E-8</v>
      </c>
      <c r="BF18" s="34">
        <v>0.27320291212884162</v>
      </c>
      <c r="BG18" s="34">
        <v>0.5419197594332924</v>
      </c>
      <c r="BH18" s="34">
        <v>0.27320291212884162</v>
      </c>
      <c r="BI18" s="34">
        <v>0.5419197594332924</v>
      </c>
    </row>
    <row r="19" spans="1:68" ht="17" thickBot="1">
      <c r="A19" s="24">
        <v>0.70909090910000006</v>
      </c>
      <c r="B19" s="24">
        <v>0.71428571429999999</v>
      </c>
      <c r="C19" s="24">
        <v>0.70909090910000006</v>
      </c>
      <c r="F19" s="24">
        <v>0.86635514020000004</v>
      </c>
      <c r="G19" s="24">
        <v>0.73214285710000004</v>
      </c>
      <c r="H19" s="24">
        <v>0.61994355599999995</v>
      </c>
      <c r="I19" s="24">
        <v>0.22144718690000001</v>
      </c>
      <c r="J19" s="24">
        <v>0.36191169709999998</v>
      </c>
      <c r="L19" s="25" t="s">
        <v>43</v>
      </c>
      <c r="M19" s="30">
        <v>0.50134804772348485</v>
      </c>
      <c r="N19" s="30">
        <v>6.0802219379773266E-2</v>
      </c>
      <c r="O19" s="30">
        <v>8.2455550609434738</v>
      </c>
      <c r="P19" s="25">
        <v>2.7801836703255931E-14</v>
      </c>
      <c r="Q19" s="30">
        <v>0.38140577793902253</v>
      </c>
      <c r="R19" s="30">
        <v>0.62129031750794717</v>
      </c>
      <c r="S19" s="25" t="s">
        <v>43</v>
      </c>
      <c r="T19" s="25">
        <v>0.50104612629027079</v>
      </c>
      <c r="U19" s="25">
        <v>6.0558680202838409E-2</v>
      </c>
      <c r="V19" s="25">
        <v>8.273729292184715</v>
      </c>
      <c r="W19" s="25">
        <v>2.286360917482855E-14</v>
      </c>
      <c r="X19" s="25">
        <v>0.38158837172538168</v>
      </c>
      <c r="Y19" s="25">
        <v>0.62050388085515995</v>
      </c>
      <c r="Z19" s="25">
        <v>0.38158837172538168</v>
      </c>
      <c r="AA19" s="25">
        <v>0.62050388085515995</v>
      </c>
      <c r="AB19" s="25" t="s">
        <v>43</v>
      </c>
      <c r="AC19" s="25">
        <v>0.50668979409410642</v>
      </c>
      <c r="AD19" s="25">
        <v>5.9409616346713372E-2</v>
      </c>
      <c r="AE19" s="25">
        <v>8.5287504827008913</v>
      </c>
      <c r="AF19" s="25">
        <v>4.5900358254937582E-15</v>
      </c>
      <c r="AG19" s="25">
        <v>0.38950265156832842</v>
      </c>
      <c r="AH19" s="25">
        <v>0.62387693661988441</v>
      </c>
      <c r="AI19" s="25">
        <v>0.38950265156832842</v>
      </c>
      <c r="AJ19" s="25">
        <v>0.62387693661988441</v>
      </c>
      <c r="AK19" s="25" t="s">
        <v>43</v>
      </c>
      <c r="AL19" s="25">
        <v>0.50729536475729131</v>
      </c>
      <c r="AM19" s="25">
        <v>5.9303854576516775E-2</v>
      </c>
      <c r="AN19" s="25">
        <v>8.5541718726352549</v>
      </c>
      <c r="AO19" s="25">
        <v>3.8206735353778959E-15</v>
      </c>
      <c r="AP19" s="25">
        <v>0.39032076575842956</v>
      </c>
      <c r="AQ19" s="25">
        <v>0.62426996375615307</v>
      </c>
      <c r="AR19" s="25" t="s">
        <v>43</v>
      </c>
      <c r="AS19" s="25">
        <v>0.52173200319379687</v>
      </c>
      <c r="AT19" s="25">
        <v>5.706932491137668E-2</v>
      </c>
      <c r="AU19" s="25">
        <v>9.1420742054334418</v>
      </c>
      <c r="AV19" s="25">
        <v>8.857579272571488E-17</v>
      </c>
      <c r="AW19" s="25">
        <v>0.40916866697684851</v>
      </c>
      <c r="AX19" s="25">
        <v>0.63429533941074523</v>
      </c>
      <c r="AY19" s="25">
        <v>0.40916866697684851</v>
      </c>
      <c r="AZ19" s="25">
        <v>0.63429533941074523</v>
      </c>
      <c r="BA19" s="38" t="s">
        <v>43</v>
      </c>
      <c r="BB19" s="39">
        <v>0.49671209032404906</v>
      </c>
      <c r="BC19" s="39">
        <v>5.3840790769455672E-2</v>
      </c>
      <c r="BD19" s="39">
        <v>9.2255719729480266</v>
      </c>
      <c r="BE19" s="39">
        <v>5.0118989807835029E-17</v>
      </c>
      <c r="BF19" s="39">
        <v>0.39052019323956028</v>
      </c>
      <c r="BG19" s="39">
        <v>0.6029039874085379</v>
      </c>
      <c r="BH19" s="39">
        <v>0.39052019323956028</v>
      </c>
      <c r="BI19" s="39">
        <v>0.6029039874085379</v>
      </c>
    </row>
    <row r="20" spans="1:68" ht="17" thickBot="1">
      <c r="A20" s="24">
        <v>0.80701754390000002</v>
      </c>
      <c r="B20" s="24">
        <v>0.82456140349999996</v>
      </c>
      <c r="C20" s="24">
        <v>0.78181818179999996</v>
      </c>
      <c r="F20" s="24">
        <v>0.94444444439999997</v>
      </c>
      <c r="G20" s="24">
        <v>0.75438596489999998</v>
      </c>
      <c r="H20" s="24">
        <v>0.56992254730000003</v>
      </c>
      <c r="I20" s="24">
        <v>0.18530596590000001</v>
      </c>
      <c r="J20" s="24">
        <v>0.50262804530000005</v>
      </c>
      <c r="L20" s="25" t="s">
        <v>47</v>
      </c>
      <c r="M20" s="30">
        <v>3.5857499851425875E-2</v>
      </c>
      <c r="N20" s="30">
        <v>7.0193876915177186E-2</v>
      </c>
      <c r="O20" s="30">
        <v>0.51083515296863213</v>
      </c>
      <c r="P20" s="30">
        <v>0.61006583287524907</v>
      </c>
      <c r="Q20" s="30">
        <v>-0.10261134237274953</v>
      </c>
      <c r="R20" s="30">
        <v>0.17432634207560127</v>
      </c>
      <c r="S20" s="25" t="s">
        <v>47</v>
      </c>
      <c r="T20" s="25">
        <v>3.539752076189339E-2</v>
      </c>
      <c r="U20" s="25">
        <v>6.9840800315302418E-2</v>
      </c>
      <c r="V20" s="25">
        <v>0.50683154548756859</v>
      </c>
      <c r="W20" s="25">
        <v>0.6128638132976636</v>
      </c>
      <c r="X20" s="25">
        <v>-0.10237009826045421</v>
      </c>
      <c r="Y20" s="25">
        <v>0.173165139784241</v>
      </c>
      <c r="Z20" s="25">
        <v>-0.10237009826045421</v>
      </c>
      <c r="AA20" s="25">
        <v>0.173165139784241</v>
      </c>
      <c r="AB20" s="25" t="s">
        <v>55</v>
      </c>
      <c r="AC20" s="25">
        <v>6.4448807774524441E-2</v>
      </c>
      <c r="AD20" s="25">
        <v>6.5262975326612085E-2</v>
      </c>
      <c r="AE20" s="25">
        <v>0.9875248171262021</v>
      </c>
      <c r="AF20" s="25">
        <v>0.32464132589354422</v>
      </c>
      <c r="AG20" s="25">
        <v>-6.4284250298474233E-2</v>
      </c>
      <c r="AH20" s="25">
        <v>0.19318186584752312</v>
      </c>
      <c r="AI20" s="25">
        <v>-6.4284250298474233E-2</v>
      </c>
      <c r="AJ20" s="25">
        <v>0.19318186584752312</v>
      </c>
      <c r="AK20" s="25" t="s">
        <v>55</v>
      </c>
      <c r="AL20" s="25">
        <v>5.7895964363588473E-2</v>
      </c>
      <c r="AM20" s="25">
        <v>6.4270542977576631E-2</v>
      </c>
      <c r="AN20" s="25">
        <v>0.9008164811022028</v>
      </c>
      <c r="AO20" s="25">
        <v>0.3688203348431911</v>
      </c>
      <c r="AP20" s="25">
        <v>-6.8875238721381529E-2</v>
      </c>
      <c r="AQ20" s="25">
        <v>0.18466716744855849</v>
      </c>
      <c r="AR20" s="26" t="s">
        <v>51</v>
      </c>
      <c r="AS20" s="26">
        <v>3.6234098637557777E-2</v>
      </c>
      <c r="AT20" s="26">
        <v>2.7801581733364326E-2</v>
      </c>
      <c r="AU20" s="26">
        <v>1.3033106887610533</v>
      </c>
      <c r="AV20" s="26">
        <v>0.19402942895446956</v>
      </c>
      <c r="AW20" s="26">
        <v>-1.8601643626353408E-2</v>
      </c>
      <c r="AX20" s="26">
        <v>9.1069840901468968E-2</v>
      </c>
      <c r="AY20" s="26">
        <v>-1.8601643626353408E-2</v>
      </c>
      <c r="AZ20" s="26">
        <v>9.1069840901468968E-2</v>
      </c>
      <c r="BC20"/>
      <c r="BD20"/>
      <c r="BE20"/>
      <c r="BF20"/>
      <c r="BG20"/>
      <c r="BH20"/>
      <c r="BI20"/>
    </row>
    <row r="21" spans="1:68" ht="17" thickBot="1">
      <c r="A21" s="24">
        <v>0.8076923077</v>
      </c>
      <c r="B21" s="24">
        <v>0.7884615385</v>
      </c>
      <c r="C21" s="24">
        <v>0.8076923077</v>
      </c>
      <c r="F21" s="24">
        <v>0.82635032809999998</v>
      </c>
      <c r="G21" s="24">
        <v>0.8846153846</v>
      </c>
      <c r="H21" s="24">
        <v>0.54341796460000003</v>
      </c>
      <c r="I21" s="24">
        <v>0.18781237989999999</v>
      </c>
      <c r="J21" s="24">
        <v>0.45890042289999999</v>
      </c>
      <c r="L21" s="25" t="s">
        <v>55</v>
      </c>
      <c r="M21" s="30">
        <v>6.7868043648448853E-2</v>
      </c>
      <c r="N21" s="30">
        <v>6.6058254316633411E-2</v>
      </c>
      <c r="O21" s="30">
        <v>1.0273968688778949</v>
      </c>
      <c r="P21" s="30">
        <v>0.30555367502416109</v>
      </c>
      <c r="Q21" s="30">
        <v>-6.2442610165810222E-2</v>
      </c>
      <c r="R21" s="30">
        <v>0.19817869746270794</v>
      </c>
      <c r="S21" s="25" t="s">
        <v>55</v>
      </c>
      <c r="T21" s="25">
        <v>6.7327787702917904E-2</v>
      </c>
      <c r="U21" s="25">
        <v>6.5637233209634008E-2</v>
      </c>
      <c r="V21" s="25">
        <v>1.0257560291715002</v>
      </c>
      <c r="W21" s="25">
        <v>0.30631763432133036</v>
      </c>
      <c r="X21" s="25">
        <v>-6.2147895532123007E-2</v>
      </c>
      <c r="Y21" s="25">
        <v>0.1968034709379588</v>
      </c>
      <c r="Z21" s="25">
        <v>-6.2147895532123007E-2</v>
      </c>
      <c r="AA21" s="25">
        <v>0.1968034709379588</v>
      </c>
      <c r="AB21" s="25" t="s">
        <v>51</v>
      </c>
      <c r="AC21" s="25">
        <v>3.7343854855692755E-2</v>
      </c>
      <c r="AD21" s="25">
        <v>2.9397859379810962E-2</v>
      </c>
      <c r="AE21" s="25">
        <v>1.2702916349528062</v>
      </c>
      <c r="AF21" s="25">
        <v>0.2055341160571762</v>
      </c>
      <c r="AG21" s="25">
        <v>-2.0644251261496001E-2</v>
      </c>
      <c r="AH21" s="25">
        <v>9.5331960972881519E-2</v>
      </c>
      <c r="AI21" s="25">
        <v>-2.0644251261496001E-2</v>
      </c>
      <c r="AJ21" s="25">
        <v>9.5331960972881519E-2</v>
      </c>
      <c r="AK21" s="26" t="s">
        <v>51</v>
      </c>
      <c r="AL21" s="26">
        <v>4.1707019424974331E-2</v>
      </c>
      <c r="AM21" s="26">
        <v>2.8471028941593285E-2</v>
      </c>
      <c r="AN21" s="26">
        <v>1.4648932959372116</v>
      </c>
      <c r="AO21" s="26">
        <v>0.14459412730550592</v>
      </c>
      <c r="AP21" s="26">
        <v>-1.4451002971880678E-2</v>
      </c>
      <c r="AQ21" s="26">
        <v>9.7865041821829341E-2</v>
      </c>
      <c r="BC21"/>
      <c r="BD21"/>
      <c r="BE21"/>
      <c r="BF21"/>
      <c r="BG21"/>
      <c r="BH21"/>
      <c r="BI21"/>
    </row>
    <row r="22" spans="1:68" ht="17" thickBot="1">
      <c r="A22" s="24">
        <v>0.83333333330000003</v>
      </c>
      <c r="B22" s="24">
        <v>0.85714285710000004</v>
      </c>
      <c r="C22" s="24">
        <v>0.8</v>
      </c>
      <c r="F22" s="24">
        <v>0.82412790700000005</v>
      </c>
      <c r="G22" s="24">
        <v>0.73170731710000003</v>
      </c>
      <c r="H22" s="24">
        <v>0.55287146760000005</v>
      </c>
      <c r="I22" s="24">
        <v>0.10256607550000001</v>
      </c>
      <c r="J22" s="24">
        <v>0.50336629089999996</v>
      </c>
      <c r="L22" s="25" t="s">
        <v>51</v>
      </c>
      <c r="M22" s="30">
        <v>4.0331742597036355E-2</v>
      </c>
      <c r="N22" s="30">
        <v>3.0174905198582583E-2</v>
      </c>
      <c r="O22" s="30">
        <v>1.336598817183057</v>
      </c>
      <c r="P22" s="30">
        <v>0.18296893159015501</v>
      </c>
      <c r="Q22" s="30">
        <v>-1.9193167134350216E-2</v>
      </c>
      <c r="R22" s="30">
        <v>9.9856652328422918E-2</v>
      </c>
      <c r="S22" s="25" t="s">
        <v>51</v>
      </c>
      <c r="T22" s="25">
        <v>4.0032692353856869E-2</v>
      </c>
      <c r="U22" s="25">
        <v>2.992946057848284E-2</v>
      </c>
      <c r="V22" s="25">
        <v>1.3375681211788206</v>
      </c>
      <c r="W22" s="25">
        <v>0.18264461150944586</v>
      </c>
      <c r="X22" s="25">
        <v>-1.9006014303365674E-2</v>
      </c>
      <c r="Y22" s="25">
        <v>9.907139901107942E-2</v>
      </c>
      <c r="Z22" s="25">
        <v>-1.9006014303365674E-2</v>
      </c>
      <c r="AA22" s="25">
        <v>9.907139901107942E-2</v>
      </c>
      <c r="AB22" s="26" t="s">
        <v>54</v>
      </c>
      <c r="AC22" s="26">
        <v>-3.0378607083794657E-2</v>
      </c>
      <c r="AD22" s="26">
        <v>4.97062894914784E-2</v>
      </c>
      <c r="AE22" s="26">
        <v>-0.6111622371048786</v>
      </c>
      <c r="AF22" s="26">
        <v>0.5418226686946801</v>
      </c>
      <c r="AG22" s="26">
        <v>-0.12842566392845151</v>
      </c>
      <c r="AH22" s="26">
        <v>6.7668449760862198E-2</v>
      </c>
      <c r="AI22" s="26">
        <v>-0.12842566392845151</v>
      </c>
      <c r="AJ22" s="26">
        <v>6.7668449760862198E-2</v>
      </c>
      <c r="BA22" s="29" t="s">
        <v>66</v>
      </c>
      <c r="BC22"/>
      <c r="BD22"/>
      <c r="BE22"/>
      <c r="BF22"/>
      <c r="BG22"/>
      <c r="BH22"/>
      <c r="BI22"/>
      <c r="BP22" s="36"/>
    </row>
    <row r="23" spans="1:68" ht="17" thickBot="1">
      <c r="A23" s="24">
        <v>0.78260869570000002</v>
      </c>
      <c r="B23" s="24">
        <v>0.83333333330000003</v>
      </c>
      <c r="C23" s="24">
        <v>0.74468085110000004</v>
      </c>
      <c r="F23" s="24">
        <v>0.87120590649999996</v>
      </c>
      <c r="G23" s="24">
        <v>0.8125</v>
      </c>
      <c r="H23" s="24">
        <v>0.67013735050000001</v>
      </c>
      <c r="I23" s="24">
        <v>0.1817182346</v>
      </c>
      <c r="J23" s="24">
        <v>0.37513742729999999</v>
      </c>
      <c r="L23" s="25" t="s">
        <v>54</v>
      </c>
      <c r="M23" s="30">
        <v>-2.55759392561055E-2</v>
      </c>
      <c r="N23" s="30">
        <v>5.080091729661667E-2</v>
      </c>
      <c r="O23" s="30">
        <v>-0.50345428029916406</v>
      </c>
      <c r="P23" s="30">
        <v>0.61523429664366813</v>
      </c>
      <c r="Q23" s="30">
        <v>-0.12578901354588937</v>
      </c>
      <c r="R23" s="30">
        <v>7.4637135033678373E-2</v>
      </c>
      <c r="S23" s="26" t="s">
        <v>54</v>
      </c>
      <c r="T23" s="26">
        <v>-2.5750739242083216E-2</v>
      </c>
      <c r="U23" s="26">
        <v>5.0633894810519893E-2</v>
      </c>
      <c r="V23" s="26">
        <v>-0.50856722238031637</v>
      </c>
      <c r="W23" s="26">
        <v>0.61164873280872956</v>
      </c>
      <c r="X23" s="26">
        <v>-0.12563091098096463</v>
      </c>
      <c r="Y23" s="26">
        <v>7.4129432496798181E-2</v>
      </c>
      <c r="Z23" s="26">
        <v>-0.12563091098096463</v>
      </c>
      <c r="AA23" s="26">
        <v>7.4129432496798181E-2</v>
      </c>
      <c r="BA23" s="35"/>
      <c r="BB23" s="35"/>
    </row>
    <row r="24" spans="1:68" ht="17" thickBot="1">
      <c r="A24" s="24">
        <v>0.84210526320000001</v>
      </c>
      <c r="B24" s="24">
        <v>1</v>
      </c>
      <c r="C24" s="24">
        <v>0.94736842109999997</v>
      </c>
      <c r="F24" s="24">
        <v>0.81902985070000001</v>
      </c>
      <c r="G24" s="24">
        <v>0.94736842109999997</v>
      </c>
      <c r="H24" s="24">
        <v>0.16054728090000001</v>
      </c>
      <c r="I24" s="24">
        <v>0.28643057370000002</v>
      </c>
      <c r="J24" s="24">
        <v>0.51206127359999998</v>
      </c>
      <c r="L24" s="26" t="s">
        <v>57</v>
      </c>
      <c r="M24" s="31">
        <v>2.7184521727554325E-3</v>
      </c>
      <c r="N24" s="31">
        <v>2.8789456540658991E-2</v>
      </c>
      <c r="O24" s="31">
        <v>9.4425268810343688E-2</v>
      </c>
      <c r="P24" s="31">
        <v>0.92487190656191132</v>
      </c>
      <c r="Q24" s="31">
        <v>-5.4073434678935522E-2</v>
      </c>
      <c r="R24" s="31">
        <v>5.9510339024446385E-2</v>
      </c>
      <c r="BA24" s="35"/>
      <c r="BB24" s="35"/>
    </row>
    <row r="25" spans="1:68" ht="17" thickBot="1">
      <c r="A25" s="24">
        <v>0.83333333330000003</v>
      </c>
      <c r="B25" s="24">
        <v>0.83333333330000003</v>
      </c>
      <c r="C25" s="24">
        <v>0.73333333329999995</v>
      </c>
      <c r="F25" s="24">
        <v>0.79919354840000001</v>
      </c>
      <c r="G25" s="24">
        <v>0.73333333329999995</v>
      </c>
      <c r="H25" s="24">
        <v>0.52516703789999997</v>
      </c>
      <c r="I25" s="24">
        <v>4.6021401599999998E-2</v>
      </c>
      <c r="J25" s="24">
        <v>0.58882452330000001</v>
      </c>
    </row>
    <row r="26" spans="1:68" ht="17" thickBot="1">
      <c r="A26" s="24">
        <v>0.75510204079999999</v>
      </c>
      <c r="B26" s="24">
        <v>0.8125</v>
      </c>
      <c r="C26" s="24">
        <v>0.70833333330000003</v>
      </c>
      <c r="F26" s="24">
        <v>0.75762711859999998</v>
      </c>
      <c r="G26" s="24">
        <v>0.625</v>
      </c>
      <c r="H26" s="24">
        <v>0.58816152499999996</v>
      </c>
      <c r="I26" s="24">
        <v>0.2199797366</v>
      </c>
      <c r="J26" s="24">
        <v>0.38954407289999998</v>
      </c>
      <c r="N26" s="35"/>
      <c r="O26" s="35"/>
      <c r="P26" s="35"/>
      <c r="Q26" s="35"/>
      <c r="R26" s="35"/>
      <c r="S26" s="35"/>
      <c r="T26" s="35"/>
      <c r="U26" s="35"/>
      <c r="AO26" s="22"/>
      <c r="AP26" s="22"/>
    </row>
    <row r="27" spans="1:68" ht="17" thickBot="1">
      <c r="A27" s="24">
        <v>0.85714285710000004</v>
      </c>
      <c r="B27" s="24">
        <v>0.91071428570000001</v>
      </c>
      <c r="C27" s="24">
        <v>0.74074074069999996</v>
      </c>
      <c r="F27" s="24">
        <v>0.92254066619999997</v>
      </c>
      <c r="G27" s="24">
        <v>0.85185185190000001</v>
      </c>
      <c r="H27" s="24">
        <v>0.56210992550000005</v>
      </c>
      <c r="I27" s="24">
        <v>0.1753123972</v>
      </c>
      <c r="J27" s="24">
        <v>0.34347254199999999</v>
      </c>
      <c r="N27" s="35"/>
      <c r="O27" s="35"/>
      <c r="P27" s="35"/>
      <c r="Q27" s="35"/>
      <c r="R27" s="35"/>
      <c r="S27" s="35"/>
      <c r="T27" s="35"/>
      <c r="U27" s="35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68" ht="17" thickBot="1">
      <c r="A28" s="24">
        <v>0.66666666669999997</v>
      </c>
      <c r="B28" s="24">
        <v>0.89583333330000003</v>
      </c>
      <c r="C28" s="24">
        <v>0.76086956520000004</v>
      </c>
      <c r="F28" s="24">
        <v>0.741833509</v>
      </c>
      <c r="G28" s="24">
        <v>0.72916666669999997</v>
      </c>
      <c r="H28" s="24">
        <v>0.6600306279</v>
      </c>
      <c r="I28" s="24">
        <v>0.13397288839999999</v>
      </c>
      <c r="J28" s="24">
        <v>0.40233576640000002</v>
      </c>
      <c r="N28" s="35"/>
      <c r="O28" s="35"/>
      <c r="P28" s="35"/>
      <c r="Q28" s="35"/>
      <c r="R28" s="35"/>
      <c r="S28" s="35"/>
      <c r="T28" s="35"/>
      <c r="U28" s="35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68" ht="17" thickBot="1">
      <c r="A29" s="24">
        <v>0.75862068969999996</v>
      </c>
      <c r="B29" s="24">
        <v>0.72881355930000002</v>
      </c>
      <c r="C29" s="24">
        <v>0.70689655169999999</v>
      </c>
      <c r="F29" s="24">
        <v>0.76817042609999997</v>
      </c>
      <c r="G29" s="24">
        <v>0.71186440679999996</v>
      </c>
      <c r="H29" s="24">
        <v>0.64139299100000002</v>
      </c>
      <c r="I29" s="24">
        <v>0.2486832205</v>
      </c>
      <c r="J29" s="24">
        <v>0.41426302149999999</v>
      </c>
      <c r="N29" s="35"/>
      <c r="O29" s="35"/>
      <c r="P29" s="40"/>
      <c r="Q29" s="40"/>
      <c r="R29" s="40"/>
      <c r="S29" s="40"/>
      <c r="T29" s="40"/>
      <c r="U29" s="40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68" ht="17" thickBot="1">
      <c r="A30" s="24">
        <v>0.85483870969999998</v>
      </c>
      <c r="B30" s="24">
        <v>0.859375</v>
      </c>
      <c r="C30" s="24">
        <v>0.69841269839999998</v>
      </c>
      <c r="F30" s="24">
        <v>0.72877287729999995</v>
      </c>
      <c r="G30" s="24">
        <v>0.734375</v>
      </c>
      <c r="H30" s="24">
        <v>0.52707796070000001</v>
      </c>
      <c r="I30" s="24">
        <v>0.14280336299999999</v>
      </c>
      <c r="J30" s="24">
        <v>0.73509850669999999</v>
      </c>
      <c r="N30" s="35"/>
      <c r="O30" s="35"/>
      <c r="P30" s="41"/>
      <c r="Q30" s="41"/>
      <c r="R30" s="41"/>
      <c r="S30" s="41"/>
      <c r="T30" s="41"/>
      <c r="U30" s="40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68" ht="17" thickBot="1">
      <c r="A31" s="24">
        <v>0.75510204079999999</v>
      </c>
      <c r="B31" s="24">
        <v>0.8</v>
      </c>
      <c r="C31" s="24">
        <v>0.8</v>
      </c>
      <c r="F31" s="24">
        <v>0.80697847069999995</v>
      </c>
      <c r="G31" s="24">
        <v>0.69387755100000004</v>
      </c>
      <c r="H31" s="24">
        <v>0.74850985790000002</v>
      </c>
      <c r="I31" s="24">
        <v>0.14983164979999999</v>
      </c>
      <c r="J31" s="24">
        <v>0.52495791250000001</v>
      </c>
      <c r="N31" s="35"/>
      <c r="O31" s="35"/>
      <c r="P31" s="25"/>
      <c r="Q31" s="25"/>
      <c r="R31" s="25"/>
      <c r="S31" s="25"/>
      <c r="T31" s="25"/>
      <c r="U31" s="40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68" ht="17" thickBot="1">
      <c r="A32" s="24">
        <v>0.73333333329999995</v>
      </c>
      <c r="B32" s="24">
        <v>0.73770491800000004</v>
      </c>
      <c r="C32" s="24">
        <v>0.78333333329999999</v>
      </c>
      <c r="F32" s="24">
        <v>0.8255319149</v>
      </c>
      <c r="G32" s="24">
        <v>0.75</v>
      </c>
      <c r="H32" s="24">
        <v>0.59945553539999996</v>
      </c>
      <c r="I32" s="24">
        <v>0.205376893</v>
      </c>
      <c r="J32" s="24">
        <v>0.33601327209999998</v>
      </c>
      <c r="N32" s="25"/>
      <c r="O32" s="25"/>
      <c r="P32" s="25"/>
      <c r="Q32" s="40"/>
      <c r="R32" s="40"/>
      <c r="S32" s="40"/>
      <c r="T32" s="40"/>
      <c r="U32" s="4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7" thickBot="1">
      <c r="A33" s="24">
        <v>0.64583333330000003</v>
      </c>
      <c r="B33" s="24">
        <v>0.72</v>
      </c>
      <c r="C33" s="24">
        <v>0.64</v>
      </c>
      <c r="F33" s="24">
        <v>0.72126777249999996</v>
      </c>
      <c r="G33" s="24">
        <v>0.65306122450000004</v>
      </c>
      <c r="H33" s="24">
        <v>0.5318530816</v>
      </c>
      <c r="I33" s="24">
        <v>0.18261240140000001</v>
      </c>
      <c r="J33" s="24">
        <v>0.3917323674</v>
      </c>
      <c r="N33" s="25"/>
      <c r="O33" s="25"/>
      <c r="P33" s="25"/>
      <c r="Q33" s="40"/>
      <c r="R33" s="40"/>
      <c r="S33" s="40"/>
      <c r="T33" s="40"/>
      <c r="U33" s="4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17" thickBot="1">
      <c r="A34" s="24">
        <v>0.87755102039999999</v>
      </c>
      <c r="B34" s="24">
        <v>0.89795918370000005</v>
      </c>
      <c r="C34" s="24">
        <v>0.8125</v>
      </c>
      <c r="F34" s="24">
        <v>0.85127005349999996</v>
      </c>
      <c r="G34" s="24">
        <v>0.67346938779999999</v>
      </c>
      <c r="H34" s="24">
        <v>0.53734788079999996</v>
      </c>
      <c r="I34" s="24">
        <v>0.1206545738</v>
      </c>
      <c r="J34" s="24">
        <v>0.7283865102</v>
      </c>
      <c r="N34" s="25"/>
      <c r="O34" s="25"/>
      <c r="P34" s="25"/>
      <c r="Q34" s="40"/>
      <c r="R34" s="40"/>
      <c r="S34" s="40"/>
      <c r="T34" s="40"/>
      <c r="U34" s="40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17" thickBot="1">
      <c r="A35" s="24">
        <v>0.67346938779999999</v>
      </c>
      <c r="B35" s="24">
        <v>0.64</v>
      </c>
      <c r="C35" s="24">
        <v>0.6875</v>
      </c>
      <c r="F35" s="24">
        <v>0.87606363300000001</v>
      </c>
      <c r="G35" s="24">
        <v>0.8</v>
      </c>
      <c r="H35" s="24">
        <v>0.61104324460000004</v>
      </c>
      <c r="I35" s="24">
        <v>0.1976855062</v>
      </c>
      <c r="J35" s="24">
        <v>0.34227635229999998</v>
      </c>
      <c r="N35" s="40"/>
      <c r="O35" s="40"/>
      <c r="P35" s="40"/>
      <c r="Q35" s="40"/>
      <c r="R35" s="40"/>
      <c r="S35" s="40"/>
      <c r="T35" s="40"/>
      <c r="U35" s="4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7" thickBot="1">
      <c r="A36" s="24">
        <v>0.72916666669999997</v>
      </c>
      <c r="B36" s="24">
        <v>0.75510204079999999</v>
      </c>
      <c r="C36" s="24">
        <v>0.63265306119999998</v>
      </c>
      <c r="F36" s="24">
        <v>0.64739884390000002</v>
      </c>
      <c r="G36" s="24">
        <v>0.79591836729999998</v>
      </c>
      <c r="H36" s="24">
        <v>0.59512312889999996</v>
      </c>
      <c r="I36" s="24">
        <v>0.20825164469999999</v>
      </c>
      <c r="J36" s="24">
        <v>0.38792314729999999</v>
      </c>
      <c r="N36" s="40"/>
      <c r="O36" s="40"/>
      <c r="P36" s="40"/>
      <c r="Q36" s="40"/>
      <c r="R36" s="40"/>
      <c r="S36" s="40"/>
      <c r="T36" s="40"/>
      <c r="U36" s="40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7" thickBot="1">
      <c r="A37" s="24">
        <v>0.84444444439999999</v>
      </c>
      <c r="B37" s="24">
        <v>0.91304347829999999</v>
      </c>
      <c r="C37" s="24">
        <v>0.76086956520000004</v>
      </c>
      <c r="F37" s="24">
        <v>0.71654929580000004</v>
      </c>
      <c r="G37" s="24">
        <v>0.73913043479999996</v>
      </c>
      <c r="H37" s="24">
        <v>0.58827650629999995</v>
      </c>
      <c r="I37" s="24">
        <v>0.1071177504</v>
      </c>
      <c r="J37" s="24">
        <v>0.74437609839999996</v>
      </c>
      <c r="N37" s="40"/>
      <c r="O37" s="40"/>
      <c r="P37" s="40"/>
      <c r="Q37" s="40"/>
      <c r="R37" s="40"/>
      <c r="S37" s="40"/>
      <c r="T37" s="40"/>
      <c r="U37" s="40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7" thickBot="1">
      <c r="A38" s="24">
        <v>0.81355932200000003</v>
      </c>
      <c r="B38" s="24">
        <v>0.92982456140000003</v>
      </c>
      <c r="C38" s="24">
        <v>0.85964912280000005</v>
      </c>
      <c r="F38" s="24">
        <v>0.75155118919999997</v>
      </c>
      <c r="G38" s="24">
        <v>0.78947368419999997</v>
      </c>
      <c r="H38" s="24">
        <v>0.58483576189999997</v>
      </c>
      <c r="I38" s="24">
        <v>0.2063457041</v>
      </c>
      <c r="J38" s="24">
        <v>0.29601518030000001</v>
      </c>
      <c r="N38" s="40"/>
      <c r="O38" s="40"/>
      <c r="P38" s="40"/>
      <c r="Q38" s="40"/>
      <c r="R38" s="40"/>
      <c r="S38" s="40"/>
      <c r="T38" s="40"/>
      <c r="U38" s="40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7" thickBot="1">
      <c r="A39" s="24">
        <v>0.86274509799999999</v>
      </c>
      <c r="B39" s="24">
        <v>0.94117647059999998</v>
      </c>
      <c r="C39" s="24">
        <v>0.88235294119999996</v>
      </c>
      <c r="F39" s="24">
        <v>0.88578274759999998</v>
      </c>
      <c r="G39" s="24">
        <v>0.70588235290000001</v>
      </c>
      <c r="H39" s="24">
        <v>0.74358974359999996</v>
      </c>
      <c r="I39" s="24">
        <v>0.1517485613</v>
      </c>
      <c r="J39" s="24">
        <v>0.50867640550000004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7" thickBot="1">
      <c r="A40" s="24">
        <v>0.76271186440000005</v>
      </c>
      <c r="B40" s="24">
        <v>0.6949152542</v>
      </c>
      <c r="C40" s="24">
        <v>0.71428571429999999</v>
      </c>
      <c r="F40" s="24">
        <v>0.87707509880000001</v>
      </c>
      <c r="G40" s="24">
        <v>0.79661016949999996</v>
      </c>
      <c r="H40" s="24">
        <v>0.45065650149999997</v>
      </c>
      <c r="I40" s="24">
        <v>0.25290054029999998</v>
      </c>
      <c r="J40" s="24">
        <v>0.40811265610000003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17" thickBot="1">
      <c r="A41" s="24">
        <v>0.68421052630000001</v>
      </c>
      <c r="B41" s="24">
        <v>0.71052631580000003</v>
      </c>
      <c r="C41" s="24">
        <v>0.64864864860000004</v>
      </c>
      <c r="F41" s="24">
        <v>0.89431147030000002</v>
      </c>
      <c r="G41" s="24">
        <v>0.68421052630000001</v>
      </c>
      <c r="H41" s="24">
        <v>0.6009515929</v>
      </c>
      <c r="I41" s="24">
        <v>0.17897701869999999</v>
      </c>
      <c r="J41" s="24">
        <v>0.56223732449999997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7" thickBot="1">
      <c r="A42" s="24">
        <v>0.8363636364</v>
      </c>
      <c r="B42" s="24">
        <v>0.81818181820000002</v>
      </c>
      <c r="C42" s="24">
        <v>0.8</v>
      </c>
      <c r="F42" s="24">
        <v>0.71850393700000004</v>
      </c>
      <c r="G42" s="24">
        <v>0.72222222219999999</v>
      </c>
      <c r="H42" s="24">
        <v>0.67245340819999999</v>
      </c>
      <c r="I42" s="24">
        <v>0.2087326467</v>
      </c>
      <c r="J42" s="24">
        <v>0.37232422749999999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17" thickBot="1">
      <c r="A43" s="24">
        <v>0.88709677419999999</v>
      </c>
      <c r="B43" s="24">
        <v>0.90322580649999995</v>
      </c>
      <c r="C43" s="24">
        <v>0.88524590160000005</v>
      </c>
      <c r="F43" s="24">
        <v>0.92080706180000005</v>
      </c>
      <c r="G43" s="24">
        <v>0.85</v>
      </c>
      <c r="H43" s="24">
        <v>0.63125155509999997</v>
      </c>
      <c r="I43" s="24">
        <v>0.1934889987</v>
      </c>
      <c r="J43" s="24">
        <v>0.31715312080000002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7" thickBot="1">
      <c r="A44" s="24">
        <v>0.71111111110000003</v>
      </c>
      <c r="B44" s="24">
        <v>0.77777777780000001</v>
      </c>
      <c r="C44" s="24">
        <v>0.75</v>
      </c>
      <c r="F44" s="24">
        <v>0.92991770640000004</v>
      </c>
      <c r="G44" s="24">
        <v>0.68181818179999998</v>
      </c>
      <c r="H44" s="24">
        <v>0.73856707320000003</v>
      </c>
      <c r="I44" s="24">
        <v>0.23668130179999999</v>
      </c>
      <c r="J44" s="24">
        <v>0.2551034264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7" thickBot="1">
      <c r="A45" s="24">
        <v>0.90277777780000001</v>
      </c>
      <c r="B45" s="24">
        <v>0.87323943660000003</v>
      </c>
      <c r="C45" s="24">
        <v>0.90140845069999997</v>
      </c>
      <c r="F45" s="24">
        <v>0.96301775150000002</v>
      </c>
      <c r="G45" s="24">
        <v>0.79166666669999997</v>
      </c>
      <c r="H45" s="24">
        <v>0.62219067900000002</v>
      </c>
      <c r="I45" s="24">
        <v>0.22335533799999999</v>
      </c>
      <c r="J45" s="24">
        <v>0.35907124969999998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ht="17" thickBot="1">
      <c r="A46" s="24">
        <v>0.61363636359999996</v>
      </c>
      <c r="B46" s="24">
        <v>0.62222222220000001</v>
      </c>
      <c r="C46" s="24">
        <v>0.5</v>
      </c>
      <c r="F46" s="24">
        <v>0.74423480080000004</v>
      </c>
      <c r="G46" s="24">
        <v>0.73333333329999995</v>
      </c>
      <c r="H46" s="24">
        <v>0.56450137239999998</v>
      </c>
      <c r="I46" s="24">
        <v>0.1187981723</v>
      </c>
      <c r="J46" s="24">
        <v>0.4070245073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17" thickBot="1">
      <c r="A47" s="24">
        <v>0.81690140850000004</v>
      </c>
      <c r="B47" s="24">
        <v>0.81690140850000004</v>
      </c>
      <c r="C47" s="24">
        <v>0.80281690139999995</v>
      </c>
      <c r="F47" s="24">
        <v>0.85685402349999995</v>
      </c>
      <c r="G47" s="24">
        <v>0.73239436619999998</v>
      </c>
      <c r="H47" s="24">
        <v>0.50179775280000005</v>
      </c>
      <c r="I47" s="24">
        <v>0.249686615</v>
      </c>
      <c r="J47" s="24">
        <v>0.42731788840000001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7" thickBot="1">
      <c r="A48" s="24">
        <v>0.88059701489999997</v>
      </c>
      <c r="B48" s="24">
        <v>0.82352941180000006</v>
      </c>
      <c r="C48" s="24">
        <v>0.84848484850000006</v>
      </c>
      <c r="F48" s="24">
        <v>0.66449511400000005</v>
      </c>
      <c r="G48" s="24">
        <v>0.77941176469999995</v>
      </c>
      <c r="H48" s="24">
        <v>0.73441787530000002</v>
      </c>
      <c r="I48" s="24">
        <v>0.34013890829999999</v>
      </c>
      <c r="J48" s="24">
        <v>0.47382650450000002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7" thickBot="1">
      <c r="A49" s="24">
        <v>0.92063492059999996</v>
      </c>
      <c r="B49" s="24">
        <v>0.92063492059999996</v>
      </c>
      <c r="C49" s="24">
        <v>0.90476190479999996</v>
      </c>
      <c r="F49" s="24">
        <v>0.82468924129999999</v>
      </c>
      <c r="G49" s="24">
        <v>0.67741935480000004</v>
      </c>
      <c r="H49" s="24">
        <v>0.64651685390000002</v>
      </c>
      <c r="I49" s="24">
        <v>0.2140972484</v>
      </c>
      <c r="J49" s="24">
        <v>0.71108179419999995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7" thickBot="1">
      <c r="A50" s="24">
        <v>0.70270270270000001</v>
      </c>
      <c r="B50" s="24">
        <v>0.74358974359999996</v>
      </c>
      <c r="C50" s="24">
        <v>0.60526315789999996</v>
      </c>
      <c r="F50" s="24">
        <v>0.72542901719999997</v>
      </c>
      <c r="G50" s="24">
        <v>0.79487179490000004</v>
      </c>
      <c r="H50" s="24">
        <v>0.57834359260000001</v>
      </c>
      <c r="I50" s="24">
        <v>0.1279209251</v>
      </c>
      <c r="J50" s="24">
        <v>0.59286982389999998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17" thickBot="1">
      <c r="A51" s="24">
        <v>0.8653846154</v>
      </c>
      <c r="B51" s="24">
        <v>0.8461538462</v>
      </c>
      <c r="C51" s="24">
        <v>0.8076923077</v>
      </c>
      <c r="F51" s="24">
        <v>0.79750164369999998</v>
      </c>
      <c r="G51" s="24">
        <v>0.76470588240000004</v>
      </c>
      <c r="H51" s="24">
        <v>0.70747950820000005</v>
      </c>
      <c r="I51" s="24">
        <v>0.28535822500000002</v>
      </c>
      <c r="J51" s="24">
        <v>0.40665624080000001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7" thickBot="1">
      <c r="A52" s="24">
        <v>0.9259259259</v>
      </c>
      <c r="B52" s="24">
        <v>0.87037037039999998</v>
      </c>
      <c r="C52" s="24">
        <v>0.75</v>
      </c>
      <c r="F52" s="24">
        <v>0.82972582969999997</v>
      </c>
      <c r="G52" s="24">
        <v>0.66666666669999997</v>
      </c>
      <c r="H52" s="24">
        <v>0.49169505959999998</v>
      </c>
      <c r="I52" s="24">
        <v>0.14398904430000001</v>
      </c>
      <c r="J52" s="24">
        <v>0.69969676219999999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7" thickBot="1">
      <c r="A53" s="24">
        <v>0.61111111110000005</v>
      </c>
      <c r="B53" s="24">
        <v>0.70909090910000006</v>
      </c>
      <c r="C53" s="24">
        <v>0.59259259259999997</v>
      </c>
      <c r="F53" s="24">
        <v>0.83478639929999998</v>
      </c>
      <c r="G53" s="24">
        <v>0.76363636359999998</v>
      </c>
      <c r="H53" s="24">
        <v>0.56068376070000003</v>
      </c>
      <c r="I53" s="24">
        <v>0.18799902030000001</v>
      </c>
      <c r="J53" s="24">
        <v>0.77668381099999995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17" thickBot="1">
      <c r="A54" s="24">
        <v>0.67796610170000005</v>
      </c>
      <c r="B54" s="24">
        <v>0.68965517239999996</v>
      </c>
      <c r="C54" s="24">
        <v>0.67241379310000005</v>
      </c>
      <c r="F54" s="24">
        <v>0.76787495839999997</v>
      </c>
      <c r="G54" s="24">
        <v>0.77586206899999999</v>
      </c>
      <c r="H54" s="24">
        <v>0.59768700789999996</v>
      </c>
      <c r="I54" s="24">
        <v>0.246947482</v>
      </c>
      <c r="J54" s="24">
        <v>0.36767518269999999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7" thickBot="1">
      <c r="A55" s="24">
        <v>0.93150684930000005</v>
      </c>
      <c r="B55" s="24">
        <v>0.85135135139999996</v>
      </c>
      <c r="C55" s="24">
        <v>0.84931506850000005</v>
      </c>
      <c r="F55" s="24">
        <v>0.83923786840000003</v>
      </c>
      <c r="G55" s="24">
        <v>0.72972972970000005</v>
      </c>
      <c r="H55" s="24">
        <v>0.5787840058</v>
      </c>
      <c r="I55" s="24">
        <v>0.22209678999999999</v>
      </c>
      <c r="J55" s="24">
        <v>0.5117306371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7" thickBot="1">
      <c r="A56" s="24">
        <v>0.84905660380000003</v>
      </c>
      <c r="B56" s="24">
        <v>0.77777777780000001</v>
      </c>
      <c r="C56" s="24">
        <v>0.79245283020000001</v>
      </c>
      <c r="F56" s="24">
        <v>0.78069797500000004</v>
      </c>
      <c r="G56" s="24">
        <v>0.83333333330000003</v>
      </c>
      <c r="H56" s="24">
        <v>0.5847167325</v>
      </c>
      <c r="I56" s="24">
        <v>0.1313893823</v>
      </c>
      <c r="J56" s="24">
        <v>0.4820406552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7" thickBot="1">
      <c r="A57" s="24">
        <v>0.72727272730000003</v>
      </c>
      <c r="B57" s="24">
        <v>0.82222222219999996</v>
      </c>
      <c r="C57" s="24">
        <v>0.71111111110000003</v>
      </c>
      <c r="F57" s="24">
        <v>0.93285714289999999</v>
      </c>
      <c r="G57" s="24">
        <v>0.77777777780000001</v>
      </c>
      <c r="H57" s="24">
        <v>0.75684931509999998</v>
      </c>
      <c r="I57" s="24">
        <v>0.21117644150000001</v>
      </c>
      <c r="J57" s="24">
        <v>0.38519689709999999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7" thickBot="1">
      <c r="A58" s="24">
        <v>0.82456140349999996</v>
      </c>
      <c r="B58" s="24">
        <v>0.81034482760000004</v>
      </c>
      <c r="C58" s="24">
        <v>0.77586206899999999</v>
      </c>
      <c r="F58" s="24">
        <v>0.74291784699999996</v>
      </c>
      <c r="G58" s="24">
        <v>0.82758620689999995</v>
      </c>
      <c r="H58" s="24">
        <v>0.51969730690000004</v>
      </c>
      <c r="I58" s="24">
        <v>0.1721887054</v>
      </c>
      <c r="J58" s="24">
        <v>0.4594995549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7" thickBot="1">
      <c r="A59" s="24">
        <v>0.6875</v>
      </c>
      <c r="B59" s="24">
        <v>0.70212765960000001</v>
      </c>
      <c r="C59" s="24">
        <v>0.6956521739</v>
      </c>
      <c r="F59" s="24">
        <v>0.85872297639999995</v>
      </c>
      <c r="G59" s="24">
        <v>0.8125</v>
      </c>
      <c r="H59" s="24">
        <v>0.49097205049999998</v>
      </c>
      <c r="I59" s="24">
        <v>0.18677718770000001</v>
      </c>
      <c r="J59" s="24">
        <v>0.43187571349999998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7" thickBot="1">
      <c r="A60" s="24">
        <v>0.75</v>
      </c>
      <c r="B60" s="24">
        <v>0.88333333329999997</v>
      </c>
      <c r="C60" s="24">
        <v>0.84482758619999998</v>
      </c>
      <c r="F60" s="24">
        <v>0.77453326950000001</v>
      </c>
      <c r="G60" s="24">
        <v>0.7</v>
      </c>
      <c r="H60" s="24">
        <v>0.65951742629999999</v>
      </c>
      <c r="I60" s="24">
        <v>0.23011150559999999</v>
      </c>
      <c r="J60" s="24">
        <v>0.33201660090000001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17" thickBot="1">
      <c r="A61" s="24">
        <v>0.87142857139999996</v>
      </c>
      <c r="B61" s="24">
        <v>0.87323943660000003</v>
      </c>
      <c r="C61" s="24">
        <v>0.88235294119999996</v>
      </c>
      <c r="F61" s="24">
        <v>0.79260780289999999</v>
      </c>
      <c r="G61" s="24">
        <v>0.81690140850000004</v>
      </c>
      <c r="H61" s="24">
        <v>0.62416107379999997</v>
      </c>
      <c r="I61" s="24">
        <v>0.2663508557</v>
      </c>
      <c r="J61" s="24">
        <v>0.43933374089999999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17" thickBot="1">
      <c r="A62" s="24">
        <v>0.72222222219999999</v>
      </c>
      <c r="B62" s="24">
        <v>0.8363636364</v>
      </c>
      <c r="C62" s="24">
        <v>0.77358490570000005</v>
      </c>
      <c r="F62" s="24">
        <v>0.84783540509999999</v>
      </c>
      <c r="G62" s="24">
        <v>0.69090909089999997</v>
      </c>
      <c r="H62" s="24">
        <v>0.58368794329999996</v>
      </c>
      <c r="I62" s="24">
        <v>0.31786827449999999</v>
      </c>
      <c r="J62" s="24">
        <v>0.29901384710000001</v>
      </c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7" thickBot="1">
      <c r="A63" s="24">
        <v>0.84210526320000001</v>
      </c>
      <c r="B63" s="24">
        <v>0.86206896550000001</v>
      </c>
      <c r="C63" s="24">
        <v>0.77192982460000004</v>
      </c>
      <c r="F63" s="24">
        <v>0.79924242420000002</v>
      </c>
      <c r="G63" s="24">
        <v>0.75438596489999998</v>
      </c>
      <c r="H63" s="24">
        <v>0.64547612769999996</v>
      </c>
      <c r="I63" s="24">
        <v>0.33957150889999999</v>
      </c>
      <c r="J63" s="24">
        <v>0.3653934653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7" thickBot="1">
      <c r="A64" s="24">
        <v>0.625</v>
      </c>
      <c r="B64" s="24">
        <v>0.70833333330000003</v>
      </c>
      <c r="C64" s="24">
        <v>0.56521739130000004</v>
      </c>
      <c r="F64" s="24">
        <v>0.8374052233</v>
      </c>
      <c r="G64" s="24">
        <v>0.79166666669999997</v>
      </c>
      <c r="H64" s="24">
        <v>0.69457013570000004</v>
      </c>
      <c r="I64" s="24">
        <v>0.10882820109999999</v>
      </c>
      <c r="J64" s="24">
        <v>0.76861197930000003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17" thickBot="1">
      <c r="A65" s="24">
        <v>0.77777777780000001</v>
      </c>
      <c r="B65" s="24">
        <v>0.93478260869999996</v>
      </c>
      <c r="C65" s="24">
        <v>0.76086956520000004</v>
      </c>
      <c r="F65" s="24">
        <v>0.7334943639</v>
      </c>
      <c r="G65" s="24">
        <v>0.84782608699999995</v>
      </c>
      <c r="H65" s="24">
        <v>0.58048647170000001</v>
      </c>
      <c r="I65" s="24">
        <v>9.1338744499999999E-2</v>
      </c>
      <c r="J65" s="24">
        <v>0.79703072019999999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7" thickBot="1">
      <c r="A66" s="24">
        <v>0.80555555560000003</v>
      </c>
      <c r="B66" s="24">
        <v>0.94444444439999997</v>
      </c>
      <c r="C66" s="24">
        <v>0.58333333330000003</v>
      </c>
      <c r="F66" s="24">
        <v>0.73195488720000002</v>
      </c>
      <c r="G66" s="24">
        <v>0.67567567569999998</v>
      </c>
      <c r="H66" s="24">
        <v>0.52064516130000005</v>
      </c>
      <c r="I66" s="24">
        <v>0.11232200689999999</v>
      </c>
      <c r="J66" s="24">
        <v>0.59039736799999998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17" thickBot="1">
      <c r="A67" s="24">
        <v>0.71428571429999999</v>
      </c>
      <c r="B67" s="24">
        <v>0.81395348840000004</v>
      </c>
      <c r="C67" s="24">
        <v>0.62790697669999995</v>
      </c>
      <c r="F67" s="24">
        <v>0.78958904110000006</v>
      </c>
      <c r="G67" s="24">
        <v>0.81395348840000004</v>
      </c>
      <c r="H67" s="24">
        <v>0.44882256939999998</v>
      </c>
      <c r="I67" s="24">
        <v>0.12117294169999999</v>
      </c>
      <c r="J67" s="24">
        <v>0.80145841959999997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17" thickBot="1">
      <c r="A68" s="24">
        <v>0.68518518520000005</v>
      </c>
      <c r="B68" s="24">
        <v>0.74545454550000001</v>
      </c>
      <c r="C68" s="24">
        <v>0.66666666669999997</v>
      </c>
      <c r="F68" s="24">
        <v>0.78488664990000001</v>
      </c>
      <c r="G68" s="24">
        <v>0.69811320750000005</v>
      </c>
      <c r="H68" s="24">
        <v>0.6232403379</v>
      </c>
      <c r="I68" s="24">
        <v>0.22387595290000001</v>
      </c>
      <c r="J68" s="24">
        <v>0.78732562360000002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7" thickBot="1">
      <c r="A69" s="24">
        <v>0.72580645160000001</v>
      </c>
      <c r="B69" s="24">
        <v>0.82539682540000003</v>
      </c>
      <c r="C69" s="24">
        <v>0.73015873019999999</v>
      </c>
      <c r="F69" s="24">
        <v>6.0515872999999998E-2</v>
      </c>
      <c r="G69" s="24">
        <v>0.7619047619</v>
      </c>
      <c r="H69" s="24">
        <v>0.69174450899999995</v>
      </c>
      <c r="I69" s="24">
        <v>0.31852279280000001</v>
      </c>
      <c r="J69" s="24">
        <v>0.51015055340000004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7" thickBot="1">
      <c r="A70" s="24">
        <v>0.91228070179999998</v>
      </c>
      <c r="B70" s="24">
        <v>0.80701754390000002</v>
      </c>
      <c r="C70" s="24">
        <v>0.84210526320000001</v>
      </c>
      <c r="F70" s="24">
        <v>0.73296174309999995</v>
      </c>
      <c r="G70" s="24">
        <v>0.82456140349999996</v>
      </c>
      <c r="H70" s="24">
        <v>0.72227822580000001</v>
      </c>
      <c r="I70" s="24">
        <v>0.3122519185</v>
      </c>
      <c r="J70" s="24">
        <v>0.3312516539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7" thickBot="1">
      <c r="A71" s="24">
        <v>0.7843137255</v>
      </c>
      <c r="B71" s="24">
        <v>0.84313725490000002</v>
      </c>
      <c r="C71" s="24">
        <v>0.83673469389999999</v>
      </c>
      <c r="F71" s="24">
        <v>0.84402901789999996</v>
      </c>
      <c r="G71" s="24">
        <v>0.72549019609999998</v>
      </c>
      <c r="H71" s="24">
        <v>0.42252575009999999</v>
      </c>
      <c r="I71" s="24">
        <v>4.9333333299999997E-2</v>
      </c>
      <c r="J71" s="24">
        <v>0.47333333329999999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17" thickBot="1">
      <c r="A72" s="24">
        <v>0.88157894739999998</v>
      </c>
      <c r="B72" s="24">
        <v>0.85526315789999996</v>
      </c>
      <c r="C72" s="24">
        <v>0.79452054790000004</v>
      </c>
      <c r="F72" s="24">
        <v>0.79707652620000002</v>
      </c>
      <c r="G72" s="24">
        <v>0.73333333329999995</v>
      </c>
      <c r="H72" s="24">
        <v>0.63691821059999998</v>
      </c>
      <c r="I72" s="24">
        <v>0.27022941969999997</v>
      </c>
      <c r="J72" s="24">
        <v>0.46391363019999998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17" thickBot="1">
      <c r="A73" s="24">
        <v>0.875</v>
      </c>
      <c r="B73" s="24">
        <v>0.87878787879999998</v>
      </c>
      <c r="C73" s="24">
        <v>0.8125</v>
      </c>
      <c r="F73" s="24">
        <v>0.85359005210000005</v>
      </c>
      <c r="G73" s="24">
        <v>0.75757575759999995</v>
      </c>
      <c r="H73" s="24">
        <v>0.45322547190000001</v>
      </c>
      <c r="I73" s="24">
        <v>6.4155674300000007E-2</v>
      </c>
      <c r="J73" s="24">
        <v>0.82415785460000002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7" thickBot="1">
      <c r="A74" s="24">
        <v>0.64864864860000004</v>
      </c>
      <c r="B74" s="24">
        <v>0.75675675679999999</v>
      </c>
      <c r="C74" s="24">
        <v>0.55555555560000003</v>
      </c>
      <c r="F74" s="24">
        <v>0.91825746450000001</v>
      </c>
      <c r="G74" s="24">
        <v>0.67567567569999998</v>
      </c>
      <c r="H74" s="24">
        <v>0.55300026430000004</v>
      </c>
      <c r="I74" s="24">
        <v>9.0778812799999997E-2</v>
      </c>
      <c r="J74" s="24">
        <v>0.72154549960000003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7" thickBot="1">
      <c r="A75" s="24">
        <v>0.85294117650000001</v>
      </c>
      <c r="B75" s="24">
        <v>0.81690140850000004</v>
      </c>
      <c r="C75" s="24">
        <v>0.83098591550000001</v>
      </c>
      <c r="F75" s="24">
        <v>0.81130834979999999</v>
      </c>
      <c r="G75" s="24">
        <v>0.71830985920000001</v>
      </c>
      <c r="H75" s="24">
        <v>0.6338896021</v>
      </c>
      <c r="I75" s="24">
        <v>0.20441988950000001</v>
      </c>
      <c r="J75" s="24">
        <v>0.47011049719999998</v>
      </c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7" thickBot="1">
      <c r="A76" s="24">
        <v>0.85714285710000004</v>
      </c>
      <c r="B76" s="24">
        <v>0.88</v>
      </c>
      <c r="C76" s="24">
        <v>0.81632653060000004</v>
      </c>
      <c r="F76" s="24">
        <v>0.66741321389999997</v>
      </c>
      <c r="G76" s="24">
        <v>0.85714285710000004</v>
      </c>
      <c r="H76" s="24">
        <v>0.54038301420000001</v>
      </c>
      <c r="I76" s="24">
        <v>0.2567013735</v>
      </c>
      <c r="J76" s="24">
        <v>0.38303057159999998</v>
      </c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7" thickBot="1">
      <c r="A77" s="24">
        <v>0.85106382979999995</v>
      </c>
      <c r="B77" s="24">
        <v>0.89361702129999998</v>
      </c>
      <c r="C77" s="24">
        <v>0.72340425529999997</v>
      </c>
      <c r="F77" s="24">
        <v>0.76172430130000002</v>
      </c>
      <c r="G77" s="24">
        <v>0.85106382979999995</v>
      </c>
      <c r="H77" s="24">
        <v>0.66677076830000004</v>
      </c>
      <c r="I77" s="24">
        <v>0.10634991119999999</v>
      </c>
      <c r="J77" s="24">
        <v>0.77908525750000002</v>
      </c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7" thickBot="1">
      <c r="A78" s="24">
        <v>0.48888888889999998</v>
      </c>
      <c r="B78" s="24">
        <v>0.66666666669999997</v>
      </c>
      <c r="C78" s="24">
        <v>0.53488372090000003</v>
      </c>
      <c r="F78" s="24">
        <v>0.71803852889999997</v>
      </c>
      <c r="G78" s="24">
        <v>0.55555555560000003</v>
      </c>
      <c r="H78" s="24">
        <v>0.63168373150000001</v>
      </c>
      <c r="I78" s="24">
        <v>8.0603974699999997E-2</v>
      </c>
      <c r="J78" s="24">
        <v>0.59892305990000005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17" thickBot="1">
      <c r="A79" s="24">
        <v>0.875</v>
      </c>
      <c r="B79" s="24">
        <v>0.87179487180000004</v>
      </c>
      <c r="C79" s="24">
        <v>0.8</v>
      </c>
      <c r="F79" s="24">
        <v>0.77082168809999996</v>
      </c>
      <c r="G79" s="24">
        <v>0.75</v>
      </c>
      <c r="H79" s="24">
        <v>0.56431424770000005</v>
      </c>
      <c r="I79" s="24">
        <v>0.26400622499999998</v>
      </c>
      <c r="J79" s="24">
        <v>0.3792796799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</row>
    <row r="80" spans="1:38" ht="17" thickBot="1">
      <c r="A80" s="24">
        <v>0.75</v>
      </c>
      <c r="B80" s="24">
        <v>0.72222222219999999</v>
      </c>
      <c r="C80" s="24">
        <v>0.57575757579999998</v>
      </c>
      <c r="F80" s="24">
        <v>0.74460784310000006</v>
      </c>
      <c r="G80" s="24">
        <v>0.88888888889999995</v>
      </c>
      <c r="H80" s="24">
        <v>0.44930457569999999</v>
      </c>
      <c r="I80" s="24">
        <v>5.1192067700000003E-2</v>
      </c>
      <c r="J80" s="24">
        <v>0.66917335109999998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7" thickBot="1">
      <c r="A81" s="24">
        <v>0.89230769229999995</v>
      </c>
      <c r="B81" s="24">
        <v>0.92424242420000002</v>
      </c>
      <c r="C81" s="24">
        <v>0.90769230769999998</v>
      </c>
      <c r="F81" s="24">
        <v>0.74162895929999995</v>
      </c>
      <c r="G81" s="24">
        <v>0.83333333330000003</v>
      </c>
      <c r="H81" s="24">
        <v>0.59166221269999997</v>
      </c>
      <c r="I81" s="24">
        <v>0.25338218709999999</v>
      </c>
      <c r="J81" s="24">
        <v>0.44887260429999998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7" thickBot="1">
      <c r="A82" s="24">
        <v>0.70731707320000003</v>
      </c>
      <c r="B82" s="24">
        <v>0.90243902440000001</v>
      </c>
      <c r="C82" s="24">
        <v>0.72972972970000005</v>
      </c>
      <c r="F82" s="24">
        <v>0.88270576469999995</v>
      </c>
      <c r="G82" s="24">
        <v>0.8</v>
      </c>
      <c r="H82" s="24">
        <v>0.6041114058</v>
      </c>
      <c r="I82" s="24">
        <v>0.10631059700000001</v>
      </c>
      <c r="J82" s="24">
        <v>0.42972160799999998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7" thickBot="1">
      <c r="A83" s="24">
        <v>0.83333333330000003</v>
      </c>
      <c r="B83" s="24">
        <v>0.875</v>
      </c>
      <c r="C83" s="24">
        <v>0.83673469389999999</v>
      </c>
      <c r="F83" s="24">
        <v>0.86531820420000005</v>
      </c>
      <c r="G83" s="24">
        <v>0.83673469389999999</v>
      </c>
      <c r="H83" s="24">
        <v>0.5869674185</v>
      </c>
      <c r="I83" s="24">
        <v>8.6110007399999994E-2</v>
      </c>
      <c r="J83" s="24">
        <v>0.47198728499999998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7" thickBot="1">
      <c r="A84" s="24">
        <v>0.91304347829999999</v>
      </c>
      <c r="B84" s="24">
        <v>0.91304347829999999</v>
      </c>
      <c r="C84" s="24">
        <v>0.82608695649999997</v>
      </c>
      <c r="F84" s="24">
        <v>0.78177850520000003</v>
      </c>
      <c r="G84" s="24">
        <v>0.84782608699999995</v>
      </c>
      <c r="H84" s="24">
        <v>0.68091551669999995</v>
      </c>
      <c r="I84" s="24">
        <v>0.1607957136</v>
      </c>
      <c r="J84" s="24">
        <v>0.24817601459999999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</row>
    <row r="85" spans="1:38" ht="17" thickBot="1">
      <c r="A85" s="24">
        <v>0.88888888889999995</v>
      </c>
      <c r="B85" s="24">
        <v>0.94444444439999997</v>
      </c>
      <c r="C85" s="24">
        <v>0.93939393940000004</v>
      </c>
      <c r="F85" s="24">
        <v>0.62385786799999998</v>
      </c>
      <c r="G85" s="24">
        <v>0.82857142859999999</v>
      </c>
      <c r="H85" s="24">
        <v>0.64246017040000003</v>
      </c>
      <c r="I85" s="24">
        <v>0.11038812789999999</v>
      </c>
      <c r="J85" s="24">
        <v>0.40410958899999999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</row>
    <row r="86" spans="1:38" ht="17" thickBot="1">
      <c r="A86" s="24">
        <v>0.82499999999999996</v>
      </c>
      <c r="B86" s="24">
        <v>0.8</v>
      </c>
      <c r="C86" s="24">
        <v>0.77500000000000002</v>
      </c>
      <c r="F86" s="24">
        <v>0.88356909679999995</v>
      </c>
      <c r="G86" s="24">
        <v>0.76315789469999995</v>
      </c>
      <c r="H86" s="24">
        <v>0.45395055740000001</v>
      </c>
      <c r="I86" s="24">
        <v>6.0104280099999997E-2</v>
      </c>
      <c r="J86" s="24">
        <v>0.52667163240000003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</row>
    <row r="87" spans="1:38" ht="17" thickBot="1">
      <c r="A87" s="24">
        <v>0.8125</v>
      </c>
      <c r="B87" s="24">
        <v>0.79591836729999998</v>
      </c>
      <c r="C87" s="24">
        <v>0.83673469389999999</v>
      </c>
      <c r="F87" s="24">
        <v>0.85714285710000004</v>
      </c>
      <c r="G87" s="24">
        <v>0.75510204079999999</v>
      </c>
      <c r="H87" s="24">
        <v>0.64095415119999999</v>
      </c>
      <c r="I87" s="24">
        <v>0.20444701130000001</v>
      </c>
      <c r="J87" s="24">
        <v>0.76806237369999997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</row>
    <row r="88" spans="1:38" ht="17" thickBot="1">
      <c r="A88" s="24">
        <v>0.68965517239999996</v>
      </c>
      <c r="B88" s="24">
        <v>0.65517241380000002</v>
      </c>
      <c r="C88" s="24">
        <v>0.64285714289999996</v>
      </c>
      <c r="F88" s="24">
        <v>0.8602045787</v>
      </c>
      <c r="G88" s="24">
        <v>0.67241379310000005</v>
      </c>
      <c r="H88" s="24">
        <v>0.62426035499999999</v>
      </c>
      <c r="I88" s="24">
        <v>0.22443428439999999</v>
      </c>
      <c r="J88" s="24">
        <v>0.39637710520000002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</row>
    <row r="89" spans="1:38" ht="17" thickBot="1">
      <c r="A89" s="24">
        <v>0.79591836729999998</v>
      </c>
      <c r="B89" s="24">
        <v>0.78</v>
      </c>
      <c r="C89" s="24">
        <v>0.55102040819999998</v>
      </c>
      <c r="F89" s="24">
        <v>0.56454720619999998</v>
      </c>
      <c r="G89" s="24">
        <v>0.63265306119999998</v>
      </c>
      <c r="H89" s="24">
        <v>0.51420289860000001</v>
      </c>
      <c r="I89" s="24">
        <v>0.1392985716</v>
      </c>
      <c r="J89" s="24">
        <v>0.67222157709999997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</row>
    <row r="90" spans="1:38" ht="17" thickBot="1">
      <c r="A90" s="24">
        <v>0.62264150939999996</v>
      </c>
      <c r="B90" s="24">
        <v>0.69811320750000005</v>
      </c>
      <c r="C90" s="24">
        <v>0.64705882349999999</v>
      </c>
      <c r="F90" s="24">
        <v>0.88655672159999999</v>
      </c>
      <c r="G90" s="24">
        <v>0.7358490566</v>
      </c>
      <c r="H90" s="24">
        <v>0.51296928330000002</v>
      </c>
      <c r="I90" s="24">
        <v>0.12583668009999999</v>
      </c>
      <c r="J90" s="24">
        <v>0.62336301729999999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</row>
    <row r="91" spans="1:38" ht="17" thickBot="1">
      <c r="A91" s="24">
        <v>0.6923076923</v>
      </c>
      <c r="B91" s="24">
        <v>0.79487179490000004</v>
      </c>
      <c r="C91" s="24">
        <v>0.73684210530000005</v>
      </c>
      <c r="F91" s="24">
        <v>0.73213114749999997</v>
      </c>
      <c r="G91" s="24">
        <v>0.6923076923</v>
      </c>
      <c r="H91" s="24">
        <v>0.45187248530000002</v>
      </c>
      <c r="I91" s="24">
        <v>0.12264317180000001</v>
      </c>
      <c r="J91" s="24">
        <v>0.44146842879999998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</row>
    <row r="92" spans="1:38" ht="17" thickBot="1">
      <c r="A92" s="24">
        <v>0.7692307692</v>
      </c>
      <c r="B92" s="24">
        <v>0.8461538462</v>
      </c>
      <c r="C92" s="24">
        <v>0.82051282049999996</v>
      </c>
      <c r="F92" s="24">
        <v>0.78453333329999997</v>
      </c>
      <c r="G92" s="24">
        <v>0.6923076923</v>
      </c>
      <c r="H92" s="24">
        <v>0.49735981899999998</v>
      </c>
      <c r="I92" s="24">
        <v>0.28513937389999999</v>
      </c>
      <c r="J92" s="24">
        <v>0.83215955500000005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</row>
    <row r="93" spans="1:38" ht="17" thickBot="1">
      <c r="A93" s="24">
        <v>0.83018867919999995</v>
      </c>
      <c r="B93" s="24">
        <v>0.8076923077</v>
      </c>
      <c r="C93" s="24">
        <v>0.8269230769</v>
      </c>
      <c r="F93" s="24">
        <v>0.83715260849999995</v>
      </c>
      <c r="G93" s="24">
        <v>0.7358490566</v>
      </c>
      <c r="H93" s="24">
        <v>0.63625932299999999</v>
      </c>
      <c r="I93" s="24">
        <v>0.20628811650000001</v>
      </c>
      <c r="J93" s="24">
        <v>0.431641897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</row>
    <row r="94" spans="1:38" ht="17" thickBot="1">
      <c r="A94" s="24">
        <v>0.78333333329999999</v>
      </c>
      <c r="B94" s="24">
        <v>0.79032258060000005</v>
      </c>
      <c r="C94" s="24">
        <v>0.72580645160000001</v>
      </c>
      <c r="F94" s="24">
        <v>0.80964467009999996</v>
      </c>
      <c r="G94" s="24">
        <v>0.75</v>
      </c>
      <c r="H94" s="24">
        <v>0.69979478159999997</v>
      </c>
      <c r="I94" s="24">
        <v>0.32253040199999999</v>
      </c>
      <c r="J94" s="24">
        <v>0.35577787090000002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</row>
    <row r="95" spans="1:38" ht="17" thickBot="1">
      <c r="A95" s="24">
        <v>0.90140845069999997</v>
      </c>
      <c r="B95" s="24">
        <v>0.92957746480000003</v>
      </c>
      <c r="C95" s="24">
        <v>0.85714285710000004</v>
      </c>
      <c r="F95" s="24">
        <v>0.13683712119999999</v>
      </c>
      <c r="G95" s="24">
        <v>0.7746478873</v>
      </c>
      <c r="H95" s="24">
        <v>0.64065281900000004</v>
      </c>
      <c r="I95" s="24">
        <v>0.32444257970000001</v>
      </c>
      <c r="J95" s="24">
        <v>0.371074083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</row>
    <row r="96" spans="1:38" ht="17" thickBot="1">
      <c r="A96" s="24">
        <v>0.71428571429999999</v>
      </c>
      <c r="B96" s="24">
        <v>0.82142857140000003</v>
      </c>
      <c r="C96" s="24">
        <v>0.75</v>
      </c>
      <c r="F96" s="24">
        <v>0.76984443560000004</v>
      </c>
      <c r="G96" s="24">
        <v>0.75</v>
      </c>
      <c r="H96" s="24">
        <v>0.4104984894</v>
      </c>
      <c r="I96" s="24">
        <v>7.7333813299999998E-2</v>
      </c>
      <c r="J96" s="24">
        <v>0.65316774659999999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</row>
    <row r="97" spans="1:38" ht="17" thickBot="1">
      <c r="A97" s="24">
        <v>0.88888888889999995</v>
      </c>
      <c r="B97" s="24">
        <v>0.83018867919999995</v>
      </c>
      <c r="C97" s="24">
        <v>0.64814814809999999</v>
      </c>
      <c r="F97" s="24">
        <v>0.78376844489999997</v>
      </c>
      <c r="G97" s="24">
        <v>0.72222222219999999</v>
      </c>
      <c r="H97" s="24">
        <v>0.53421368550000004</v>
      </c>
      <c r="I97" s="24">
        <v>0.13342195900000001</v>
      </c>
      <c r="J97" s="24">
        <v>0.81243579669999999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</row>
    <row r="98" spans="1:38" ht="17" thickBot="1">
      <c r="A98" s="24">
        <v>0.8461538462</v>
      </c>
      <c r="B98" s="24">
        <v>0.88679245279999996</v>
      </c>
      <c r="C98" s="24">
        <v>0.6923076923</v>
      </c>
      <c r="F98" s="24">
        <v>0.79098246589999999</v>
      </c>
      <c r="G98" s="24">
        <v>0.81132075469999998</v>
      </c>
      <c r="H98" s="24">
        <v>0.53700516350000005</v>
      </c>
      <c r="I98" s="24">
        <v>0.1112538226</v>
      </c>
      <c r="J98" s="24">
        <v>0.14678899079999999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</row>
    <row r="99" spans="1:38" ht="17" thickBot="1">
      <c r="A99" s="24">
        <v>0.875</v>
      </c>
      <c r="B99" s="24">
        <v>0.91071428570000001</v>
      </c>
      <c r="C99" s="24">
        <v>0.78181818179999996</v>
      </c>
      <c r="F99" s="24">
        <v>0.61558292749999999</v>
      </c>
      <c r="G99" s="24">
        <v>0.78571428570000001</v>
      </c>
      <c r="H99" s="24">
        <v>0.48378661090000002</v>
      </c>
      <c r="I99" s="24">
        <v>9.5818282000000005E-2</v>
      </c>
      <c r="J99" s="24">
        <v>0.45074389279999999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</row>
    <row r="100" spans="1:38" ht="17" thickBot="1">
      <c r="A100" s="24">
        <v>0.8</v>
      </c>
      <c r="B100" s="24">
        <v>0.75555555559999998</v>
      </c>
      <c r="C100" s="24">
        <v>0.75555555559999998</v>
      </c>
      <c r="F100" s="24">
        <v>0.75303643720000002</v>
      </c>
      <c r="G100" s="24">
        <v>0.86666666670000003</v>
      </c>
      <c r="H100" s="24">
        <v>0.53965244869999995</v>
      </c>
      <c r="I100" s="24">
        <v>0.20343167509999999</v>
      </c>
      <c r="J100" s="24">
        <v>0.66596716450000004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</row>
    <row r="101" spans="1:38" ht="17" thickBot="1">
      <c r="A101" s="24">
        <v>0.75</v>
      </c>
      <c r="B101" s="24">
        <v>0.81818181820000002</v>
      </c>
      <c r="C101" s="24">
        <v>0.81818181820000002</v>
      </c>
      <c r="F101" s="24">
        <v>0.65522661780000002</v>
      </c>
      <c r="G101" s="24">
        <v>0.8</v>
      </c>
      <c r="H101" s="24">
        <v>0.48961633230000001</v>
      </c>
      <c r="I101" s="24">
        <v>0.2836191897</v>
      </c>
      <c r="J101" s="24">
        <v>0.28722346510000002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</row>
    <row r="102" spans="1:38" ht="17" thickBot="1">
      <c r="A102" s="24">
        <v>0.69090909089999997</v>
      </c>
      <c r="B102" s="24">
        <v>0.80701754390000002</v>
      </c>
      <c r="C102" s="24">
        <v>0.65454545450000001</v>
      </c>
      <c r="F102" s="24">
        <v>0.74006116209999995</v>
      </c>
      <c r="G102" s="24">
        <v>0.70175438599999995</v>
      </c>
      <c r="H102" s="24">
        <v>0.55047681680000005</v>
      </c>
      <c r="I102" s="24">
        <v>0.14681647940000001</v>
      </c>
      <c r="J102" s="24">
        <v>0.75736579280000005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</row>
    <row r="103" spans="1:38" ht="17" thickBot="1">
      <c r="A103" s="24">
        <v>0.83783783779999998</v>
      </c>
      <c r="B103" s="24">
        <v>0.80555555560000003</v>
      </c>
      <c r="C103" s="24">
        <v>0.74285714290000004</v>
      </c>
      <c r="F103" s="24">
        <v>0.77933365519999998</v>
      </c>
      <c r="G103" s="24">
        <v>0.81081081079999995</v>
      </c>
      <c r="H103" s="24">
        <v>0.69431592860000002</v>
      </c>
      <c r="I103" s="24">
        <v>9.1704694599999997E-2</v>
      </c>
      <c r="J103" s="24">
        <v>0.40282552980000003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</row>
    <row r="104" spans="1:38" ht="17" thickBot="1">
      <c r="A104" s="24">
        <v>0.81818181820000002</v>
      </c>
      <c r="B104" s="24">
        <v>0.8</v>
      </c>
      <c r="C104" s="24">
        <v>0.81818181820000002</v>
      </c>
      <c r="F104" s="24">
        <v>0.78605539639999999</v>
      </c>
      <c r="G104" s="24">
        <v>0.73333333329999995</v>
      </c>
      <c r="H104" s="24">
        <v>0.58800679779999998</v>
      </c>
      <c r="I104" s="24">
        <v>5.4852056199999999E-2</v>
      </c>
      <c r="J104" s="24">
        <v>0.46407973920000001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</row>
    <row r="105" spans="1:38" ht="17" thickBot="1">
      <c r="A105" s="24">
        <v>0.82499999999999996</v>
      </c>
      <c r="B105" s="24">
        <v>0.87804878050000001</v>
      </c>
      <c r="C105" s="24">
        <v>0.65</v>
      </c>
      <c r="F105" s="24">
        <v>0.84777227720000004</v>
      </c>
      <c r="G105" s="24">
        <v>0.8</v>
      </c>
      <c r="H105" s="24">
        <v>0.57292474790000003</v>
      </c>
      <c r="I105" s="24">
        <v>9.0053341699999997E-2</v>
      </c>
      <c r="J105" s="24">
        <v>0.61870097270000002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</row>
    <row r="106" spans="1:38" ht="17" thickBot="1">
      <c r="A106" s="24">
        <v>0.72580645160000001</v>
      </c>
      <c r="B106" s="24">
        <v>0.82258064519999996</v>
      </c>
      <c r="C106" s="24">
        <v>0.78333333329999999</v>
      </c>
      <c r="F106" s="24">
        <v>0.88678607639999996</v>
      </c>
      <c r="G106" s="24">
        <v>0.70967741939999995</v>
      </c>
      <c r="H106" s="24">
        <v>0.6628975265</v>
      </c>
      <c r="I106" s="24">
        <v>0.16260520040000001</v>
      </c>
      <c r="J106" s="24">
        <v>0.72158020349999996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</row>
    <row r="107" spans="1:38" ht="17" thickBot="1">
      <c r="A107" s="24">
        <v>0.75409836070000003</v>
      </c>
      <c r="B107" s="24">
        <v>0.78688524589999997</v>
      </c>
      <c r="C107" s="24">
        <v>0.75409836070000003</v>
      </c>
      <c r="F107" s="24">
        <v>0.55279503109999995</v>
      </c>
      <c r="G107" s="24">
        <v>0.76666666670000005</v>
      </c>
      <c r="H107" s="24">
        <v>0.57338086749999995</v>
      </c>
      <c r="I107" s="24">
        <v>0.26642726639999997</v>
      </c>
      <c r="J107" s="24">
        <v>0.79046179049999998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</row>
    <row r="108" spans="1:38" ht="17" thickBot="1">
      <c r="A108" s="24">
        <v>0.78048780490000003</v>
      </c>
      <c r="B108" s="24">
        <v>0.78571428570000001</v>
      </c>
      <c r="C108" s="24">
        <v>0.78048780490000003</v>
      </c>
      <c r="F108" s="24">
        <v>0.78397027600000002</v>
      </c>
      <c r="G108" s="24">
        <v>0.90476190479999996</v>
      </c>
      <c r="H108" s="24">
        <v>0.44165892909999999</v>
      </c>
      <c r="I108" s="24">
        <v>9.8273572399999995E-2</v>
      </c>
      <c r="J108" s="24">
        <v>0.36583823430000001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</row>
    <row r="109" spans="1:38" ht="17" thickBot="1">
      <c r="A109" s="24">
        <v>0.86206896550000001</v>
      </c>
      <c r="B109" s="24">
        <v>0.88135593219999997</v>
      </c>
      <c r="C109" s="24">
        <v>0.76271186440000005</v>
      </c>
      <c r="F109" s="24">
        <v>0.66533864539999998</v>
      </c>
      <c r="G109" s="24">
        <v>0.81355932200000003</v>
      </c>
      <c r="H109" s="24">
        <v>0.50124275060000001</v>
      </c>
      <c r="I109" s="24">
        <v>3.91506727E-2</v>
      </c>
      <c r="J109" s="24">
        <v>0.70490339859999995</v>
      </c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</row>
    <row r="110" spans="1:38" ht="17" thickBot="1">
      <c r="A110" s="24">
        <v>0.79545454550000005</v>
      </c>
      <c r="B110" s="24">
        <v>0.77272727269999997</v>
      </c>
      <c r="C110" s="24">
        <v>0.68292682930000004</v>
      </c>
      <c r="F110" s="24">
        <v>0.81105448840000005</v>
      </c>
      <c r="G110" s="24">
        <v>0.77272727269999997</v>
      </c>
      <c r="H110" s="24">
        <v>0.51250781739999995</v>
      </c>
      <c r="I110" s="24">
        <v>0.1971027498</v>
      </c>
      <c r="J110" s="24">
        <v>0.77136081020000002</v>
      </c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</row>
    <row r="111" spans="1:38" ht="17" thickBot="1">
      <c r="A111" s="24">
        <v>0.85714285710000004</v>
      </c>
      <c r="B111" s="24">
        <v>0.82539682540000003</v>
      </c>
      <c r="C111" s="24">
        <v>0.70967741939999995</v>
      </c>
      <c r="F111" s="24">
        <v>0.88487155090000003</v>
      </c>
      <c r="G111" s="24">
        <v>0.72580645160000001</v>
      </c>
      <c r="H111" s="24">
        <v>0.53788727140000003</v>
      </c>
      <c r="I111" s="24">
        <v>0.24411935300000001</v>
      </c>
      <c r="J111" s="24">
        <v>0.86569568860000001</v>
      </c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</row>
    <row r="112" spans="1:38" ht="17" thickBot="1">
      <c r="A112" s="24">
        <v>0.84482758619999998</v>
      </c>
      <c r="B112" s="24">
        <v>0.92982456140000003</v>
      </c>
      <c r="C112" s="24">
        <v>0.76785714289999996</v>
      </c>
      <c r="F112" s="24">
        <v>0.87569060769999996</v>
      </c>
      <c r="G112" s="24">
        <v>0.74137931030000004</v>
      </c>
      <c r="H112" s="24">
        <v>0.56967741940000005</v>
      </c>
      <c r="I112" s="24">
        <v>8.0508748099999999E-2</v>
      </c>
      <c r="J112" s="24">
        <v>0.79172315839999996</v>
      </c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</row>
    <row r="113" spans="1:38" ht="17" thickBot="1">
      <c r="A113" s="24">
        <v>0.76363636359999998</v>
      </c>
      <c r="B113" s="24">
        <v>0.8363636364</v>
      </c>
      <c r="C113" s="24">
        <v>0.60377358489999999</v>
      </c>
      <c r="F113" s="24">
        <v>0.86742138359999998</v>
      </c>
      <c r="G113" s="24">
        <v>0.81481481479999995</v>
      </c>
      <c r="H113" s="24">
        <v>0.53243243240000004</v>
      </c>
      <c r="I113" s="24">
        <v>0.16224972460000001</v>
      </c>
      <c r="J113" s="24">
        <v>0.67841638049999997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</row>
    <row r="114" spans="1:38" ht="17" thickBot="1">
      <c r="A114" s="24">
        <v>0.86956521740000003</v>
      </c>
      <c r="B114" s="24">
        <v>0.86956521740000003</v>
      </c>
      <c r="C114" s="24">
        <v>0.83823529409999997</v>
      </c>
      <c r="F114" s="24">
        <v>0.79564118760000002</v>
      </c>
      <c r="G114" s="24">
        <v>0.768115942</v>
      </c>
      <c r="H114" s="24">
        <v>0.49943693690000002</v>
      </c>
      <c r="I114" s="24">
        <v>0.1959749902</v>
      </c>
      <c r="J114" s="24">
        <v>0.7528982675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</row>
    <row r="115" spans="1:38" ht="17" thickBot="1">
      <c r="A115" s="24">
        <v>0.5405405405</v>
      </c>
      <c r="B115" s="24">
        <v>0.67567567569999998</v>
      </c>
      <c r="C115" s="24">
        <v>0.54285714289999998</v>
      </c>
      <c r="F115" s="24">
        <v>0.89757559249999996</v>
      </c>
      <c r="G115" s="24">
        <v>0.67567567569999998</v>
      </c>
      <c r="H115" s="24">
        <v>0.59613956940000001</v>
      </c>
      <c r="I115" s="24">
        <v>4.7231697699999999E-2</v>
      </c>
      <c r="J115" s="24">
        <v>0.81225400160000005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</row>
    <row r="116" spans="1:38" ht="17" thickBot="1">
      <c r="A116" s="24">
        <v>0.71428571429999999</v>
      </c>
      <c r="B116" s="24">
        <v>0.86666666670000003</v>
      </c>
      <c r="C116" s="24">
        <v>0.6</v>
      </c>
      <c r="F116" s="24">
        <v>0.83644558920000001</v>
      </c>
      <c r="G116" s="24">
        <v>0.86666666670000003</v>
      </c>
      <c r="H116" s="24">
        <v>0.51333333329999997</v>
      </c>
      <c r="I116" s="24">
        <v>0.13019390580000001</v>
      </c>
      <c r="J116" s="24">
        <v>0.71230708350000005</v>
      </c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</row>
    <row r="117" spans="1:38" ht="17" thickBot="1">
      <c r="A117" s="24">
        <v>0.87037037039999998</v>
      </c>
      <c r="B117" s="24">
        <v>0.78571428570000001</v>
      </c>
      <c r="C117" s="24">
        <v>0.66666666669999997</v>
      </c>
      <c r="F117" s="24">
        <v>0.71232876710000004</v>
      </c>
      <c r="G117" s="24">
        <v>0.72727272730000003</v>
      </c>
      <c r="H117" s="24">
        <v>0.4807692308</v>
      </c>
      <c r="I117" s="24">
        <v>0.10002674509999999</v>
      </c>
      <c r="J117" s="24">
        <v>0.78349826160000002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</row>
    <row r="118" spans="1:38" ht="17" thickBot="1">
      <c r="A118" s="24">
        <v>0.75</v>
      </c>
      <c r="B118" s="24">
        <v>0.89473684210000004</v>
      </c>
      <c r="C118" s="24">
        <v>0.68421052630000001</v>
      </c>
      <c r="F118" s="24">
        <v>0.89786756450000005</v>
      </c>
      <c r="G118" s="24">
        <v>0.78947368419999997</v>
      </c>
      <c r="H118" s="24">
        <v>0.49500998000000002</v>
      </c>
      <c r="I118" s="24">
        <v>0.12758413060000001</v>
      </c>
      <c r="J118" s="24">
        <v>0.80196694989999995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</row>
    <row r="119" spans="1:38" ht="17" thickBot="1">
      <c r="A119" s="24">
        <v>0.89473684210000004</v>
      </c>
      <c r="B119" s="24">
        <v>0.86842105260000002</v>
      </c>
      <c r="C119" s="24">
        <v>0.81578947369999999</v>
      </c>
      <c r="F119" s="24">
        <v>0.79495394470000003</v>
      </c>
      <c r="G119" s="24">
        <v>0.84210526320000001</v>
      </c>
      <c r="H119" s="24">
        <v>0.59799331099999997</v>
      </c>
      <c r="I119" s="24">
        <v>7.7679646699999993E-2</v>
      </c>
      <c r="J119" s="24">
        <v>0.43603639770000002</v>
      </c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</row>
    <row r="120" spans="1:38" ht="17" thickBot="1">
      <c r="A120" s="24">
        <v>0.55102040819999998</v>
      </c>
      <c r="B120" s="24">
        <v>0.63265306119999998</v>
      </c>
      <c r="C120" s="24">
        <v>0.66666666669999997</v>
      </c>
      <c r="F120" s="24">
        <v>0.81086773379999999</v>
      </c>
      <c r="G120" s="24">
        <v>0.71428571429999999</v>
      </c>
      <c r="H120" s="24">
        <v>0.64565217389999996</v>
      </c>
      <c r="I120" s="24">
        <v>0.1173163966</v>
      </c>
      <c r="J120" s="24">
        <v>0.76989341509999998</v>
      </c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</row>
    <row r="121" spans="1:38" ht="17" thickBot="1">
      <c r="A121" s="24">
        <v>0.875</v>
      </c>
      <c r="B121" s="24">
        <v>0.8</v>
      </c>
      <c r="C121" s="24">
        <v>0.78571428570000001</v>
      </c>
      <c r="F121" s="24">
        <v>0.84253780410000001</v>
      </c>
      <c r="G121" s="24">
        <v>0.80357142859999997</v>
      </c>
      <c r="H121" s="24">
        <v>0.56902728020000004</v>
      </c>
      <c r="I121" s="24">
        <v>0.23536895669999999</v>
      </c>
      <c r="J121" s="24">
        <v>0.8205437257</v>
      </c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</row>
    <row r="122" spans="1:38" ht="17" thickBot="1">
      <c r="A122" s="24">
        <v>0.82758620689999995</v>
      </c>
      <c r="B122" s="24">
        <v>0.80701754390000002</v>
      </c>
      <c r="C122" s="24">
        <v>0.78571428570000001</v>
      </c>
      <c r="F122" s="24">
        <v>0.2342342342</v>
      </c>
      <c r="G122" s="24">
        <v>0.79310344830000001</v>
      </c>
      <c r="H122" s="24">
        <v>0.69483568080000002</v>
      </c>
      <c r="I122" s="24">
        <v>0.21177180400000001</v>
      </c>
      <c r="J122" s="24">
        <v>0.42622511229999999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</row>
    <row r="123" spans="1:38" ht="17" thickBot="1">
      <c r="A123" s="24">
        <v>0.85454545449999997</v>
      </c>
      <c r="B123" s="24">
        <v>0.8771929825</v>
      </c>
      <c r="C123" s="24">
        <v>0.82142857140000003</v>
      </c>
      <c r="F123" s="24">
        <v>0.76012461060000003</v>
      </c>
      <c r="G123" s="24">
        <v>0.82456140349999996</v>
      </c>
      <c r="H123" s="24">
        <v>0.57696447790000005</v>
      </c>
      <c r="I123" s="24">
        <v>0.16004303680000001</v>
      </c>
      <c r="J123" s="24">
        <v>0.51502925160000002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</row>
    <row r="124" spans="1:38" ht="17" thickBot="1">
      <c r="A124" s="24">
        <v>0.77777777780000001</v>
      </c>
      <c r="B124" s="24">
        <v>0.75</v>
      </c>
      <c r="C124" s="24">
        <v>0.81818181820000002</v>
      </c>
      <c r="F124" s="24">
        <v>0.755668491</v>
      </c>
      <c r="G124" s="24">
        <v>0.66666666669999997</v>
      </c>
      <c r="H124" s="24">
        <v>0.42852614900000002</v>
      </c>
      <c r="I124" s="24">
        <v>9.5289367400000005E-2</v>
      </c>
      <c r="J124" s="24">
        <v>0.75760430690000002</v>
      </c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</row>
    <row r="125" spans="1:38" ht="17" thickBot="1">
      <c r="A125" s="24">
        <v>0.875</v>
      </c>
      <c r="B125" s="24">
        <v>0.92857142859999997</v>
      </c>
      <c r="C125" s="24">
        <v>0.85185185190000001</v>
      </c>
      <c r="F125" s="24">
        <v>0.84671765460000004</v>
      </c>
      <c r="G125" s="24">
        <v>0.64285714289999996</v>
      </c>
      <c r="H125" s="24">
        <v>0.57296209330000003</v>
      </c>
      <c r="I125" s="24">
        <v>7.4713418700000006E-2</v>
      </c>
      <c r="J125" s="24">
        <v>0.78617666890000004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</row>
    <row r="126" spans="1:38" ht="17" thickBot="1">
      <c r="A126" s="24">
        <v>0.72340425529999997</v>
      </c>
      <c r="B126" s="24">
        <v>0.80851063830000003</v>
      </c>
      <c r="C126" s="24">
        <v>0.74468085110000004</v>
      </c>
      <c r="F126" s="24">
        <v>0.50820487319999996</v>
      </c>
      <c r="G126" s="24">
        <v>0.78260869570000002</v>
      </c>
      <c r="H126" s="24">
        <v>0.70068027209999995</v>
      </c>
      <c r="I126" s="24">
        <v>0.2445593036</v>
      </c>
      <c r="J126" s="24">
        <v>0.78352829160000004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</row>
    <row r="127" spans="1:38" ht="17" thickBot="1">
      <c r="A127" s="24">
        <v>0.74193548389999997</v>
      </c>
      <c r="B127" s="24">
        <v>0.83870967740000002</v>
      </c>
      <c r="C127" s="24">
        <v>0.71875</v>
      </c>
      <c r="F127" s="24">
        <v>0.7018279892</v>
      </c>
      <c r="G127" s="24">
        <v>0.6875</v>
      </c>
      <c r="H127" s="24">
        <v>0.57787903890000003</v>
      </c>
      <c r="I127" s="24">
        <v>8.5647990199999996E-2</v>
      </c>
      <c r="J127" s="24">
        <v>0.66211697270000003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</row>
    <row r="128" spans="1:38" ht="17" thickBot="1">
      <c r="A128" s="24">
        <v>0.60869565219999999</v>
      </c>
      <c r="B128" s="24">
        <v>0.63636363640000004</v>
      </c>
      <c r="C128" s="24">
        <v>0.44186046509999999</v>
      </c>
      <c r="F128" s="24">
        <v>0.52503576539999997</v>
      </c>
      <c r="G128" s="24">
        <v>0.72727272730000003</v>
      </c>
      <c r="H128" s="24">
        <v>0.64185921550000002</v>
      </c>
      <c r="I128" s="24">
        <v>0.11607204</v>
      </c>
      <c r="J128" s="24">
        <v>0.75046223379999999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</row>
    <row r="129" spans="1:38" ht="17" thickBot="1">
      <c r="A129" s="24">
        <v>0.91666666669999997</v>
      </c>
      <c r="B129" s="24">
        <v>0.90163934430000003</v>
      </c>
      <c r="C129" s="24">
        <v>0.9</v>
      </c>
      <c r="F129" s="24">
        <v>0.52569750370000001</v>
      </c>
      <c r="G129" s="24">
        <v>0.83606557380000002</v>
      </c>
      <c r="H129" s="24">
        <v>0.71297989029999997</v>
      </c>
      <c r="I129" s="24">
        <v>0.16818118269999999</v>
      </c>
      <c r="J129" s="24">
        <v>0.38130854190000002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</row>
    <row r="130" spans="1:38" ht="17" thickBot="1">
      <c r="A130" s="24">
        <v>0.63829787230000001</v>
      </c>
      <c r="B130" s="24">
        <v>0.8043478261</v>
      </c>
      <c r="C130" s="24">
        <v>0.74418604649999998</v>
      </c>
      <c r="F130" s="24">
        <v>0.53187803190000005</v>
      </c>
      <c r="G130" s="24">
        <v>0.80851063830000003</v>
      </c>
      <c r="H130" s="24">
        <v>0.75062972289999996</v>
      </c>
      <c r="I130" s="24">
        <v>0.14613322040000001</v>
      </c>
      <c r="J130" s="24">
        <v>0.4038244426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</row>
    <row r="131" spans="1:38" ht="17" thickBot="1">
      <c r="A131" s="24">
        <v>0.74545454550000001</v>
      </c>
      <c r="B131" s="24">
        <v>0.82142857140000003</v>
      </c>
      <c r="C131" s="24">
        <v>0.70370370370000002</v>
      </c>
      <c r="F131" s="24">
        <v>0.59057301289999997</v>
      </c>
      <c r="G131" s="24">
        <v>0.64285714289999996</v>
      </c>
      <c r="H131" s="24">
        <v>0.50445816190000003</v>
      </c>
      <c r="I131" s="24">
        <v>0.1825566481</v>
      </c>
      <c r="J131" s="24">
        <v>0.83896251960000001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</row>
    <row r="132" spans="1:38" ht="17" thickBot="1">
      <c r="A132" s="24">
        <v>0.93617021280000001</v>
      </c>
      <c r="B132" s="24">
        <v>0.9375</v>
      </c>
      <c r="C132" s="24">
        <v>0.87234042550000002</v>
      </c>
      <c r="F132" s="24">
        <v>0.75536480689999996</v>
      </c>
      <c r="G132" s="24">
        <v>0.72916666669999997</v>
      </c>
      <c r="H132" s="24">
        <v>0.55410958899999996</v>
      </c>
      <c r="I132" s="24">
        <v>0.16011135700000001</v>
      </c>
      <c r="J132" s="24">
        <v>0.77971304159999999</v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</row>
    <row r="133" spans="1:38" ht="17" thickBot="1">
      <c r="A133" s="24">
        <v>0.84375</v>
      </c>
      <c r="B133" s="24">
        <v>0.87878787879999998</v>
      </c>
      <c r="C133" s="24">
        <v>0.875</v>
      </c>
      <c r="F133" s="24">
        <v>0.63733809740000003</v>
      </c>
      <c r="G133" s="24">
        <v>0.803030303</v>
      </c>
      <c r="H133" s="24">
        <v>0.576183432</v>
      </c>
      <c r="I133" s="24">
        <v>0.28210436150000001</v>
      </c>
      <c r="J133" s="24">
        <v>0.38853594120000001</v>
      </c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</row>
    <row r="134" spans="1:38" ht="17" thickBot="1">
      <c r="A134" s="24">
        <v>0.63265306119999998</v>
      </c>
      <c r="B134" s="24">
        <v>0.73469387760000004</v>
      </c>
      <c r="C134" s="24">
        <v>0.70833333330000003</v>
      </c>
      <c r="F134" s="24">
        <v>0.34562211980000002</v>
      </c>
      <c r="G134" s="24">
        <v>0.70833333330000003</v>
      </c>
      <c r="H134" s="24">
        <v>0.57027540359999995</v>
      </c>
      <c r="I134" s="24">
        <v>0.27461289160000002</v>
      </c>
      <c r="J134" s="24">
        <v>0.35469931580000003</v>
      </c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</row>
    <row r="135" spans="1:38" ht="17" thickBot="1">
      <c r="A135" s="24">
        <v>0.89285714289999996</v>
      </c>
      <c r="B135" s="24">
        <v>0.89285714289999996</v>
      </c>
      <c r="C135" s="24">
        <v>0.76785714289999996</v>
      </c>
      <c r="F135" s="24">
        <v>0.3238841978</v>
      </c>
      <c r="G135" s="24">
        <v>0.85454545449999997</v>
      </c>
      <c r="H135" s="24">
        <v>0.44468704510000001</v>
      </c>
      <c r="I135" s="24">
        <v>0.19038003889999999</v>
      </c>
      <c r="J135" s="24">
        <v>0.78625513810000003</v>
      </c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</row>
    <row r="136" spans="1:38" ht="17" thickBot="1">
      <c r="A136" s="24">
        <v>0.77941176469999995</v>
      </c>
      <c r="B136" s="24">
        <v>0.80882352940000002</v>
      </c>
      <c r="C136" s="24">
        <v>0.73913043479999996</v>
      </c>
      <c r="F136" s="24">
        <v>0.58352534560000002</v>
      </c>
      <c r="G136" s="24">
        <v>0.81428571429999996</v>
      </c>
      <c r="H136" s="24">
        <v>0.64586846539999998</v>
      </c>
      <c r="I136" s="24">
        <v>0.23293084519999999</v>
      </c>
      <c r="J136" s="24">
        <v>0.77548481530000002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</row>
    <row r="137" spans="1:38" ht="17" thickBot="1">
      <c r="A137" s="24">
        <v>0.72413793100000001</v>
      </c>
      <c r="B137" s="24">
        <v>0.71428571429999999</v>
      </c>
      <c r="C137" s="24">
        <v>0.65517241380000002</v>
      </c>
      <c r="F137" s="24">
        <v>0.73441842000000002</v>
      </c>
      <c r="G137" s="24">
        <v>0.79310344830000001</v>
      </c>
      <c r="H137" s="24">
        <v>0.47020685400000001</v>
      </c>
      <c r="I137" s="24">
        <v>0.1179283455</v>
      </c>
      <c r="J137" s="24">
        <v>0.77893033180000004</v>
      </c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</row>
    <row r="138" spans="1:38" ht="17" thickBot="1">
      <c r="A138" s="24">
        <v>0.82352941180000006</v>
      </c>
      <c r="B138" s="24">
        <v>0.92156862750000001</v>
      </c>
      <c r="C138" s="24">
        <v>0.78</v>
      </c>
      <c r="F138" s="24">
        <v>0.70406976740000005</v>
      </c>
      <c r="G138" s="24">
        <v>0.74509803919999995</v>
      </c>
      <c r="H138" s="24">
        <v>0.51635846370000005</v>
      </c>
      <c r="I138" s="24">
        <v>0.15888749169999999</v>
      </c>
      <c r="J138" s="24">
        <v>0.78356387309999997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</row>
    <row r="139" spans="1:38" ht="17" thickBot="1">
      <c r="A139" s="24">
        <v>0.84090909089999999</v>
      </c>
      <c r="B139" s="24">
        <v>0.93181818179999998</v>
      </c>
      <c r="C139" s="24">
        <v>0.72727272730000003</v>
      </c>
      <c r="F139" s="24">
        <v>0.71922317309999995</v>
      </c>
      <c r="G139" s="24">
        <v>0.65909090910000001</v>
      </c>
      <c r="H139" s="24">
        <v>0.66654149460000001</v>
      </c>
      <c r="I139" s="24">
        <v>0.1056880462</v>
      </c>
      <c r="J139" s="24">
        <v>0.81062064879999995</v>
      </c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</row>
    <row r="140" spans="1:38" ht="17" thickBot="1">
      <c r="A140" s="24">
        <v>0.63043478259999997</v>
      </c>
      <c r="B140" s="24">
        <v>0.77777777780000001</v>
      </c>
      <c r="C140" s="24">
        <v>0.66666666669999997</v>
      </c>
      <c r="F140" s="24">
        <v>0.59162663010000005</v>
      </c>
      <c r="G140" s="24">
        <v>0.80851063830000003</v>
      </c>
      <c r="H140" s="24">
        <v>0.68374868369999997</v>
      </c>
      <c r="I140" s="24">
        <v>0.18110177120000001</v>
      </c>
      <c r="J140" s="24">
        <v>0.55156109279999999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</row>
    <row r="141" spans="1:38" ht="17" thickBot="1">
      <c r="A141" s="24">
        <v>0.82608695649999997</v>
      </c>
      <c r="B141" s="24">
        <v>0.89130434780000001</v>
      </c>
      <c r="C141" s="24">
        <v>0.78260869570000002</v>
      </c>
      <c r="F141" s="24">
        <v>0.69528371410000001</v>
      </c>
      <c r="G141" s="24">
        <v>0.84782608699999995</v>
      </c>
      <c r="H141" s="24">
        <v>0.5001864976</v>
      </c>
      <c r="I141" s="24">
        <v>0.17535295879999999</v>
      </c>
      <c r="J141" s="24">
        <v>0.81263142079999995</v>
      </c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</row>
    <row r="142" spans="1:38" ht="17" thickBot="1">
      <c r="A142" s="24">
        <v>0.85416666669999997</v>
      </c>
      <c r="B142" s="24">
        <v>0.89361702129999998</v>
      </c>
      <c r="C142" s="24">
        <v>0.84782608699999995</v>
      </c>
      <c r="F142" s="24">
        <v>0.69165435750000004</v>
      </c>
      <c r="G142" s="24">
        <v>0.66666666669999997</v>
      </c>
      <c r="H142" s="24">
        <v>0.53132075469999995</v>
      </c>
      <c r="I142" s="24">
        <v>0.23260362600000001</v>
      </c>
      <c r="J142" s="24">
        <v>0.87482133449999999</v>
      </c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</row>
    <row r="143" spans="1:38" ht="17" thickBot="1">
      <c r="A143" s="24">
        <v>0.84210526320000001</v>
      </c>
      <c r="B143" s="24">
        <v>0.94736842109999997</v>
      </c>
      <c r="C143" s="24">
        <v>0.84210526320000001</v>
      </c>
      <c r="F143" s="24">
        <v>0.68027638189999995</v>
      </c>
      <c r="G143" s="24">
        <v>0.89473684210000004</v>
      </c>
      <c r="H143" s="24">
        <v>0.51656184490000001</v>
      </c>
      <c r="I143" s="24">
        <v>6.8856172100000002E-2</v>
      </c>
      <c r="J143" s="24">
        <v>0.41849754620000001</v>
      </c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</row>
    <row r="144" spans="1:38" ht="17" thickBot="1">
      <c r="A144" s="24">
        <v>0.91304347829999999</v>
      </c>
      <c r="B144" s="24">
        <v>0.91428571430000005</v>
      </c>
      <c r="C144" s="24">
        <v>0.86956521740000003</v>
      </c>
      <c r="F144" s="24">
        <v>0.67408781689999997</v>
      </c>
      <c r="G144" s="24">
        <v>0.82857142859999999</v>
      </c>
      <c r="H144" s="24">
        <v>0.6687091503</v>
      </c>
      <c r="I144" s="24">
        <v>0.1223497226</v>
      </c>
      <c r="J144" s="24">
        <v>0.40208222510000002</v>
      </c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</row>
    <row r="145" spans="1:38" ht="17" thickBot="1">
      <c r="A145" s="24">
        <v>0.84848484850000006</v>
      </c>
      <c r="B145" s="24">
        <v>0.71875</v>
      </c>
      <c r="C145" s="24">
        <v>0.6875</v>
      </c>
      <c r="F145" s="24">
        <v>0.53308431160000003</v>
      </c>
      <c r="G145" s="24">
        <v>0.72727272730000003</v>
      </c>
      <c r="H145" s="24">
        <v>0.50474011110000006</v>
      </c>
      <c r="I145" s="24">
        <v>0.15038109760000001</v>
      </c>
      <c r="J145" s="24">
        <v>0.80304878049999995</v>
      </c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</row>
    <row r="146" spans="1:38" ht="17" thickBot="1">
      <c r="A146" s="24">
        <v>0.90476190479999996</v>
      </c>
      <c r="B146" s="24">
        <v>0.71428571429999999</v>
      </c>
      <c r="C146" s="24">
        <v>0.78048780490000003</v>
      </c>
      <c r="F146" s="24">
        <v>0.74233128829999995</v>
      </c>
      <c r="G146" s="24">
        <v>0.8</v>
      </c>
      <c r="H146" s="24">
        <v>0.59315589349999998</v>
      </c>
      <c r="I146" s="24">
        <v>0.2669112589</v>
      </c>
      <c r="J146" s="24">
        <v>0.34938469770000002</v>
      </c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</row>
    <row r="147" spans="1:38" ht="17" thickBot="1">
      <c r="A147" s="24">
        <v>0.88888888889999995</v>
      </c>
      <c r="B147" s="24">
        <v>0.94444444439999997</v>
      </c>
      <c r="C147" s="24">
        <v>0.8679245283</v>
      </c>
      <c r="F147" s="24">
        <v>0.88101870270000004</v>
      </c>
      <c r="G147" s="24">
        <v>0.77358490570000005</v>
      </c>
      <c r="H147" s="24">
        <v>0.51223241590000002</v>
      </c>
      <c r="I147" s="24">
        <v>0.25275819799999999</v>
      </c>
      <c r="J147" s="24">
        <v>0.40622126870000003</v>
      </c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</row>
    <row r="148" spans="1:38" ht="17" thickBot="1">
      <c r="A148" s="24">
        <v>0.85483870969999998</v>
      </c>
      <c r="B148" s="24">
        <v>0.87301587300000005</v>
      </c>
      <c r="C148" s="24">
        <v>0.828125</v>
      </c>
      <c r="F148" s="24">
        <v>0.79340511440000006</v>
      </c>
      <c r="G148" s="24">
        <v>0.77777777780000001</v>
      </c>
      <c r="H148" s="24">
        <v>0.57052896730000002</v>
      </c>
      <c r="I148" s="24">
        <v>0.26689189190000001</v>
      </c>
      <c r="J148" s="24">
        <v>0.5310964373</v>
      </c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</row>
    <row r="149" spans="1:38" ht="17" thickBot="1">
      <c r="A149" s="24">
        <v>0.8125</v>
      </c>
      <c r="B149" s="24">
        <v>0.79166666669999997</v>
      </c>
      <c r="C149" s="24">
        <v>0.78260869570000002</v>
      </c>
      <c r="F149" s="24">
        <v>0.62777956820000003</v>
      </c>
      <c r="G149" s="24">
        <v>0.75</v>
      </c>
      <c r="H149" s="24">
        <v>0.71354743450000002</v>
      </c>
      <c r="I149" s="24">
        <v>0.32283343580000001</v>
      </c>
      <c r="J149" s="24">
        <v>0.4525199754</v>
      </c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</row>
    <row r="150" spans="1:38" ht="17" thickBot="1">
      <c r="A150" s="24">
        <v>0.89130434780000001</v>
      </c>
      <c r="B150" s="24">
        <v>0.82608695649999997</v>
      </c>
      <c r="C150" s="24">
        <v>0.84444444439999999</v>
      </c>
      <c r="F150" s="24">
        <v>0.60431654680000002</v>
      </c>
      <c r="G150" s="24">
        <v>0.86666666670000003</v>
      </c>
      <c r="H150" s="24">
        <v>0.55437956200000005</v>
      </c>
      <c r="I150" s="24">
        <v>0.21782951789999999</v>
      </c>
      <c r="J150" s="24">
        <v>0.79264005000000004</v>
      </c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</row>
    <row r="151" spans="1:38" ht="17" thickBot="1">
      <c r="A151" s="24">
        <v>0.89189189189999996</v>
      </c>
      <c r="B151" s="24">
        <v>0.81578947369999999</v>
      </c>
      <c r="C151" s="24">
        <v>0.77777777780000001</v>
      </c>
      <c r="F151" s="24">
        <v>0.79103371619999996</v>
      </c>
      <c r="G151" s="24">
        <v>0.72972972970000005</v>
      </c>
      <c r="H151" s="24">
        <v>0.40498569680000002</v>
      </c>
      <c r="I151" s="24">
        <v>0.2428762069</v>
      </c>
      <c r="J151" s="24">
        <v>0.39924640859999999</v>
      </c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</row>
    <row r="152" spans="1:38" ht="17" thickBot="1">
      <c r="A152" s="24">
        <v>0.86486486490000003</v>
      </c>
      <c r="B152" s="24">
        <v>0.81081081079999995</v>
      </c>
      <c r="C152" s="24">
        <v>0.72972972970000005</v>
      </c>
      <c r="F152" s="24">
        <v>0.71550346300000001</v>
      </c>
      <c r="G152" s="24">
        <v>0.83333333330000003</v>
      </c>
      <c r="H152" s="24">
        <v>0.25257142859999998</v>
      </c>
      <c r="I152" s="24">
        <v>4.1024424900000002E-2</v>
      </c>
      <c r="J152" s="24">
        <v>0.78017548020000005</v>
      </c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</row>
    <row r="153" spans="1:38" ht="17" thickBot="1">
      <c r="A153" s="24">
        <v>0.8771929825</v>
      </c>
      <c r="B153" s="24">
        <v>0.76666666670000005</v>
      </c>
      <c r="C153" s="24">
        <v>0.9</v>
      </c>
      <c r="F153" s="24">
        <v>0.37672651930000001</v>
      </c>
      <c r="G153" s="24">
        <v>0.81355932200000003</v>
      </c>
      <c r="H153" s="24">
        <v>0.53772865849999996</v>
      </c>
      <c r="I153" s="24">
        <v>0.34404177879999998</v>
      </c>
      <c r="J153" s="24">
        <v>0.3674632062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</row>
    <row r="154" spans="1:38" ht="17" thickBot="1">
      <c r="A154" s="24">
        <v>0.70270270270000001</v>
      </c>
      <c r="B154" s="24">
        <v>0.7692307692</v>
      </c>
      <c r="C154" s="24">
        <v>0.73684210530000005</v>
      </c>
      <c r="F154" s="24">
        <v>0.26235741439999999</v>
      </c>
      <c r="G154" s="24">
        <v>0.79487179490000004</v>
      </c>
      <c r="H154" s="24">
        <v>0.45303440280000001</v>
      </c>
      <c r="I154" s="24">
        <v>4.7937356799999997E-2</v>
      </c>
      <c r="J154" s="24">
        <v>0.69862796839999997</v>
      </c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</row>
    <row r="155" spans="1:38" ht="17" thickBot="1">
      <c r="A155" s="24">
        <v>0.65116279070000005</v>
      </c>
      <c r="B155" s="24">
        <v>0.88095238099999995</v>
      </c>
      <c r="C155" s="24">
        <v>0.67500000000000004</v>
      </c>
      <c r="F155" s="24">
        <v>0.79154829550000005</v>
      </c>
      <c r="G155" s="24">
        <v>0.81395348840000004</v>
      </c>
      <c r="H155" s="24">
        <v>0.51278409089999999</v>
      </c>
      <c r="I155" s="24">
        <v>0.1283792963</v>
      </c>
      <c r="J155" s="24">
        <v>0.39193044420000001</v>
      </c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</row>
    <row r="156" spans="1:38" ht="17" thickBot="1">
      <c r="A156" s="24">
        <v>0.6</v>
      </c>
      <c r="B156" s="24">
        <v>0.85</v>
      </c>
      <c r="C156" s="24">
        <v>0.63157894739999998</v>
      </c>
      <c r="F156" s="24">
        <v>0.68512944009999999</v>
      </c>
      <c r="G156" s="24">
        <v>0.65</v>
      </c>
      <c r="H156" s="24">
        <v>0.55289139629999995</v>
      </c>
      <c r="I156" s="24">
        <v>8.0225808999999995E-2</v>
      </c>
      <c r="J156" s="24">
        <v>0.73276616039999998</v>
      </c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</row>
    <row r="157" spans="1:38" ht="17" thickBot="1">
      <c r="A157" s="24">
        <v>0.78125</v>
      </c>
      <c r="B157" s="24">
        <v>0.8125</v>
      </c>
      <c r="C157" s="24">
        <v>0.71875</v>
      </c>
      <c r="F157" s="24">
        <v>0.71406727830000005</v>
      </c>
      <c r="G157" s="24">
        <v>0.84375</v>
      </c>
      <c r="H157" s="24">
        <v>0.56634519449999998</v>
      </c>
      <c r="I157" s="24">
        <v>4.8180214800000003E-2</v>
      </c>
      <c r="J157" s="24">
        <v>0.39923039929999998</v>
      </c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</row>
    <row r="158" spans="1:38" ht="17" thickBot="1">
      <c r="A158" s="24">
        <v>0.81632653060000004</v>
      </c>
      <c r="B158" s="24">
        <v>0.79591836729999998</v>
      </c>
      <c r="C158" s="24">
        <v>0.75510204079999999</v>
      </c>
      <c r="F158" s="24">
        <v>0.89391069010000002</v>
      </c>
      <c r="G158" s="24">
        <v>0.77551020410000004</v>
      </c>
      <c r="H158" s="24">
        <v>0.47368421049999998</v>
      </c>
      <c r="I158" s="24">
        <v>0.107663941</v>
      </c>
      <c r="J158" s="24">
        <v>0.51699535029999999</v>
      </c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</row>
    <row r="159" spans="1:38" ht="17" thickBot="1">
      <c r="A159" s="24">
        <v>0.75471698109999996</v>
      </c>
      <c r="B159" s="24">
        <v>0.72222222219999999</v>
      </c>
      <c r="C159" s="24">
        <v>0.60377358489999999</v>
      </c>
      <c r="F159" s="24">
        <v>0.14834710740000001</v>
      </c>
      <c r="G159" s="24">
        <v>0.83333333330000003</v>
      </c>
      <c r="H159" s="24">
        <v>0.58156498670000001</v>
      </c>
      <c r="I159" s="24">
        <v>0.2473538512</v>
      </c>
      <c r="J159" s="24">
        <v>0.71218042660000003</v>
      </c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</row>
    <row r="160" spans="1:38" ht="17" thickBot="1">
      <c r="A160" s="24">
        <v>0.79245283020000001</v>
      </c>
      <c r="B160" s="24">
        <v>0.8653846154</v>
      </c>
      <c r="C160" s="24">
        <v>0.8269230769</v>
      </c>
      <c r="F160" s="24">
        <v>0.64460966539999998</v>
      </c>
      <c r="G160" s="24">
        <v>0.81132075469999998</v>
      </c>
      <c r="H160" s="24">
        <v>0.52069199460000004</v>
      </c>
      <c r="I160" s="24">
        <v>0.10565171030000001</v>
      </c>
      <c r="J160" s="24">
        <v>0.44171930110000002</v>
      </c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</row>
    <row r="161" spans="1:38" ht="17" thickBot="1">
      <c r="A161" s="24">
        <v>0.8</v>
      </c>
      <c r="B161" s="24">
        <v>0.89285714289999996</v>
      </c>
      <c r="C161" s="24">
        <v>0.85714285710000004</v>
      </c>
      <c r="F161" s="24">
        <v>0.82997416020000003</v>
      </c>
      <c r="G161" s="24">
        <v>0.85714285710000004</v>
      </c>
      <c r="H161" s="24">
        <v>0.60239520960000004</v>
      </c>
      <c r="I161" s="24">
        <v>0.21480009929999999</v>
      </c>
      <c r="J161" s="24">
        <v>0.35593080049999998</v>
      </c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</row>
    <row r="162" spans="1:38" ht="17" thickBot="1">
      <c r="A162" s="24">
        <v>0.82352941180000006</v>
      </c>
      <c r="B162" s="24">
        <v>0.86274509799999999</v>
      </c>
      <c r="C162" s="24">
        <v>0.7843137255</v>
      </c>
      <c r="F162" s="24">
        <v>0.7622139765</v>
      </c>
      <c r="G162" s="24">
        <v>0.82352941180000006</v>
      </c>
      <c r="H162" s="24">
        <v>0.43487469109999999</v>
      </c>
      <c r="I162" s="24">
        <v>5.7822277800000002E-2</v>
      </c>
      <c r="J162" s="24">
        <v>0.8120984564</v>
      </c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</row>
    <row r="163" spans="1:38" ht="17" thickBot="1">
      <c r="A163" s="24">
        <v>0.77777777780000001</v>
      </c>
      <c r="B163" s="24">
        <v>0.97222222219999999</v>
      </c>
      <c r="C163" s="24">
        <v>0.75</v>
      </c>
      <c r="F163" s="24">
        <v>0.82117647059999999</v>
      </c>
      <c r="G163" s="24">
        <v>1</v>
      </c>
      <c r="H163" s="24">
        <v>0.5268735806</v>
      </c>
      <c r="I163" s="24">
        <v>5.7779266500000002E-2</v>
      </c>
      <c r="J163" s="24">
        <v>0.61045051080000001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</row>
    <row r="164" spans="1:38" ht="17" thickBot="1">
      <c r="A164" s="24">
        <v>0.89285714289999996</v>
      </c>
      <c r="B164" s="24">
        <v>0.84210526320000001</v>
      </c>
      <c r="C164" s="24">
        <v>0.84210526320000001</v>
      </c>
      <c r="F164" s="24">
        <v>0.67843438219999996</v>
      </c>
      <c r="G164" s="24">
        <v>0.82456140349999996</v>
      </c>
      <c r="H164" s="24">
        <v>0.42678151920000001</v>
      </c>
      <c r="I164" s="24">
        <v>8.5580304800000007E-2</v>
      </c>
      <c r="J164" s="24">
        <v>0.50862502099999995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</row>
    <row r="165" spans="1:38" ht="17" thickBot="1">
      <c r="A165" s="24">
        <v>0.4615384615</v>
      </c>
      <c r="B165" s="24">
        <v>0.5384615385</v>
      </c>
      <c r="C165" s="24">
        <v>0.5</v>
      </c>
      <c r="F165" s="24">
        <v>0.7618453865</v>
      </c>
      <c r="G165" s="24">
        <v>0.6153846154</v>
      </c>
      <c r="H165" s="24">
        <v>0.66766467070000002</v>
      </c>
      <c r="I165" s="24">
        <v>3.3228048000000003E-2</v>
      </c>
      <c r="J165" s="24">
        <v>0.7221730891</v>
      </c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</row>
    <row r="166" spans="1:38" ht="17" thickBot="1">
      <c r="A166" s="24">
        <v>0.68571428570000004</v>
      </c>
      <c r="B166" s="24">
        <v>0.8</v>
      </c>
      <c r="C166" s="24">
        <v>0.74285714290000004</v>
      </c>
      <c r="F166" s="24">
        <v>0.33784373639999998</v>
      </c>
      <c r="G166" s="24">
        <v>0.79411764709999999</v>
      </c>
      <c r="H166" s="24">
        <v>0.58878504669999998</v>
      </c>
      <c r="I166" s="24">
        <v>0.14237488400000001</v>
      </c>
      <c r="J166" s="24">
        <v>0.75618195629999996</v>
      </c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</row>
    <row r="167" spans="1:38" ht="17" thickBot="1">
      <c r="A167" s="24">
        <v>0.8846153846</v>
      </c>
      <c r="B167" s="24">
        <v>0.83333333330000003</v>
      </c>
      <c r="C167" s="24">
        <v>0.81481481479999995</v>
      </c>
      <c r="F167" s="24">
        <v>0.83224043719999996</v>
      </c>
      <c r="G167" s="24">
        <v>0.7358490566</v>
      </c>
      <c r="H167" s="24">
        <v>0.49062191509999997</v>
      </c>
      <c r="I167" s="24">
        <v>0.1849884329</v>
      </c>
      <c r="J167" s="24">
        <v>0.347528061</v>
      </c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</row>
    <row r="168" spans="1:38" ht="17" thickBot="1">
      <c r="A168" s="24">
        <v>0.68253968249999997</v>
      </c>
      <c r="B168" s="24">
        <v>0.734375</v>
      </c>
      <c r="C168" s="24">
        <v>0.77777777780000001</v>
      </c>
      <c r="F168" s="24">
        <v>0.80464441220000005</v>
      </c>
      <c r="G168" s="24">
        <v>0.6875</v>
      </c>
      <c r="H168" s="24">
        <v>0.60479041919999998</v>
      </c>
      <c r="I168" s="24">
        <v>0.36238136319999997</v>
      </c>
      <c r="J168" s="24">
        <v>0.31164797239999997</v>
      </c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</row>
    <row r="169" spans="1:38" ht="17" thickBot="1">
      <c r="A169" s="24">
        <v>0.68181818179999998</v>
      </c>
      <c r="B169" s="24">
        <v>0.79069767440000005</v>
      </c>
      <c r="C169" s="24">
        <v>0.42857142860000003</v>
      </c>
      <c r="F169" s="24">
        <v>0.91126646950000001</v>
      </c>
      <c r="G169" s="24">
        <v>0.7209302326</v>
      </c>
      <c r="H169" s="24">
        <v>0.48148148149999997</v>
      </c>
      <c r="I169" s="24">
        <v>6.6307464999999996E-2</v>
      </c>
      <c r="J169" s="24">
        <v>0.47875206390000002</v>
      </c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</row>
    <row r="170" spans="1:38" ht="17" thickBot="1">
      <c r="A170" s="24">
        <v>0.74418604649999998</v>
      </c>
      <c r="B170" s="24">
        <v>0.90476190479999996</v>
      </c>
      <c r="C170" s="24">
        <v>0.58536585370000005</v>
      </c>
      <c r="F170" s="24">
        <v>0.82625237789999995</v>
      </c>
      <c r="G170" s="24">
        <v>0.83720930230000001</v>
      </c>
      <c r="H170" s="24">
        <v>0.67092829350000005</v>
      </c>
      <c r="I170" s="24">
        <v>0.1626300943</v>
      </c>
      <c r="J170" s="24">
        <v>0.30809134589999998</v>
      </c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</row>
    <row r="171" spans="1:38" ht="17" thickBot="1">
      <c r="A171" s="24">
        <v>0.89583333330000003</v>
      </c>
      <c r="B171" s="24">
        <v>0.87755102039999999</v>
      </c>
      <c r="C171" s="24">
        <v>0.75</v>
      </c>
      <c r="F171" s="24">
        <v>0.72961524889999996</v>
      </c>
      <c r="G171" s="24">
        <v>0.77551020410000004</v>
      </c>
      <c r="H171" s="24">
        <v>0.50143149279999999</v>
      </c>
      <c r="I171" s="24">
        <v>0.36830738769999999</v>
      </c>
      <c r="J171" s="24">
        <v>0.76046072170000001</v>
      </c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</row>
    <row r="172" spans="1:38" ht="17" thickBot="1">
      <c r="A172" s="24">
        <v>0.8</v>
      </c>
      <c r="B172" s="24">
        <v>0.79487179490000004</v>
      </c>
      <c r="C172" s="24">
        <v>0.67567567569999998</v>
      </c>
      <c r="F172" s="24">
        <v>0.86426592800000002</v>
      </c>
      <c r="G172" s="24">
        <v>0.70731707320000003</v>
      </c>
      <c r="H172" s="24">
        <v>0.59921989269999998</v>
      </c>
      <c r="I172" s="24">
        <v>0.1983850248</v>
      </c>
      <c r="J172" s="24">
        <v>0.78775922190000003</v>
      </c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</row>
    <row r="173" spans="1:38" ht="17" thickBot="1">
      <c r="A173" s="24">
        <v>0.53125</v>
      </c>
      <c r="B173" s="24">
        <v>0.5625</v>
      </c>
      <c r="C173" s="24">
        <v>0.62068965519999997</v>
      </c>
      <c r="F173" s="24">
        <v>0.86410131509999999</v>
      </c>
      <c r="G173" s="24">
        <v>0.90625</v>
      </c>
      <c r="H173" s="24">
        <v>0.5</v>
      </c>
      <c r="I173" s="24">
        <v>6.6518847000000006E-2</v>
      </c>
      <c r="J173" s="24">
        <v>0.39356984480000001</v>
      </c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</row>
    <row r="174" spans="1:38" ht="17" thickBot="1">
      <c r="A174" s="24">
        <v>0.85714285710000004</v>
      </c>
      <c r="B174" s="24">
        <v>0.85714285710000004</v>
      </c>
      <c r="C174" s="24">
        <v>0.89285714289999996</v>
      </c>
      <c r="F174" s="24">
        <v>0.53521126760000004</v>
      </c>
      <c r="G174" s="24">
        <v>0.81481481479999995</v>
      </c>
      <c r="H174" s="24">
        <v>0.28829643020000001</v>
      </c>
      <c r="I174" s="24">
        <v>0.1881526661</v>
      </c>
      <c r="J174" s="24">
        <v>0.77137048330000002</v>
      </c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</row>
    <row r="175" spans="1:38" ht="17" thickBot="1">
      <c r="A175" s="24">
        <v>0.66666666669999997</v>
      </c>
      <c r="B175" s="24">
        <v>0.75</v>
      </c>
      <c r="C175" s="24">
        <v>0.73333333329999995</v>
      </c>
      <c r="F175" s="24">
        <v>0.71351483930000004</v>
      </c>
      <c r="G175" s="24">
        <v>0.6875</v>
      </c>
      <c r="H175" s="24">
        <v>0.51394849789999997</v>
      </c>
      <c r="I175" s="24">
        <v>0.2172769953</v>
      </c>
      <c r="J175" s="24">
        <v>0.29145539910000001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</row>
    <row r="176" spans="1:38" ht="17" thickBot="1">
      <c r="A176" s="24">
        <v>0.88524590160000005</v>
      </c>
      <c r="B176" s="24">
        <v>0.86885245899999997</v>
      </c>
      <c r="C176" s="24">
        <v>0.8</v>
      </c>
      <c r="F176" s="24">
        <v>0.89639481970000001</v>
      </c>
      <c r="G176" s="24">
        <v>0.61666666670000003</v>
      </c>
      <c r="H176" s="24">
        <v>0.4302325581</v>
      </c>
      <c r="I176" s="24">
        <v>0.1393566698</v>
      </c>
      <c r="J176" s="24">
        <v>0.70416272469999996</v>
      </c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</row>
    <row r="177" spans="1:38" ht="17" thickBot="1">
      <c r="A177" s="24">
        <v>0.70370370370000002</v>
      </c>
      <c r="B177" s="24">
        <v>0.79629629629999998</v>
      </c>
      <c r="C177" s="24">
        <v>0.65306122450000004</v>
      </c>
      <c r="F177" s="24">
        <v>0.4919811321</v>
      </c>
      <c r="G177" s="24">
        <v>0.66666666669999997</v>
      </c>
      <c r="H177" s="24">
        <v>0.57738607050000001</v>
      </c>
      <c r="I177" s="24">
        <v>7.5504322799999996E-2</v>
      </c>
      <c r="J177" s="24">
        <v>0.48021133529999999</v>
      </c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</row>
    <row r="178" spans="1:38" ht="17" thickBot="1">
      <c r="A178" s="24">
        <v>0.82352941180000006</v>
      </c>
      <c r="B178" s="24">
        <v>0.78947368419999997</v>
      </c>
      <c r="C178" s="24">
        <v>0.52941176469999995</v>
      </c>
      <c r="F178" s="24">
        <v>0.8665626219</v>
      </c>
      <c r="G178" s="24">
        <v>0.78947368419999997</v>
      </c>
      <c r="H178" s="24">
        <v>0.46400778209999999</v>
      </c>
      <c r="I178" s="24">
        <v>0.25895381719999999</v>
      </c>
      <c r="J178" s="24">
        <v>0.75164938729999997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</row>
    <row r="179" spans="1:38" ht="17" thickBot="1">
      <c r="A179" s="24">
        <v>0.90566037740000005</v>
      </c>
      <c r="B179" s="24">
        <v>0.94444444439999997</v>
      </c>
      <c r="C179" s="24">
        <v>0.96296296299999995</v>
      </c>
      <c r="F179" s="24">
        <v>0.81077309519999996</v>
      </c>
      <c r="G179" s="24">
        <v>0.88888888889999995</v>
      </c>
      <c r="H179" s="24">
        <v>0.46480686700000001</v>
      </c>
      <c r="I179" s="24">
        <v>4.5029066899999998E-2</v>
      </c>
      <c r="J179" s="24">
        <v>0.76953394429999999</v>
      </c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</row>
    <row r="180" spans="1:38" ht="17" thickBot="1">
      <c r="A180" s="24">
        <v>0.88636363640000004</v>
      </c>
      <c r="B180" s="24">
        <v>0.86363636359999996</v>
      </c>
      <c r="C180" s="24">
        <v>0.88372093019999998</v>
      </c>
      <c r="F180" s="24">
        <v>0.77167097009999996</v>
      </c>
      <c r="G180" s="24">
        <v>0.93181818179999998</v>
      </c>
      <c r="H180" s="24">
        <v>0.4546678636</v>
      </c>
      <c r="I180" s="24">
        <v>8.63692182E-2</v>
      </c>
      <c r="J180" s="24">
        <v>0.50276299629999999</v>
      </c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</row>
    <row r="181" spans="1:38" ht="17" thickBot="1">
      <c r="A181" s="24">
        <v>0.88888888889999995</v>
      </c>
      <c r="B181" s="24">
        <v>0.82608695649999997</v>
      </c>
      <c r="C181" s="24">
        <v>0.84782608699999995</v>
      </c>
      <c r="F181" s="24">
        <v>0.78323699420000004</v>
      </c>
      <c r="G181" s="24">
        <v>0.76086956520000004</v>
      </c>
      <c r="H181" s="24">
        <v>0.60949720669999996</v>
      </c>
      <c r="I181" s="24">
        <v>8.7411840099999999E-2</v>
      </c>
      <c r="J181" s="24">
        <v>0.49775593080000002</v>
      </c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</row>
    <row r="182" spans="1:38" ht="17" thickBot="1">
      <c r="A182" s="24">
        <v>0.87142857139999996</v>
      </c>
      <c r="B182" s="24">
        <v>0.78571428570000001</v>
      </c>
      <c r="C182" s="24">
        <v>0.7</v>
      </c>
      <c r="F182" s="24">
        <v>0.63036303630000001</v>
      </c>
      <c r="G182" s="24">
        <v>0.8</v>
      </c>
      <c r="H182" s="24">
        <v>0.62681468829999998</v>
      </c>
      <c r="I182" s="24">
        <v>0.13012229140000001</v>
      </c>
      <c r="J182" s="24">
        <v>0.47468354429999998</v>
      </c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</row>
    <row r="183" spans="1:38" ht="17" thickBot="1">
      <c r="A183" s="24">
        <v>0.79411764709999999</v>
      </c>
      <c r="B183" s="24">
        <v>0.82352941180000006</v>
      </c>
      <c r="C183" s="24">
        <v>0.67647058819999994</v>
      </c>
      <c r="F183" s="24">
        <v>0.55432242990000002</v>
      </c>
      <c r="G183" s="24">
        <v>0.79411764709999999</v>
      </c>
      <c r="H183" s="24">
        <v>0.45212554630000001</v>
      </c>
      <c r="I183" s="24">
        <v>1.9706198500000001E-2</v>
      </c>
      <c r="J183" s="24">
        <v>0.8080735698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</row>
    <row r="184" spans="1:38" ht="17" thickBot="1">
      <c r="A184" s="24">
        <v>0.80701754390000002</v>
      </c>
      <c r="B184" s="24">
        <v>0.64912280700000002</v>
      </c>
      <c r="C184" s="24">
        <v>0.8</v>
      </c>
      <c r="F184" s="24">
        <v>0.50399526490000002</v>
      </c>
      <c r="G184" s="24">
        <v>0.82456140349999996</v>
      </c>
      <c r="H184" s="24">
        <v>0.55480833890000003</v>
      </c>
      <c r="I184" s="24">
        <v>8.5057175900000004E-2</v>
      </c>
      <c r="J184" s="24">
        <v>0.53719645380000003</v>
      </c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</row>
    <row r="185" spans="1:38" ht="17" thickBot="1">
      <c r="A185" s="24">
        <v>0.78723404259999996</v>
      </c>
      <c r="B185" s="24">
        <v>0.87755102039999999</v>
      </c>
      <c r="C185" s="24">
        <v>0.72340425529999997</v>
      </c>
      <c r="F185" s="24">
        <v>0.91621376809999999</v>
      </c>
      <c r="G185" s="24">
        <v>0.8125</v>
      </c>
      <c r="H185" s="24">
        <v>0.59907120739999997</v>
      </c>
      <c r="I185" s="24">
        <v>0.1567398119</v>
      </c>
      <c r="J185" s="24">
        <v>0.79674796749999999</v>
      </c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</row>
    <row r="186" spans="1:38" ht="17" thickBot="1">
      <c r="A186" s="24">
        <v>0.74193548389999997</v>
      </c>
      <c r="B186" s="24">
        <v>0.83870967740000002</v>
      </c>
      <c r="C186" s="24">
        <v>0.62068965519999997</v>
      </c>
      <c r="F186" s="24">
        <v>0.80039870420000003</v>
      </c>
      <c r="G186" s="24">
        <v>0.77419354839999999</v>
      </c>
      <c r="H186" s="24">
        <v>0.49775784750000002</v>
      </c>
      <c r="I186" s="24">
        <v>1.7551309300000002E-2</v>
      </c>
      <c r="J186" s="24">
        <v>0.69950460020000005</v>
      </c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</row>
    <row r="187" spans="1:38" ht="17" thickBot="1">
      <c r="A187" s="24">
        <v>0.70588235290000001</v>
      </c>
      <c r="B187" s="24">
        <v>0.86</v>
      </c>
      <c r="C187" s="24">
        <v>0.64583333330000003</v>
      </c>
      <c r="F187" s="24">
        <v>0.64384828859999998</v>
      </c>
      <c r="G187" s="24">
        <v>0.79591836729999998</v>
      </c>
      <c r="H187" s="24">
        <v>0.45966709350000001</v>
      </c>
      <c r="I187" s="24">
        <v>0.1665535189</v>
      </c>
      <c r="J187" s="24">
        <v>0.79730219089999999</v>
      </c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</row>
    <row r="188" spans="1:38" ht="17" thickBot="1">
      <c r="A188" s="24">
        <v>0.7659574468</v>
      </c>
      <c r="B188" s="24">
        <v>0.75</v>
      </c>
      <c r="C188" s="24">
        <v>0.70212765960000001</v>
      </c>
      <c r="F188" s="24">
        <v>0.47562582349999999</v>
      </c>
      <c r="G188" s="24">
        <v>0.83333333330000003</v>
      </c>
      <c r="H188" s="24">
        <v>0.47545504690000001</v>
      </c>
      <c r="I188" s="24">
        <v>0.1131398252</v>
      </c>
      <c r="J188" s="24">
        <v>0.43196004989999998</v>
      </c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</row>
    <row r="189" spans="1:38" ht="17" thickBot="1">
      <c r="A189" s="24">
        <v>0.57142857140000003</v>
      </c>
      <c r="B189" s="24">
        <v>0.82857142859999999</v>
      </c>
      <c r="C189" s="24">
        <v>0.58823529409999997</v>
      </c>
      <c r="F189" s="24">
        <v>0.76374680309999998</v>
      </c>
      <c r="G189" s="24">
        <v>0.8</v>
      </c>
      <c r="H189" s="24">
        <v>0.19837398370000001</v>
      </c>
      <c r="I189" s="24">
        <v>0.124419205</v>
      </c>
      <c r="J189" s="24">
        <v>0.8079248886</v>
      </c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</row>
    <row r="190" spans="1:38" ht="17" thickBot="1">
      <c r="A190" s="24">
        <v>0.73469387760000004</v>
      </c>
      <c r="B190" s="24">
        <v>0.89795918370000005</v>
      </c>
      <c r="C190" s="24">
        <v>0.77551020410000004</v>
      </c>
      <c r="F190" s="24">
        <v>0.71350101190000004</v>
      </c>
      <c r="G190" s="24">
        <v>0.8</v>
      </c>
      <c r="H190" s="24">
        <v>0.46644951140000002</v>
      </c>
      <c r="I190" s="24">
        <v>5.59125964E-2</v>
      </c>
      <c r="J190" s="24">
        <v>0.48425449879999999</v>
      </c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</row>
    <row r="191" spans="1:38" ht="17" thickBot="1">
      <c r="A191" s="24">
        <v>0.91304347829999999</v>
      </c>
      <c r="B191" s="24">
        <v>0.91666666669999997</v>
      </c>
      <c r="C191" s="24">
        <v>0.72727272730000003</v>
      </c>
      <c r="F191" s="24">
        <v>0.49706916759999997</v>
      </c>
      <c r="G191" s="24">
        <v>0.65217391300000005</v>
      </c>
      <c r="H191" s="24">
        <v>0.27425821970000003</v>
      </c>
      <c r="I191" s="24">
        <v>1.7255682800000002E-2</v>
      </c>
      <c r="J191" s="24">
        <v>0.67678778829999997</v>
      </c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</row>
    <row r="192" spans="1:38" ht="17" thickBot="1">
      <c r="A192" s="24">
        <v>0.70588235290000001</v>
      </c>
      <c r="B192" s="24">
        <v>0.82</v>
      </c>
      <c r="C192" s="24">
        <v>0.79166666669999997</v>
      </c>
      <c r="F192" s="24">
        <v>0.83047885349999995</v>
      </c>
      <c r="G192" s="24">
        <v>0.8461538462</v>
      </c>
      <c r="H192" s="24">
        <v>0.523297491</v>
      </c>
      <c r="I192" s="24">
        <v>0.1438237335</v>
      </c>
      <c r="J192" s="24">
        <v>0.82650936850000001</v>
      </c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</row>
    <row r="193" spans="1:38" ht="17" thickBot="1">
      <c r="A193" s="24">
        <v>0.67567567569999998</v>
      </c>
      <c r="B193" s="24">
        <v>0.88888888889999995</v>
      </c>
      <c r="C193" s="24">
        <v>0.65714285709999998</v>
      </c>
      <c r="F193" s="24">
        <v>0.71125515620000002</v>
      </c>
      <c r="G193" s="24">
        <v>0.70270270270000001</v>
      </c>
      <c r="H193" s="24">
        <v>0.32399103140000002</v>
      </c>
      <c r="I193" s="24">
        <v>0.15052083329999999</v>
      </c>
      <c r="J193" s="24">
        <v>0.85101338790000003</v>
      </c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</row>
    <row r="194" spans="1:38" ht="17" thickBot="1">
      <c r="A194" s="24">
        <v>0.72222222219999999</v>
      </c>
      <c r="B194" s="24">
        <v>0.86486486490000003</v>
      </c>
      <c r="C194" s="24">
        <v>0.71428571429999999</v>
      </c>
      <c r="F194" s="24">
        <v>3.44585091E-2</v>
      </c>
      <c r="G194" s="24">
        <v>0.64864864860000004</v>
      </c>
      <c r="H194" s="24">
        <v>0.73910517139999998</v>
      </c>
      <c r="I194" s="24">
        <v>8.6282113399999999E-2</v>
      </c>
      <c r="J194" s="24">
        <v>0.49951526899999998</v>
      </c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</row>
    <row r="195" spans="1:38" ht="17" thickBot="1">
      <c r="A195" s="24">
        <v>0.85714285710000004</v>
      </c>
      <c r="B195" s="24">
        <v>0.77777777780000001</v>
      </c>
      <c r="C195" s="24">
        <v>0.84126984130000004</v>
      </c>
      <c r="F195" s="24">
        <v>0.47426626970000002</v>
      </c>
      <c r="G195" s="24">
        <v>0.87301587300000005</v>
      </c>
      <c r="H195" s="24">
        <v>0.59337016570000001</v>
      </c>
      <c r="I195" s="24">
        <v>0.18665628249999999</v>
      </c>
      <c r="J195" s="24">
        <v>0.57606438209999999</v>
      </c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</row>
    <row r="196" spans="1:38" ht="17" thickBot="1">
      <c r="A196" s="24">
        <v>0.875</v>
      </c>
      <c r="B196" s="24">
        <v>0.875</v>
      </c>
      <c r="C196" s="24">
        <v>0.875</v>
      </c>
      <c r="F196" s="24">
        <v>0.66527777779999997</v>
      </c>
      <c r="G196" s="24">
        <v>0.875</v>
      </c>
      <c r="H196" s="24">
        <v>0.5571428571</v>
      </c>
      <c r="I196" s="24">
        <v>0.1182994455</v>
      </c>
      <c r="J196" s="24">
        <v>0.30499075790000002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</row>
    <row r="197" spans="1:38" ht="17" thickBot="1">
      <c r="A197" s="24">
        <v>0.8</v>
      </c>
      <c r="B197" s="24">
        <v>0.93333333330000001</v>
      </c>
      <c r="C197" s="24">
        <v>0.57142857140000003</v>
      </c>
      <c r="F197" s="24">
        <v>0.78068739769999995</v>
      </c>
      <c r="G197" s="24">
        <v>0.8</v>
      </c>
      <c r="H197" s="24">
        <v>0.68316831680000001</v>
      </c>
      <c r="I197" s="24">
        <v>6.0281312999999996E-3</v>
      </c>
      <c r="J197" s="24">
        <v>0.76644736840000005</v>
      </c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97"/>
  <sheetViews>
    <sheetView topLeftCell="N1" workbookViewId="0">
      <selection activeCell="T18" sqref="T18"/>
    </sheetView>
  </sheetViews>
  <sheetFormatPr baseColWidth="10" defaultColWidth="8.7109375" defaultRowHeight="16"/>
  <cols>
    <col min="20" max="20" width="12.28515625" customWidth="1"/>
    <col min="25" max="25" width="11.7109375" customWidth="1"/>
  </cols>
  <sheetData>
    <row r="1" spans="1:28" ht="46" thickBot="1">
      <c r="A1" s="42" t="s">
        <v>68</v>
      </c>
      <c r="B1" s="23" t="s">
        <v>0</v>
      </c>
      <c r="C1" s="23" t="s">
        <v>1</v>
      </c>
      <c r="D1" s="23" t="s">
        <v>43</v>
      </c>
      <c r="E1" t="s">
        <v>69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7</v>
      </c>
      <c r="T1" t="s">
        <v>7</v>
      </c>
    </row>
    <row r="2" spans="1:28" ht="17" thickBot="1">
      <c r="A2" s="43" t="s">
        <v>69</v>
      </c>
      <c r="B2" s="24">
        <v>0.75</v>
      </c>
      <c r="C2" s="24">
        <v>0.75</v>
      </c>
      <c r="D2" s="24">
        <v>0.6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28" ht="17" thickBot="1">
      <c r="A3" s="43" t="s">
        <v>69</v>
      </c>
      <c r="B3" s="24">
        <v>0.76086956520000004</v>
      </c>
      <c r="C3" s="24">
        <v>0.84782608699999995</v>
      </c>
      <c r="D3" s="24">
        <v>0.81818181820000002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 s="28" t="s">
        <v>8</v>
      </c>
      <c r="L3" s="28"/>
      <c r="T3" s="28" t="s">
        <v>8</v>
      </c>
      <c r="U3" s="28"/>
      <c r="V3" s="72" t="s">
        <v>81</v>
      </c>
      <c r="W3" s="72"/>
      <c r="X3">
        <f>((V13-M13)/(U13-L13))/(M13/L13)</f>
        <v>0.1097760749929489</v>
      </c>
    </row>
    <row r="4" spans="1:28" ht="17" thickBot="1">
      <c r="A4" s="43" t="s">
        <v>69</v>
      </c>
      <c r="B4" s="24">
        <v>0.8269230769</v>
      </c>
      <c r="C4" s="24">
        <v>0.7115384615</v>
      </c>
      <c r="D4" s="24">
        <v>0.7884615385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 s="25" t="s">
        <v>10</v>
      </c>
      <c r="L4" s="25">
        <v>0.7536452935770529</v>
      </c>
      <c r="T4" s="25" t="s">
        <v>10</v>
      </c>
      <c r="U4" s="25">
        <v>0.75263507780813288</v>
      </c>
      <c r="V4" s="72" t="s">
        <v>82</v>
      </c>
      <c r="W4" s="72"/>
      <c r="X4">
        <v>6</v>
      </c>
    </row>
    <row r="5" spans="1:28" ht="17" thickBot="1">
      <c r="A5" s="43" t="s">
        <v>69</v>
      </c>
      <c r="B5" s="24">
        <v>0.87301587300000005</v>
      </c>
      <c r="C5" s="24">
        <v>0.78125</v>
      </c>
      <c r="D5" s="24">
        <v>0.671875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 s="25" t="s">
        <v>11</v>
      </c>
      <c r="L5" s="25">
        <v>0.56798122853084221</v>
      </c>
      <c r="T5" s="25" t="s">
        <v>11</v>
      </c>
      <c r="U5" s="25">
        <v>0.5664595603472542</v>
      </c>
      <c r="X5">
        <f>L13</f>
        <v>187</v>
      </c>
    </row>
    <row r="6" spans="1:28" ht="17" thickBot="1">
      <c r="A6" s="43" t="s">
        <v>69</v>
      </c>
      <c r="B6" s="24">
        <v>0.81578947369999999</v>
      </c>
      <c r="C6" s="24">
        <v>0.65789473679999999</v>
      </c>
      <c r="D6" s="24">
        <v>0.84210526320000001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 s="25" t="s">
        <v>12</v>
      </c>
      <c r="L6" s="25">
        <v>0.54949914205087824</v>
      </c>
      <c r="T6" s="25" t="s">
        <v>12</v>
      </c>
      <c r="U6" s="25">
        <v>0.56196691330422055</v>
      </c>
      <c r="W6" s="29" t="s">
        <v>83</v>
      </c>
      <c r="X6">
        <f>_xlfn.F.DIST.RT(X3,X4,X5)</f>
        <v>0.9952252963506365</v>
      </c>
    </row>
    <row r="7" spans="1:28" ht="17" thickBot="1">
      <c r="A7" s="43" t="s">
        <v>69</v>
      </c>
      <c r="B7" s="24">
        <v>0.55882352940000002</v>
      </c>
      <c r="C7" s="24">
        <v>0.75757575759999995</v>
      </c>
      <c r="D7" s="24">
        <v>0.66666666669999997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 s="25" t="s">
        <v>13</v>
      </c>
      <c r="L7" s="25">
        <v>6.6069468990427843E-2</v>
      </c>
      <c r="T7" s="25" t="s">
        <v>13</v>
      </c>
      <c r="U7" s="25">
        <v>6.5148806370651707E-2</v>
      </c>
    </row>
    <row r="8" spans="1:28" ht="17" thickBot="1">
      <c r="A8" s="43" t="s">
        <v>69</v>
      </c>
      <c r="B8" s="24">
        <v>0.71428571429999999</v>
      </c>
      <c r="C8" s="24">
        <v>0.74285714290000004</v>
      </c>
      <c r="D8" s="24">
        <v>0.6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 s="26" t="s">
        <v>14</v>
      </c>
      <c r="L8" s="26">
        <v>196</v>
      </c>
      <c r="T8" s="26" t="s">
        <v>14</v>
      </c>
      <c r="U8" s="26">
        <v>196</v>
      </c>
    </row>
    <row r="9" spans="1:28" ht="17" thickBot="1">
      <c r="A9" s="43" t="s">
        <v>69</v>
      </c>
      <c r="B9" s="24">
        <v>0.73333333329999995</v>
      </c>
      <c r="C9" s="24">
        <v>0.73333333329999995</v>
      </c>
      <c r="D9" s="24">
        <v>0.65909090910000001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28" ht="17" thickBot="1">
      <c r="A10" s="43" t="s">
        <v>69</v>
      </c>
      <c r="B10" s="24">
        <v>0.58333333330000003</v>
      </c>
      <c r="C10" s="24">
        <v>0.61702127659999995</v>
      </c>
      <c r="D10" s="24">
        <v>0.51111111109999996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15</v>
      </c>
      <c r="T10" t="s">
        <v>15</v>
      </c>
    </row>
    <row r="11" spans="1:28" ht="17" thickBot="1">
      <c r="A11" s="43" t="s">
        <v>69</v>
      </c>
      <c r="B11" s="24">
        <v>0.8043478261</v>
      </c>
      <c r="C11" s="24">
        <v>0.78260869570000002</v>
      </c>
      <c r="D11" s="24">
        <v>0.77777777780000001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s="27"/>
      <c r="L11" s="27" t="s">
        <v>16</v>
      </c>
      <c r="M11" s="27" t="s">
        <v>17</v>
      </c>
      <c r="N11" s="27" t="s">
        <v>18</v>
      </c>
      <c r="O11" s="27" t="s">
        <v>19</v>
      </c>
      <c r="P11" s="27" t="s">
        <v>20</v>
      </c>
      <c r="T11" s="27"/>
      <c r="U11" s="27" t="s">
        <v>16</v>
      </c>
      <c r="V11" s="27" t="s">
        <v>17</v>
      </c>
      <c r="W11" s="27" t="s">
        <v>18</v>
      </c>
      <c r="X11" s="27" t="s">
        <v>19</v>
      </c>
      <c r="Y11" s="27" t="s">
        <v>20</v>
      </c>
    </row>
    <row r="12" spans="1:28" ht="17" thickBot="1">
      <c r="A12" s="43" t="s">
        <v>69</v>
      </c>
      <c r="B12" s="24">
        <v>0.7115384615</v>
      </c>
      <c r="C12" s="24">
        <v>0.81132075469999998</v>
      </c>
      <c r="D12" s="24">
        <v>0.81132075469999998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 s="25" t="s">
        <v>21</v>
      </c>
      <c r="L12" s="25">
        <v>8</v>
      </c>
      <c r="M12" s="25">
        <v>1.0731850259895839</v>
      </c>
      <c r="N12" s="25">
        <v>0.13414812824869798</v>
      </c>
      <c r="O12" s="25">
        <v>30.731445237342566</v>
      </c>
      <c r="P12" s="25">
        <v>2.2637813311709918E-30</v>
      </c>
      <c r="T12" s="25" t="s">
        <v>21</v>
      </c>
      <c r="U12" s="25">
        <v>2</v>
      </c>
      <c r="V12" s="25">
        <v>1.0703098754967137</v>
      </c>
      <c r="W12" s="25">
        <v>0.53515493774835687</v>
      </c>
      <c r="X12" s="25">
        <v>126.0859254958866</v>
      </c>
      <c r="Y12" s="25">
        <v>9.4049766371946519E-36</v>
      </c>
    </row>
    <row r="13" spans="1:28" ht="17" thickBot="1">
      <c r="A13" s="43" t="s">
        <v>69</v>
      </c>
      <c r="B13" s="24">
        <v>0.44827586209999998</v>
      </c>
      <c r="C13" s="24">
        <v>0.71428571429999999</v>
      </c>
      <c r="D13" s="24">
        <v>0.48148148149999997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 s="25" t="s">
        <v>22</v>
      </c>
      <c r="L13" s="48">
        <v>187</v>
      </c>
      <c r="M13" s="47">
        <v>0.81628767501061905</v>
      </c>
      <c r="N13" s="25">
        <v>4.3651747326771068E-3</v>
      </c>
      <c r="O13" s="25"/>
      <c r="P13" s="25"/>
      <c r="T13" s="25" t="s">
        <v>22</v>
      </c>
      <c r="U13" s="48">
        <v>193</v>
      </c>
      <c r="V13" s="47">
        <v>0.81916282550348918</v>
      </c>
      <c r="W13" s="25">
        <v>4.2443669715206689E-3</v>
      </c>
      <c r="X13" s="25"/>
      <c r="Y13" s="25"/>
    </row>
    <row r="14" spans="1:28" ht="17" thickBot="1">
      <c r="A14" s="43" t="s">
        <v>69</v>
      </c>
      <c r="B14" s="24">
        <v>0.75862068969999996</v>
      </c>
      <c r="C14" s="24">
        <v>0.84745762710000005</v>
      </c>
      <c r="D14" s="24">
        <v>0.68965517239999996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 s="26" t="s">
        <v>23</v>
      </c>
      <c r="L14" s="26">
        <v>195</v>
      </c>
      <c r="M14" s="26">
        <v>1.8894727010002028</v>
      </c>
      <c r="N14" s="26"/>
      <c r="O14" s="26"/>
      <c r="P14" s="26"/>
      <c r="T14" s="26" t="s">
        <v>23</v>
      </c>
      <c r="U14" s="26">
        <v>195</v>
      </c>
      <c r="V14" s="26">
        <v>1.8894727010002028</v>
      </c>
      <c r="W14" s="26"/>
      <c r="X14" s="26"/>
      <c r="Y14" s="26"/>
    </row>
    <row r="15" spans="1:28" ht="17" thickBot="1">
      <c r="A15" s="43" t="s">
        <v>69</v>
      </c>
      <c r="B15" s="24">
        <v>0.89361702129999998</v>
      </c>
      <c r="C15" s="24">
        <v>0.80851063830000003</v>
      </c>
      <c r="D15" s="24">
        <v>0.84444444439999999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8" ht="17" thickBot="1">
      <c r="A16" s="43" t="s">
        <v>69</v>
      </c>
      <c r="B16" s="24">
        <v>0.78947368419999997</v>
      </c>
      <c r="C16" s="24">
        <v>0.79487179490000004</v>
      </c>
      <c r="D16" s="24">
        <v>0.82051282049999996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 s="27"/>
      <c r="L16" s="27" t="s">
        <v>24</v>
      </c>
      <c r="M16" s="27" t="s">
        <v>13</v>
      </c>
      <c r="N16" s="27" t="s">
        <v>25</v>
      </c>
      <c r="O16" s="27" t="s">
        <v>26</v>
      </c>
      <c r="P16" s="27" t="s">
        <v>27</v>
      </c>
      <c r="Q16" s="27" t="s">
        <v>28</v>
      </c>
      <c r="R16" s="27" t="s">
        <v>41</v>
      </c>
      <c r="S16" s="27" t="s">
        <v>42</v>
      </c>
      <c r="T16" s="27"/>
      <c r="U16" s="27" t="s">
        <v>24</v>
      </c>
      <c r="V16" s="27" t="s">
        <v>13</v>
      </c>
      <c r="W16" s="27" t="s">
        <v>25</v>
      </c>
      <c r="X16" s="27" t="s">
        <v>26</v>
      </c>
      <c r="Y16" s="27" t="s">
        <v>27</v>
      </c>
      <c r="Z16" s="27" t="s">
        <v>28</v>
      </c>
      <c r="AA16" s="27" t="s">
        <v>41</v>
      </c>
      <c r="AB16" s="27" t="s">
        <v>42</v>
      </c>
    </row>
    <row r="17" spans="1:28" ht="17" thickBot="1">
      <c r="A17" s="43" t="s">
        <v>69</v>
      </c>
      <c r="B17" s="24">
        <v>0.875</v>
      </c>
      <c r="C17" s="24">
        <v>0.82926829270000002</v>
      </c>
      <c r="D17" s="24">
        <v>0.82499999999999996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s="25" t="s">
        <v>29</v>
      </c>
      <c r="L17" s="25">
        <v>8.420969337209841E-2</v>
      </c>
      <c r="M17" s="25">
        <v>5.114274225224761E-2</v>
      </c>
      <c r="N17" s="25">
        <v>1.6465619492352814</v>
      </c>
      <c r="O17" s="25">
        <v>0.10132763654196029</v>
      </c>
      <c r="P17" s="25">
        <v>-1.6681181402543738E-2</v>
      </c>
      <c r="Q17" s="25">
        <v>0.18510056814674056</v>
      </c>
      <c r="R17" s="25">
        <v>-1.6681181402543738E-2</v>
      </c>
      <c r="S17" s="25">
        <v>0.18510056814674056</v>
      </c>
      <c r="T17" s="25" t="s">
        <v>29</v>
      </c>
      <c r="U17" s="25">
        <v>8.0837046506431642E-2</v>
      </c>
      <c r="V17" s="25">
        <v>4.8374971893077448E-2</v>
      </c>
      <c r="W17" s="25">
        <v>1.6710510278973325</v>
      </c>
      <c r="X17" s="25">
        <v>9.6332304915396502E-2</v>
      </c>
      <c r="Y17" s="25">
        <v>-1.4574442874014062E-2</v>
      </c>
      <c r="Z17" s="25">
        <v>0.17624853588687733</v>
      </c>
      <c r="AA17" s="25">
        <v>-1.4574442874014062E-2</v>
      </c>
      <c r="AB17" s="25">
        <v>0.17624853588687733</v>
      </c>
    </row>
    <row r="18" spans="1:28" ht="17" thickBot="1">
      <c r="A18" s="43" t="s">
        <v>69</v>
      </c>
      <c r="B18" s="24">
        <v>0.82</v>
      </c>
      <c r="C18" s="24">
        <v>0.80392156859999997</v>
      </c>
      <c r="D18" s="24">
        <v>0.86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 s="25" t="s">
        <v>1</v>
      </c>
      <c r="L18" s="25">
        <v>0.40311749927060148</v>
      </c>
      <c r="M18" s="25">
        <v>7.045804918941552E-2</v>
      </c>
      <c r="N18" s="25">
        <v>5.7213832047333968</v>
      </c>
      <c r="O18" s="25">
        <v>4.1340394344280212E-8</v>
      </c>
      <c r="P18" s="25">
        <v>0.26412271908118967</v>
      </c>
      <c r="Q18" s="25">
        <v>0.54211227946001328</v>
      </c>
      <c r="R18" s="25">
        <v>0.26412271908118967</v>
      </c>
      <c r="S18" s="25">
        <v>0.54211227946001328</v>
      </c>
      <c r="T18" s="25" t="s">
        <v>1</v>
      </c>
      <c r="U18" s="25">
        <v>0.40756133578106701</v>
      </c>
      <c r="V18" s="25">
        <v>6.8121617322815506E-2</v>
      </c>
      <c r="W18" s="25">
        <v>5.9828487901235619</v>
      </c>
      <c r="X18" s="25">
        <v>1.0469312774503777E-8</v>
      </c>
      <c r="Y18" s="25">
        <v>0.27320291212884162</v>
      </c>
      <c r="Z18" s="25">
        <v>0.5419197594332924</v>
      </c>
      <c r="AA18" s="25">
        <v>0.27320291212884162</v>
      </c>
      <c r="AB18" s="25">
        <v>0.5419197594332924</v>
      </c>
    </row>
    <row r="19" spans="1:28" ht="17" thickBot="1">
      <c r="A19" s="43" t="s">
        <v>69</v>
      </c>
      <c r="B19" s="24">
        <v>0.70909090910000006</v>
      </c>
      <c r="C19" s="24">
        <v>0.71428571429999999</v>
      </c>
      <c r="D19" s="24">
        <v>0.70909090910000006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 s="25" t="s">
        <v>43</v>
      </c>
      <c r="L19" s="25">
        <v>0.49986797496889823</v>
      </c>
      <c r="M19" s="25">
        <v>5.5407138399665858E-2</v>
      </c>
      <c r="N19" s="25">
        <v>9.021725167671045</v>
      </c>
      <c r="O19" s="25">
        <v>2.2218334714534612E-16</v>
      </c>
      <c r="P19" s="25">
        <v>0.39056459357549467</v>
      </c>
      <c r="Q19" s="25">
        <v>0.6091713563623018</v>
      </c>
      <c r="R19" s="25">
        <v>0.39056459357549467</v>
      </c>
      <c r="S19" s="25">
        <v>0.6091713563623018</v>
      </c>
      <c r="T19" s="26" t="s">
        <v>43</v>
      </c>
      <c r="U19" s="26">
        <v>0.49671209032404906</v>
      </c>
      <c r="V19" s="26">
        <v>5.3840790769455672E-2</v>
      </c>
      <c r="W19" s="26">
        <v>9.2255719729480266</v>
      </c>
      <c r="X19" s="26">
        <v>5.0118989807835029E-17</v>
      </c>
      <c r="Y19" s="26">
        <v>0.39052019323956028</v>
      </c>
      <c r="Z19" s="26">
        <v>0.6029039874085379</v>
      </c>
      <c r="AA19" s="26">
        <v>0.39052019323956028</v>
      </c>
      <c r="AB19" s="26">
        <v>0.6029039874085379</v>
      </c>
    </row>
    <row r="20" spans="1:28" ht="17" thickBot="1">
      <c r="A20" s="43" t="s">
        <v>69</v>
      </c>
      <c r="B20" s="24">
        <v>0.80701754390000002</v>
      </c>
      <c r="C20" s="24">
        <v>0.82456140349999996</v>
      </c>
      <c r="D20" s="24">
        <v>0.78181818179999996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25" t="s">
        <v>69</v>
      </c>
      <c r="L20" s="25">
        <v>-8.7076150881432099E-3</v>
      </c>
      <c r="M20" s="25">
        <v>1.5212270331473708E-2</v>
      </c>
      <c r="N20" s="25">
        <v>-0.57240733292304358</v>
      </c>
      <c r="O20" s="45">
        <v>0.56773357999935747</v>
      </c>
      <c r="P20" s="25">
        <v>-3.8717332859647097E-2</v>
      </c>
      <c r="Q20" s="25">
        <v>2.1302102683360677E-2</v>
      </c>
      <c r="R20" s="25">
        <v>-3.8717332859647097E-2</v>
      </c>
      <c r="S20" s="25">
        <v>2.1302102683360677E-2</v>
      </c>
    </row>
    <row r="21" spans="1:28" ht="17" thickBot="1">
      <c r="A21" s="43" t="s">
        <v>69</v>
      </c>
      <c r="B21" s="24">
        <v>0.8076923077</v>
      </c>
      <c r="C21" s="24">
        <v>0.7884615385</v>
      </c>
      <c r="D21" s="24">
        <v>0.8076923077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 s="25" t="s">
        <v>76</v>
      </c>
      <c r="L21" s="25">
        <v>-2.7606147728239574E-3</v>
      </c>
      <c r="M21" s="25">
        <v>1.7770212289019271E-2</v>
      </c>
      <c r="N21" s="25">
        <v>-0.1553506918164293</v>
      </c>
      <c r="O21" s="45">
        <v>0.87671241443543524</v>
      </c>
      <c r="P21" s="25">
        <v>-3.7816464025636723E-2</v>
      </c>
      <c r="Q21" s="25">
        <v>3.2295234479988805E-2</v>
      </c>
      <c r="R21" s="25">
        <v>-3.7816464025636723E-2</v>
      </c>
      <c r="S21" s="25">
        <v>3.2295234479988805E-2</v>
      </c>
    </row>
    <row r="22" spans="1:28" ht="17" thickBot="1">
      <c r="A22" s="43" t="s">
        <v>69</v>
      </c>
      <c r="B22" s="24">
        <v>0.83333333330000003</v>
      </c>
      <c r="C22" s="24">
        <v>0.85714285710000004</v>
      </c>
      <c r="D22" s="24">
        <v>0.8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s="25" t="s">
        <v>77</v>
      </c>
      <c r="L22" s="25">
        <v>-2.8739197959904853E-3</v>
      </c>
      <c r="M22" s="25">
        <v>1.4216155295505918E-2</v>
      </c>
      <c r="N22" s="25">
        <v>-0.20215872268214483</v>
      </c>
      <c r="O22" s="45">
        <v>0.84001240272081668</v>
      </c>
      <c r="P22" s="25">
        <v>-3.0918570523195476E-2</v>
      </c>
      <c r="Q22" s="25">
        <v>2.5170730931214507E-2</v>
      </c>
      <c r="R22" s="25">
        <v>-3.0918570523195476E-2</v>
      </c>
      <c r="S22" s="25">
        <v>2.5170730931214507E-2</v>
      </c>
    </row>
    <row r="23" spans="1:28" ht="17" thickBot="1">
      <c r="A23" s="43" t="s">
        <v>69</v>
      </c>
      <c r="B23" s="24">
        <v>0.78260869570000002</v>
      </c>
      <c r="C23" s="24">
        <v>0.83333333330000003</v>
      </c>
      <c r="D23" s="24">
        <v>0.74468085110000004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 s="25" t="s">
        <v>78</v>
      </c>
      <c r="L23" s="25">
        <v>3.4508908375195267E-3</v>
      </c>
      <c r="M23" s="25">
        <v>1.6486790935245729E-2</v>
      </c>
      <c r="N23" s="25">
        <v>0.2093124642068552</v>
      </c>
      <c r="O23" s="45">
        <v>0.8344321677749954</v>
      </c>
      <c r="P23" s="25">
        <v>-2.9073113281764495E-2</v>
      </c>
      <c r="Q23" s="25">
        <v>3.5974894956803546E-2</v>
      </c>
      <c r="R23" s="25">
        <v>-2.9073113281764495E-2</v>
      </c>
      <c r="S23" s="25">
        <v>3.5974894956803546E-2</v>
      </c>
    </row>
    <row r="24" spans="1:28" ht="17" thickBot="1">
      <c r="A24" s="43" t="s">
        <v>69</v>
      </c>
      <c r="B24" s="24">
        <v>0.84210526320000001</v>
      </c>
      <c r="C24" s="24">
        <v>1</v>
      </c>
      <c r="D24" s="24">
        <v>0.94736842109999997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 s="25" t="s">
        <v>79</v>
      </c>
      <c r="L24" s="25">
        <v>4.9768101870167692E-3</v>
      </c>
      <c r="M24" s="25">
        <v>2.4031021761048585E-2</v>
      </c>
      <c r="N24" s="25">
        <v>0.20709939995491927</v>
      </c>
      <c r="O24" s="45">
        <v>0.83615757210238528</v>
      </c>
      <c r="P24" s="25">
        <v>-4.2429932205528702E-2</v>
      </c>
      <c r="Q24" s="25">
        <v>5.2383552579562238E-2</v>
      </c>
      <c r="R24" s="25">
        <v>-4.2429932205528702E-2</v>
      </c>
      <c r="S24" s="25">
        <v>5.2383552579562238E-2</v>
      </c>
    </row>
    <row r="25" spans="1:28" ht="17" thickBot="1">
      <c r="A25" s="43" t="s">
        <v>69</v>
      </c>
      <c r="B25" s="24">
        <v>0.83333333330000003</v>
      </c>
      <c r="C25" s="24">
        <v>0.83333333330000003</v>
      </c>
      <c r="D25" s="24">
        <v>0.73333333329999995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 s="26" t="s">
        <v>80</v>
      </c>
      <c r="L25" s="26">
        <v>-4.6248664932344377E-3</v>
      </c>
      <c r="M25" s="26">
        <v>1.6005431120737736E-2</v>
      </c>
      <c r="N25" s="26">
        <v>-0.28895607112026761</v>
      </c>
      <c r="O25" s="46">
        <v>0.772935071955418</v>
      </c>
      <c r="P25" s="26">
        <v>-3.6199277168202586E-2</v>
      </c>
      <c r="Q25" s="26">
        <v>2.694954418173371E-2</v>
      </c>
      <c r="R25" s="26">
        <v>-3.6199277168202586E-2</v>
      </c>
      <c r="S25" s="26">
        <v>2.694954418173371E-2</v>
      </c>
    </row>
    <row r="26" spans="1:28" ht="17" thickBot="1">
      <c r="A26" s="43" t="s">
        <v>69</v>
      </c>
      <c r="B26" s="24">
        <v>0.75510204079999999</v>
      </c>
      <c r="C26" s="24">
        <v>0.8125</v>
      </c>
      <c r="D26" s="24">
        <v>0.70833333330000003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28" ht="17" thickBot="1">
      <c r="A27" s="43" t="s">
        <v>69</v>
      </c>
      <c r="B27" s="24">
        <v>0.85714285710000004</v>
      </c>
      <c r="C27" s="24">
        <v>0.91071428570000001</v>
      </c>
      <c r="D27" s="24">
        <v>0.74074074069999996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28" ht="17" thickBot="1">
      <c r="A28" s="43" t="s">
        <v>69</v>
      </c>
      <c r="B28" s="24">
        <v>0.66666666669999997</v>
      </c>
      <c r="C28" s="24">
        <v>0.89583333330000003</v>
      </c>
      <c r="D28" s="24">
        <v>0.76086956520000004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28" ht="17" thickBot="1">
      <c r="A29" s="43" t="s">
        <v>69</v>
      </c>
      <c r="B29" s="24">
        <v>0.75862068969999996</v>
      </c>
      <c r="C29" s="24">
        <v>0.72881355930000002</v>
      </c>
      <c r="D29" s="24">
        <v>0.70689655169999999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28" ht="17" thickBot="1">
      <c r="A30" s="43" t="s">
        <v>69</v>
      </c>
      <c r="B30" s="24">
        <v>0.85483870969999998</v>
      </c>
      <c r="C30" s="24">
        <v>0.859375</v>
      </c>
      <c r="D30" s="24">
        <v>0.69841269839999998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28" ht="17" thickBot="1">
      <c r="A31" s="43" t="s">
        <v>69</v>
      </c>
      <c r="B31" s="24">
        <v>0.75510204079999999</v>
      </c>
      <c r="C31" s="24">
        <v>0.8</v>
      </c>
      <c r="D31" s="24">
        <v>0.8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28" ht="17" thickBot="1">
      <c r="A32" s="43" t="s">
        <v>70</v>
      </c>
      <c r="B32" s="24">
        <v>0.73333333329999995</v>
      </c>
      <c r="C32" s="24">
        <v>0.73770491800000004</v>
      </c>
      <c r="D32" s="24">
        <v>0.78333333329999999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ht="17" thickBot="1">
      <c r="A33" s="43" t="s">
        <v>70</v>
      </c>
      <c r="B33" s="24">
        <v>0.64583333330000003</v>
      </c>
      <c r="C33" s="24">
        <v>0.72</v>
      </c>
      <c r="D33" s="24">
        <v>0.64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ht="17" thickBot="1">
      <c r="A34" s="43" t="s">
        <v>70</v>
      </c>
      <c r="B34" s="24">
        <v>0.87755102039999999</v>
      </c>
      <c r="C34" s="24">
        <v>0.89795918370000005</v>
      </c>
      <c r="D34" s="24">
        <v>0.8125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ht="17" thickBot="1">
      <c r="A35" s="43" t="s">
        <v>70</v>
      </c>
      <c r="B35" s="24">
        <v>0.67346938779999999</v>
      </c>
      <c r="C35" s="24">
        <v>0.64</v>
      </c>
      <c r="D35" s="24">
        <v>0.6875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ht="17" thickBot="1">
      <c r="A36" s="43" t="s">
        <v>70</v>
      </c>
      <c r="B36" s="24">
        <v>0.72916666669999997</v>
      </c>
      <c r="C36" s="24">
        <v>0.75510204079999999</v>
      </c>
      <c r="D36" s="24">
        <v>0.63265306119999998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ht="17" thickBot="1">
      <c r="A37" s="43" t="s">
        <v>70</v>
      </c>
      <c r="B37" s="24">
        <v>0.84444444439999999</v>
      </c>
      <c r="C37" s="24">
        <v>0.91304347829999999</v>
      </c>
      <c r="D37" s="24">
        <v>0.76086956520000004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ht="17" thickBot="1">
      <c r="A38" s="43" t="s">
        <v>70</v>
      </c>
      <c r="B38" s="24">
        <v>0.81355932200000003</v>
      </c>
      <c r="C38" s="24">
        <v>0.92982456140000003</v>
      </c>
      <c r="D38" s="24">
        <v>0.85964912280000005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ht="17" thickBot="1">
      <c r="A39" s="43" t="s">
        <v>70</v>
      </c>
      <c r="B39" s="24">
        <v>0.86274509799999999</v>
      </c>
      <c r="C39" s="24">
        <v>0.94117647059999998</v>
      </c>
      <c r="D39" s="24">
        <v>0.88235294119999996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ht="17" thickBot="1">
      <c r="A40" s="43" t="s">
        <v>70</v>
      </c>
      <c r="B40" s="24">
        <v>0.76271186440000005</v>
      </c>
      <c r="C40" s="24">
        <v>0.6949152542</v>
      </c>
      <c r="D40" s="24">
        <v>0.71428571429999999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ht="17" thickBot="1">
      <c r="A41" s="43" t="s">
        <v>70</v>
      </c>
      <c r="B41" s="24">
        <v>0.68421052630000001</v>
      </c>
      <c r="C41" s="24">
        <v>0.71052631580000003</v>
      </c>
      <c r="D41" s="24">
        <v>0.64864864860000004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 ht="17" thickBot="1">
      <c r="A42" s="43" t="s">
        <v>70</v>
      </c>
      <c r="B42" s="24">
        <v>0.8363636364</v>
      </c>
      <c r="C42" s="24">
        <v>0.81818181820000002</v>
      </c>
      <c r="D42" s="24">
        <v>0.8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ht="17" thickBot="1">
      <c r="A43" s="43" t="s">
        <v>70</v>
      </c>
      <c r="B43" s="24">
        <v>0.88709677419999999</v>
      </c>
      <c r="C43" s="24">
        <v>0.90322580649999995</v>
      </c>
      <c r="D43" s="24">
        <v>0.88524590160000005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ht="17" thickBot="1">
      <c r="A44" s="43" t="s">
        <v>70</v>
      </c>
      <c r="B44" s="24">
        <v>0.71111111110000003</v>
      </c>
      <c r="C44" s="24">
        <v>0.77777777780000001</v>
      </c>
      <c r="D44" s="24">
        <v>0.75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ht="17" thickBot="1">
      <c r="A45" s="43" t="s">
        <v>70</v>
      </c>
      <c r="B45" s="24">
        <v>0.90277777780000001</v>
      </c>
      <c r="C45" s="24">
        <v>0.87323943660000003</v>
      </c>
      <c r="D45" s="24">
        <v>0.90140845069999997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ht="17" thickBot="1">
      <c r="A46" s="43" t="s">
        <v>70</v>
      </c>
      <c r="B46" s="24">
        <v>0.61363636359999996</v>
      </c>
      <c r="C46" s="24">
        <v>0.62222222220000001</v>
      </c>
      <c r="D46" s="24">
        <v>0.5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ht="17" thickBot="1">
      <c r="A47" s="43" t="s">
        <v>70</v>
      </c>
      <c r="B47" s="24">
        <v>0.81690140850000004</v>
      </c>
      <c r="C47" s="24">
        <v>0.81690140850000004</v>
      </c>
      <c r="D47" s="24">
        <v>0.80281690139999995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 ht="17" thickBot="1">
      <c r="A48" s="43" t="s">
        <v>70</v>
      </c>
      <c r="B48" s="24">
        <v>0.88059701489999997</v>
      </c>
      <c r="C48" s="24">
        <v>0.82352941180000006</v>
      </c>
      <c r="D48" s="24">
        <v>0.84848484850000006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ht="17" thickBot="1">
      <c r="A49" s="43" t="s">
        <v>70</v>
      </c>
      <c r="B49" s="24">
        <v>0.92063492059999996</v>
      </c>
      <c r="C49" s="24">
        <v>0.92063492059999996</v>
      </c>
      <c r="D49" s="24">
        <v>0.90476190479999996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ht="17" thickBot="1">
      <c r="A50" s="43" t="s">
        <v>70</v>
      </c>
      <c r="B50" s="24">
        <v>0.70270270270000001</v>
      </c>
      <c r="C50" s="24">
        <v>0.74358974359999996</v>
      </c>
      <c r="D50" s="24">
        <v>0.60526315789999996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ht="17" thickBot="1">
      <c r="A51" s="43" t="s">
        <v>71</v>
      </c>
      <c r="B51" s="24">
        <v>0.8653846154</v>
      </c>
      <c r="C51" s="24">
        <v>0.8461538462</v>
      </c>
      <c r="D51" s="24">
        <v>0.8076923077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ht="17" thickBot="1">
      <c r="A52" s="43" t="s">
        <v>71</v>
      </c>
      <c r="B52" s="24">
        <v>0.9259259259</v>
      </c>
      <c r="C52" s="24">
        <v>0.87037037039999998</v>
      </c>
      <c r="D52" s="24">
        <v>0.75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ht="17" thickBot="1">
      <c r="A53" s="43" t="s">
        <v>71</v>
      </c>
      <c r="B53" s="24">
        <v>0.61111111110000005</v>
      </c>
      <c r="C53" s="24">
        <v>0.70909090910000006</v>
      </c>
      <c r="D53" s="24">
        <v>0.59259259259999997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ht="17" thickBot="1">
      <c r="A54" s="43" t="s">
        <v>71</v>
      </c>
      <c r="B54" s="24">
        <v>0.67796610170000005</v>
      </c>
      <c r="C54" s="24">
        <v>0.68965517239999996</v>
      </c>
      <c r="D54" s="24">
        <v>0.67241379310000005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ht="17" thickBot="1">
      <c r="A55" s="43" t="s">
        <v>71</v>
      </c>
      <c r="B55" s="24">
        <v>0.93150684930000005</v>
      </c>
      <c r="C55" s="24">
        <v>0.85135135139999996</v>
      </c>
      <c r="D55" s="24">
        <v>0.84931506850000005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ht="17" thickBot="1">
      <c r="A56" s="43" t="s">
        <v>71</v>
      </c>
      <c r="B56" s="24">
        <v>0.84905660380000003</v>
      </c>
      <c r="C56" s="24">
        <v>0.77777777780000001</v>
      </c>
      <c r="D56" s="24">
        <v>0.79245283020000001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ht="17" thickBot="1">
      <c r="A57" s="43" t="s">
        <v>71</v>
      </c>
      <c r="B57" s="24">
        <v>0.72727272730000003</v>
      </c>
      <c r="C57" s="24">
        <v>0.82222222219999996</v>
      </c>
      <c r="D57" s="24">
        <v>0.71111111110000003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ht="17" thickBot="1">
      <c r="A58" s="43" t="s">
        <v>71</v>
      </c>
      <c r="B58" s="24">
        <v>0.82456140349999996</v>
      </c>
      <c r="C58" s="24">
        <v>0.81034482760000004</v>
      </c>
      <c r="D58" s="24">
        <v>0.77586206899999999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ht="17" thickBot="1">
      <c r="A59" s="43" t="s">
        <v>71</v>
      </c>
      <c r="B59" s="24">
        <v>0.6875</v>
      </c>
      <c r="C59" s="24">
        <v>0.70212765960000001</v>
      </c>
      <c r="D59" s="24">
        <v>0.6956521739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ht="17" thickBot="1">
      <c r="A60" s="43" t="s">
        <v>71</v>
      </c>
      <c r="B60" s="24">
        <v>0.75</v>
      </c>
      <c r="C60" s="24">
        <v>0.88333333329999997</v>
      </c>
      <c r="D60" s="24">
        <v>0.84482758619999998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ht="17" thickBot="1">
      <c r="A61" s="43" t="s">
        <v>71</v>
      </c>
      <c r="B61" s="24">
        <v>0.87142857139999996</v>
      </c>
      <c r="C61" s="24">
        <v>0.87323943660000003</v>
      </c>
      <c r="D61" s="24">
        <v>0.88235294119999996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ht="17" thickBot="1">
      <c r="A62" s="43" t="s">
        <v>71</v>
      </c>
      <c r="B62" s="24">
        <v>0.72222222219999999</v>
      </c>
      <c r="C62" s="24">
        <v>0.8363636364</v>
      </c>
      <c r="D62" s="24">
        <v>0.77358490570000005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ht="17" thickBot="1">
      <c r="A63" s="43" t="s">
        <v>71</v>
      </c>
      <c r="B63" s="24">
        <v>0.84210526320000001</v>
      </c>
      <c r="C63" s="24">
        <v>0.86206896550000001</v>
      </c>
      <c r="D63" s="24">
        <v>0.77192982460000004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 ht="17" thickBot="1">
      <c r="A64" s="43" t="s">
        <v>71</v>
      </c>
      <c r="B64" s="24">
        <v>0.625</v>
      </c>
      <c r="C64" s="24">
        <v>0.70833333330000003</v>
      </c>
      <c r="D64" s="24">
        <v>0.56521739130000004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 ht="17" thickBot="1">
      <c r="A65" s="43" t="s">
        <v>71</v>
      </c>
      <c r="B65" s="24">
        <v>0.77777777780000001</v>
      </c>
      <c r="C65" s="24">
        <v>0.93478260869999996</v>
      </c>
      <c r="D65" s="24">
        <v>0.76086956520000004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 ht="17" thickBot="1">
      <c r="A66" s="43" t="s">
        <v>71</v>
      </c>
      <c r="B66" s="24">
        <v>0.80555555560000003</v>
      </c>
      <c r="C66" s="24">
        <v>0.94444444439999997</v>
      </c>
      <c r="D66" s="24">
        <v>0.58333333330000003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 ht="17" thickBot="1">
      <c r="A67" s="43" t="s">
        <v>71</v>
      </c>
      <c r="B67" s="24">
        <v>0.71428571429999999</v>
      </c>
      <c r="C67" s="24">
        <v>0.81395348840000004</v>
      </c>
      <c r="D67" s="24">
        <v>0.62790697669999995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 ht="17" thickBot="1">
      <c r="A68" s="43" t="s">
        <v>71</v>
      </c>
      <c r="B68" s="24">
        <v>0.68518518520000005</v>
      </c>
      <c r="C68" s="24">
        <v>0.74545454550000001</v>
      </c>
      <c r="D68" s="24">
        <v>0.66666666669999997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 ht="17" thickBot="1">
      <c r="A69" s="43" t="s">
        <v>71</v>
      </c>
      <c r="B69" s="24">
        <v>0.72580645160000001</v>
      </c>
      <c r="C69" s="24">
        <v>0.82539682540000003</v>
      </c>
      <c r="D69" s="24">
        <v>0.73015873019999999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</row>
    <row r="70" spans="1:10" ht="17" thickBot="1">
      <c r="A70" s="43" t="s">
        <v>71</v>
      </c>
      <c r="B70" s="24">
        <v>0.91228070179999998</v>
      </c>
      <c r="C70" s="24">
        <v>0.80701754390000002</v>
      </c>
      <c r="D70" s="24">
        <v>0.84210526320000001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 ht="17" thickBot="1">
      <c r="A71" s="43" t="s">
        <v>71</v>
      </c>
      <c r="B71" s="24">
        <v>0.7843137255</v>
      </c>
      <c r="C71" s="24">
        <v>0.84313725490000002</v>
      </c>
      <c r="D71" s="24">
        <v>0.83673469389999999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ht="17" thickBot="1">
      <c r="A72" s="43" t="s">
        <v>71</v>
      </c>
      <c r="B72" s="24">
        <v>0.88157894739999998</v>
      </c>
      <c r="C72" s="24">
        <v>0.85526315789999996</v>
      </c>
      <c r="D72" s="24">
        <v>0.79452054790000004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 ht="17" thickBot="1">
      <c r="A73" s="43" t="s">
        <v>71</v>
      </c>
      <c r="B73" s="24">
        <v>0.875</v>
      </c>
      <c r="C73" s="24">
        <v>0.87878787879999998</v>
      </c>
      <c r="D73" s="24">
        <v>0.8125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 ht="17" thickBot="1">
      <c r="A74" s="43" t="s">
        <v>71</v>
      </c>
      <c r="B74" s="24">
        <v>0.64864864860000004</v>
      </c>
      <c r="C74" s="24">
        <v>0.75675675679999999</v>
      </c>
      <c r="D74" s="24">
        <v>0.55555555560000003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</row>
    <row r="75" spans="1:10" ht="17" thickBot="1">
      <c r="A75" s="43" t="s">
        <v>71</v>
      </c>
      <c r="B75" s="24">
        <v>0.85294117650000001</v>
      </c>
      <c r="C75" s="24">
        <v>0.81690140850000004</v>
      </c>
      <c r="D75" s="24">
        <v>0.83098591550000001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</row>
    <row r="76" spans="1:10" ht="17" thickBot="1">
      <c r="A76" s="43" t="s">
        <v>71</v>
      </c>
      <c r="B76" s="24">
        <v>0.85714285710000004</v>
      </c>
      <c r="C76" s="24">
        <v>0.88</v>
      </c>
      <c r="D76" s="24">
        <v>0.81632653060000004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 ht="17" thickBot="1">
      <c r="A77" s="43" t="s">
        <v>71</v>
      </c>
      <c r="B77" s="24">
        <v>0.85106382979999995</v>
      </c>
      <c r="C77" s="24">
        <v>0.89361702129999998</v>
      </c>
      <c r="D77" s="24">
        <v>0.72340425529999997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 ht="17" thickBot="1">
      <c r="A78" s="43" t="s">
        <v>71</v>
      </c>
      <c r="B78" s="24">
        <v>0.48888888889999998</v>
      </c>
      <c r="C78" s="24">
        <v>0.66666666669999997</v>
      </c>
      <c r="D78" s="24">
        <v>0.53488372090000003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 ht="17" thickBot="1">
      <c r="A79" s="43" t="s">
        <v>71</v>
      </c>
      <c r="B79" s="24">
        <v>0.875</v>
      </c>
      <c r="C79" s="24">
        <v>0.87179487180000004</v>
      </c>
      <c r="D79" s="24">
        <v>0.8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 ht="17" thickBot="1">
      <c r="A80" s="43" t="s">
        <v>71</v>
      </c>
      <c r="B80" s="24">
        <v>0.75</v>
      </c>
      <c r="C80" s="24">
        <v>0.72222222219999999</v>
      </c>
      <c r="D80" s="24">
        <v>0.57575757579999998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 ht="17" thickBot="1">
      <c r="A81" s="43" t="s">
        <v>71</v>
      </c>
      <c r="B81" s="24">
        <v>0.89230769229999995</v>
      </c>
      <c r="C81" s="24">
        <v>0.92424242420000002</v>
      </c>
      <c r="D81" s="24">
        <v>0.90769230769999998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 ht="17" thickBot="1">
      <c r="A82" s="43" t="s">
        <v>71</v>
      </c>
      <c r="B82" s="24">
        <v>0.70731707320000003</v>
      </c>
      <c r="C82" s="24">
        <v>0.90243902440000001</v>
      </c>
      <c r="D82" s="24">
        <v>0.72972972970000005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ht="17" thickBot="1">
      <c r="A83" s="43" t="s">
        <v>71</v>
      </c>
      <c r="B83" s="24">
        <v>0.83333333330000003</v>
      </c>
      <c r="C83" s="24">
        <v>0.875</v>
      </c>
      <c r="D83" s="24">
        <v>0.83673469389999999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 ht="17" thickBot="1">
      <c r="A84" s="43" t="s">
        <v>71</v>
      </c>
      <c r="B84" s="24">
        <v>0.91304347829999999</v>
      </c>
      <c r="C84" s="24">
        <v>0.91304347829999999</v>
      </c>
      <c r="D84" s="24">
        <v>0.82608695649999997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ht="17" thickBot="1">
      <c r="A85" s="43" t="s">
        <v>71</v>
      </c>
      <c r="B85" s="24">
        <v>0.88888888889999995</v>
      </c>
      <c r="C85" s="24">
        <v>0.94444444439999997</v>
      </c>
      <c r="D85" s="24">
        <v>0.93939393940000004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 ht="17" thickBot="1">
      <c r="A86" s="43" t="s">
        <v>71</v>
      </c>
      <c r="B86" s="24">
        <v>0.82499999999999996</v>
      </c>
      <c r="C86" s="24">
        <v>0.8</v>
      </c>
      <c r="D86" s="24">
        <v>0.77500000000000002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ht="17" thickBot="1">
      <c r="A87" s="43" t="s">
        <v>72</v>
      </c>
      <c r="B87" s="24">
        <v>0.8125</v>
      </c>
      <c r="C87" s="24">
        <v>0.79591836729999998</v>
      </c>
      <c r="D87" s="24">
        <v>0.83673469389999999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</row>
    <row r="88" spans="1:10" ht="17" thickBot="1">
      <c r="A88" s="43" t="s">
        <v>72</v>
      </c>
      <c r="B88" s="24">
        <v>0.68965517239999996</v>
      </c>
      <c r="C88" s="24">
        <v>0.65517241380000002</v>
      </c>
      <c r="D88" s="24">
        <v>0.64285714289999996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</row>
    <row r="89" spans="1:10" ht="17" thickBot="1">
      <c r="A89" s="43" t="s">
        <v>72</v>
      </c>
      <c r="B89" s="24">
        <v>0.79591836729999998</v>
      </c>
      <c r="C89" s="24">
        <v>0.78</v>
      </c>
      <c r="D89" s="24">
        <v>0.55102040819999998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ht="17" thickBot="1">
      <c r="A90" s="43" t="s">
        <v>72</v>
      </c>
      <c r="B90" s="24">
        <v>0.62264150939999996</v>
      </c>
      <c r="C90" s="24">
        <v>0.69811320750000005</v>
      </c>
      <c r="D90" s="24">
        <v>0.64705882349999999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</row>
    <row r="91" spans="1:10" ht="17" thickBot="1">
      <c r="A91" s="43" t="s">
        <v>72</v>
      </c>
      <c r="B91" s="24">
        <v>0.6923076923</v>
      </c>
      <c r="C91" s="24">
        <v>0.79487179490000004</v>
      </c>
      <c r="D91" s="24">
        <v>0.73684210530000005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</row>
    <row r="92" spans="1:10" ht="17" thickBot="1">
      <c r="A92" s="43" t="s">
        <v>72</v>
      </c>
      <c r="B92" s="24">
        <v>0.7692307692</v>
      </c>
      <c r="C92" s="24">
        <v>0.8461538462</v>
      </c>
      <c r="D92" s="24">
        <v>0.82051282049999996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ht="17" thickBot="1">
      <c r="A93" s="43" t="s">
        <v>72</v>
      </c>
      <c r="B93" s="24">
        <v>0.83018867919999995</v>
      </c>
      <c r="C93" s="24">
        <v>0.8076923077</v>
      </c>
      <c r="D93" s="24">
        <v>0.8269230769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ht="17" thickBot="1">
      <c r="A94" s="43" t="s">
        <v>72</v>
      </c>
      <c r="B94" s="24">
        <v>0.78333333329999999</v>
      </c>
      <c r="C94" s="24">
        <v>0.79032258060000005</v>
      </c>
      <c r="D94" s="24">
        <v>0.72580645160000001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ht="17" thickBot="1">
      <c r="A95" s="43" t="s">
        <v>72</v>
      </c>
      <c r="B95" s="24">
        <v>0.90140845069999997</v>
      </c>
      <c r="C95" s="24">
        <v>0.92957746480000003</v>
      </c>
      <c r="D95" s="24">
        <v>0.85714285710000004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ht="17" thickBot="1">
      <c r="A96" s="43" t="s">
        <v>72</v>
      </c>
      <c r="B96" s="24">
        <v>0.71428571429999999</v>
      </c>
      <c r="C96" s="24">
        <v>0.82142857140000003</v>
      </c>
      <c r="D96" s="24">
        <v>0.75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</row>
    <row r="97" spans="1:10" ht="17" thickBot="1">
      <c r="A97" s="43" t="s">
        <v>72</v>
      </c>
      <c r="B97" s="24">
        <v>0.88888888889999995</v>
      </c>
      <c r="C97" s="24">
        <v>0.83018867919999995</v>
      </c>
      <c r="D97" s="24">
        <v>0.64814814809999999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 ht="17" thickBot="1">
      <c r="A98" s="43" t="s">
        <v>72</v>
      </c>
      <c r="B98" s="24">
        <v>0.8461538462</v>
      </c>
      <c r="C98" s="24">
        <v>0.88679245279999996</v>
      </c>
      <c r="D98" s="24">
        <v>0.6923076923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ht="17" thickBot="1">
      <c r="A99" s="43" t="s">
        <v>72</v>
      </c>
      <c r="B99" s="24">
        <v>0.875</v>
      </c>
      <c r="C99" s="24">
        <v>0.91071428570000001</v>
      </c>
      <c r="D99" s="24">
        <v>0.78181818179999996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ht="17" thickBot="1">
      <c r="A100" s="43" t="s">
        <v>72</v>
      </c>
      <c r="B100" s="24">
        <v>0.8</v>
      </c>
      <c r="C100" s="24">
        <v>0.75555555559999998</v>
      </c>
      <c r="D100" s="24">
        <v>0.75555555559999998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ht="17" thickBot="1">
      <c r="A101" s="43" t="s">
        <v>72</v>
      </c>
      <c r="B101" s="24">
        <v>0.75</v>
      </c>
      <c r="C101" s="24">
        <v>0.81818181820000002</v>
      </c>
      <c r="D101" s="24">
        <v>0.81818181820000002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ht="17" thickBot="1">
      <c r="A102" s="43" t="s">
        <v>72</v>
      </c>
      <c r="B102" s="24">
        <v>0.69090909089999997</v>
      </c>
      <c r="C102" s="24">
        <v>0.80701754390000002</v>
      </c>
      <c r="D102" s="24">
        <v>0.65454545450000001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</row>
    <row r="103" spans="1:10" ht="17" thickBot="1">
      <c r="A103" s="43" t="s">
        <v>72</v>
      </c>
      <c r="B103" s="24">
        <v>0.83783783779999998</v>
      </c>
      <c r="C103" s="24">
        <v>0.80555555560000003</v>
      </c>
      <c r="D103" s="24">
        <v>0.74285714290000004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</row>
    <row r="104" spans="1:10" ht="17" thickBot="1">
      <c r="A104" s="43" t="s">
        <v>72</v>
      </c>
      <c r="B104" s="24">
        <v>0.81818181820000002</v>
      </c>
      <c r="C104" s="24">
        <v>0.8</v>
      </c>
      <c r="D104" s="24">
        <v>0.81818181820000002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ht="17" thickBot="1">
      <c r="A105" s="43" t="s">
        <v>72</v>
      </c>
      <c r="B105" s="24">
        <v>0.82499999999999996</v>
      </c>
      <c r="C105" s="24">
        <v>0.87804878050000001</v>
      </c>
      <c r="D105" s="24">
        <v>0.65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</row>
    <row r="106" spans="1:10" ht="17" thickBot="1">
      <c r="A106" s="43" t="s">
        <v>72</v>
      </c>
      <c r="B106" s="24">
        <v>0.72580645160000001</v>
      </c>
      <c r="C106" s="24">
        <v>0.82258064519999996</v>
      </c>
      <c r="D106" s="24">
        <v>0.78333333329999999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</row>
    <row r="107" spans="1:10" ht="17" thickBot="1">
      <c r="A107" s="43" t="s">
        <v>72</v>
      </c>
      <c r="B107" s="24">
        <v>0.75409836070000003</v>
      </c>
      <c r="C107" s="24">
        <v>0.78688524589999997</v>
      </c>
      <c r="D107" s="24">
        <v>0.75409836070000003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</row>
    <row r="108" spans="1:10" ht="17" thickBot="1">
      <c r="A108" s="43" t="s">
        <v>72</v>
      </c>
      <c r="B108" s="24">
        <v>0.78048780490000003</v>
      </c>
      <c r="C108" s="24">
        <v>0.78571428570000001</v>
      </c>
      <c r="D108" s="24">
        <v>0.78048780490000003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 ht="17" thickBot="1">
      <c r="A109" s="43" t="s">
        <v>72</v>
      </c>
      <c r="B109" s="24">
        <v>0.86206896550000001</v>
      </c>
      <c r="C109" s="24">
        <v>0.88135593219999997</v>
      </c>
      <c r="D109" s="24">
        <v>0.76271186440000005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 ht="17" thickBot="1">
      <c r="A110" s="43" t="s">
        <v>73</v>
      </c>
      <c r="B110" s="24">
        <v>0.79545454550000005</v>
      </c>
      <c r="C110" s="24">
        <v>0.77272727269999997</v>
      </c>
      <c r="D110" s="24">
        <v>0.68292682930000004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7" thickBot="1">
      <c r="A111" s="43" t="s">
        <v>73</v>
      </c>
      <c r="B111" s="24">
        <v>0.85714285710000004</v>
      </c>
      <c r="C111" s="24">
        <v>0.82539682540000003</v>
      </c>
      <c r="D111" s="24">
        <v>0.70967741939999995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7" thickBot="1">
      <c r="A112" s="43" t="s">
        <v>73</v>
      </c>
      <c r="B112" s="24">
        <v>0.84482758619999998</v>
      </c>
      <c r="C112" s="24">
        <v>0.92982456140000003</v>
      </c>
      <c r="D112" s="24">
        <v>0.76785714289999996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7" thickBot="1">
      <c r="A113" s="43" t="s">
        <v>73</v>
      </c>
      <c r="B113" s="24">
        <v>0.76363636359999998</v>
      </c>
      <c r="C113" s="24">
        <v>0.8363636364</v>
      </c>
      <c r="D113" s="24">
        <v>0.60377358489999999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7" thickBot="1">
      <c r="A114" s="43" t="s">
        <v>73</v>
      </c>
      <c r="B114" s="24">
        <v>0.86956521740000003</v>
      </c>
      <c r="C114" s="24">
        <v>0.86956521740000003</v>
      </c>
      <c r="D114" s="24">
        <v>0.83823529409999997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7" thickBot="1">
      <c r="A115" s="43" t="s">
        <v>73</v>
      </c>
      <c r="B115" s="24">
        <v>0.5405405405</v>
      </c>
      <c r="C115" s="24">
        <v>0.67567567569999998</v>
      </c>
      <c r="D115" s="24">
        <v>0.54285714289999998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7" thickBot="1">
      <c r="A116" s="43" t="s">
        <v>73</v>
      </c>
      <c r="B116" s="24">
        <v>0.71428571429999999</v>
      </c>
      <c r="C116" s="24">
        <v>0.86666666670000003</v>
      </c>
      <c r="D116" s="24">
        <v>0.6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7" thickBot="1">
      <c r="A117" s="43" t="s">
        <v>73</v>
      </c>
      <c r="B117" s="24">
        <v>0.87037037039999998</v>
      </c>
      <c r="C117" s="24">
        <v>0.78571428570000001</v>
      </c>
      <c r="D117" s="24">
        <v>0.66666666669999997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7" thickBot="1">
      <c r="A118" s="43" t="s">
        <v>73</v>
      </c>
      <c r="B118" s="24">
        <v>0.75</v>
      </c>
      <c r="C118" s="24">
        <v>0.89473684210000004</v>
      </c>
      <c r="D118" s="24">
        <v>0.68421052630000001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7" thickBot="1">
      <c r="A119" s="43" t="s">
        <v>73</v>
      </c>
      <c r="B119" s="24">
        <v>0.89473684210000004</v>
      </c>
      <c r="C119" s="24">
        <v>0.86842105260000002</v>
      </c>
      <c r="D119" s="24">
        <v>0.81578947369999999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7" thickBot="1">
      <c r="A120" s="43" t="s">
        <v>73</v>
      </c>
      <c r="B120" s="24">
        <v>0.55102040819999998</v>
      </c>
      <c r="C120" s="24">
        <v>0.63265306119999998</v>
      </c>
      <c r="D120" s="24">
        <v>0.66666666669999997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7" thickBot="1">
      <c r="A121" s="43" t="s">
        <v>73</v>
      </c>
      <c r="B121" s="24">
        <v>0.875</v>
      </c>
      <c r="C121" s="24">
        <v>0.8</v>
      </c>
      <c r="D121" s="24">
        <v>0.78571428570000001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7" thickBot="1">
      <c r="A122" s="43" t="s">
        <v>73</v>
      </c>
      <c r="B122" s="24">
        <v>0.82758620689999995</v>
      </c>
      <c r="C122" s="24">
        <v>0.80701754390000002</v>
      </c>
      <c r="D122" s="24">
        <v>0.78571428570000001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7" thickBot="1">
      <c r="A123" s="43" t="s">
        <v>73</v>
      </c>
      <c r="B123" s="24">
        <v>0.85454545449999997</v>
      </c>
      <c r="C123" s="24">
        <v>0.8771929825</v>
      </c>
      <c r="D123" s="24">
        <v>0.82142857140000003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7" thickBot="1">
      <c r="A124" s="43" t="s">
        <v>73</v>
      </c>
      <c r="B124" s="24">
        <v>0.77777777780000001</v>
      </c>
      <c r="C124" s="24">
        <v>0.75</v>
      </c>
      <c r="D124" s="24">
        <v>0.81818181820000002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7" thickBot="1">
      <c r="A125" s="43" t="s">
        <v>73</v>
      </c>
      <c r="B125" s="24">
        <v>0.875</v>
      </c>
      <c r="C125" s="24">
        <v>0.92857142859999997</v>
      </c>
      <c r="D125" s="24">
        <v>0.85185185190000001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7" thickBot="1">
      <c r="A126" s="43" t="s">
        <v>73</v>
      </c>
      <c r="B126" s="24">
        <v>0.72340425529999997</v>
      </c>
      <c r="C126" s="24">
        <v>0.80851063830000003</v>
      </c>
      <c r="D126" s="24">
        <v>0.74468085110000004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7" thickBot="1">
      <c r="A127" s="43" t="s">
        <v>73</v>
      </c>
      <c r="B127" s="24">
        <v>0.74193548389999997</v>
      </c>
      <c r="C127" s="24">
        <v>0.83870967740000002</v>
      </c>
      <c r="D127" s="24">
        <v>0.71875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7" thickBot="1">
      <c r="A128" s="43" t="s">
        <v>73</v>
      </c>
      <c r="B128" s="24">
        <v>0.60869565219999999</v>
      </c>
      <c r="C128" s="24">
        <v>0.63636363640000004</v>
      </c>
      <c r="D128" s="24">
        <v>0.44186046509999999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7" thickBot="1">
      <c r="A129" s="43" t="s">
        <v>73</v>
      </c>
      <c r="B129" s="24">
        <v>0.91666666669999997</v>
      </c>
      <c r="C129" s="24">
        <v>0.90163934430000003</v>
      </c>
      <c r="D129" s="24">
        <v>0.9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7" thickBot="1">
      <c r="A130" s="43" t="s">
        <v>73</v>
      </c>
      <c r="B130" s="24">
        <v>0.63829787230000001</v>
      </c>
      <c r="C130" s="24">
        <v>0.8043478261</v>
      </c>
      <c r="D130" s="24">
        <v>0.74418604649999998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7" thickBot="1">
      <c r="A131" s="43" t="s">
        <v>73</v>
      </c>
      <c r="B131" s="24">
        <v>0.74545454550000001</v>
      </c>
      <c r="C131" s="24">
        <v>0.82142857140000003</v>
      </c>
      <c r="D131" s="24">
        <v>0.70370370370000002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7" thickBot="1">
      <c r="A132" s="43" t="s">
        <v>73</v>
      </c>
      <c r="B132" s="24">
        <v>0.93617021280000001</v>
      </c>
      <c r="C132" s="24">
        <v>0.9375</v>
      </c>
      <c r="D132" s="24">
        <v>0.87234042550000002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7" thickBot="1">
      <c r="A133" s="43" t="s">
        <v>73</v>
      </c>
      <c r="B133" s="24">
        <v>0.84375</v>
      </c>
      <c r="C133" s="24">
        <v>0.87878787879999998</v>
      </c>
      <c r="D133" s="24">
        <v>0.875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7" thickBot="1">
      <c r="A134" s="43" t="s">
        <v>73</v>
      </c>
      <c r="B134" s="24">
        <v>0.63265306119999998</v>
      </c>
      <c r="C134" s="24">
        <v>0.73469387760000004</v>
      </c>
      <c r="D134" s="24">
        <v>0.70833333330000003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7" thickBot="1">
      <c r="A135" s="43" t="s">
        <v>73</v>
      </c>
      <c r="B135" s="24">
        <v>0.89285714289999996</v>
      </c>
      <c r="C135" s="24">
        <v>0.89285714289999996</v>
      </c>
      <c r="D135" s="24">
        <v>0.76785714289999996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7" thickBot="1">
      <c r="A136" s="43" t="s">
        <v>73</v>
      </c>
      <c r="B136" s="24">
        <v>0.77941176469999995</v>
      </c>
      <c r="C136" s="24">
        <v>0.80882352940000002</v>
      </c>
      <c r="D136" s="24">
        <v>0.73913043479999996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7" thickBot="1">
      <c r="A137" s="43" t="s">
        <v>73</v>
      </c>
      <c r="B137" s="24">
        <v>0.72413793100000001</v>
      </c>
      <c r="C137" s="24">
        <v>0.71428571429999999</v>
      </c>
      <c r="D137" s="24">
        <v>0.65517241380000002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7" thickBot="1">
      <c r="A138" s="43" t="s">
        <v>73</v>
      </c>
      <c r="B138" s="24">
        <v>0.82352941180000006</v>
      </c>
      <c r="C138" s="24">
        <v>0.92156862750000001</v>
      </c>
      <c r="D138" s="24">
        <v>0.78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7" thickBot="1">
      <c r="A139" s="43" t="s">
        <v>73</v>
      </c>
      <c r="B139" s="24">
        <v>0.84090909089999999</v>
      </c>
      <c r="C139" s="24">
        <v>0.93181818179999998</v>
      </c>
      <c r="D139" s="24">
        <v>0.72727272730000003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7" thickBot="1">
      <c r="A140" s="43" t="s">
        <v>73</v>
      </c>
      <c r="B140" s="24">
        <v>0.63043478259999997</v>
      </c>
      <c r="C140" s="24">
        <v>0.77777777780000001</v>
      </c>
      <c r="D140" s="24">
        <v>0.66666666669999997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7" thickBot="1">
      <c r="A141" s="43" t="s">
        <v>73</v>
      </c>
      <c r="B141" s="24">
        <v>0.82608695649999997</v>
      </c>
      <c r="C141" s="24">
        <v>0.89130434780000001</v>
      </c>
      <c r="D141" s="24">
        <v>0.78260869570000002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7" thickBot="1">
      <c r="A142" s="43" t="s">
        <v>73</v>
      </c>
      <c r="B142" s="24">
        <v>0.85416666669999997</v>
      </c>
      <c r="C142" s="24">
        <v>0.89361702129999998</v>
      </c>
      <c r="D142" s="24">
        <v>0.84782608699999995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7" thickBot="1">
      <c r="A143" s="43" t="s">
        <v>73</v>
      </c>
      <c r="B143" s="24">
        <v>0.84210526320000001</v>
      </c>
      <c r="C143" s="24">
        <v>0.94736842109999997</v>
      </c>
      <c r="D143" s="24">
        <v>0.84210526320000001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7" thickBot="1">
      <c r="A144" s="43" t="s">
        <v>73</v>
      </c>
      <c r="B144" s="24">
        <v>0.91304347829999999</v>
      </c>
      <c r="C144" s="24">
        <v>0.91428571430000005</v>
      </c>
      <c r="D144" s="24">
        <v>0.86956521740000003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7" thickBot="1">
      <c r="A145" s="43" t="s">
        <v>73</v>
      </c>
      <c r="B145" s="24">
        <v>0.84848484850000006</v>
      </c>
      <c r="C145" s="24">
        <v>0.71875</v>
      </c>
      <c r="D145" s="24">
        <v>0.6875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7" thickBot="1">
      <c r="A146" s="43" t="s">
        <v>73</v>
      </c>
      <c r="B146" s="24">
        <v>0.90476190479999996</v>
      </c>
      <c r="C146" s="24">
        <v>0.71428571429999999</v>
      </c>
      <c r="D146" s="24">
        <v>0.78048780490000003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7" thickBot="1">
      <c r="A147" s="43" t="s">
        <v>73</v>
      </c>
      <c r="B147" s="24">
        <v>0.88888888889999995</v>
      </c>
      <c r="C147" s="24">
        <v>0.94444444439999997</v>
      </c>
      <c r="D147" s="24">
        <v>0.8679245283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7" thickBot="1">
      <c r="A148" s="43" t="s">
        <v>73</v>
      </c>
      <c r="B148" s="24">
        <v>0.85483870969999998</v>
      </c>
      <c r="C148" s="24">
        <v>0.87301587300000005</v>
      </c>
      <c r="D148" s="24">
        <v>0.828125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7" thickBot="1">
      <c r="A149" s="43" t="s">
        <v>73</v>
      </c>
      <c r="B149" s="24">
        <v>0.8125</v>
      </c>
      <c r="C149" s="24">
        <v>0.79166666669999997</v>
      </c>
      <c r="D149" s="24">
        <v>0.78260869570000002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7" thickBot="1">
      <c r="A150" s="43" t="s">
        <v>73</v>
      </c>
      <c r="B150" s="24">
        <v>0.89130434780000001</v>
      </c>
      <c r="C150" s="24">
        <v>0.82608695649999997</v>
      </c>
      <c r="D150" s="24">
        <v>0.84444444439999999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7" thickBot="1">
      <c r="A151" s="43" t="s">
        <v>73</v>
      </c>
      <c r="B151" s="24">
        <v>0.89189189189999996</v>
      </c>
      <c r="C151" s="24">
        <v>0.81578947369999999</v>
      </c>
      <c r="D151" s="24">
        <v>0.77777777780000001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7" thickBot="1">
      <c r="A152" s="43" t="s">
        <v>73</v>
      </c>
      <c r="B152" s="24">
        <v>0.86486486490000003</v>
      </c>
      <c r="C152" s="24">
        <v>0.81081081079999995</v>
      </c>
      <c r="D152" s="24">
        <v>0.72972972970000005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7" thickBot="1">
      <c r="A153" s="43" t="s">
        <v>73</v>
      </c>
      <c r="B153" s="24">
        <v>0.8771929825</v>
      </c>
      <c r="C153" s="24">
        <v>0.76666666670000005</v>
      </c>
      <c r="D153" s="24">
        <v>0.9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7" thickBot="1">
      <c r="A154" s="43" t="s">
        <v>73</v>
      </c>
      <c r="B154" s="24">
        <v>0.70270270270000001</v>
      </c>
      <c r="C154" s="24">
        <v>0.7692307692</v>
      </c>
      <c r="D154" s="24">
        <v>0.73684210530000005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7" thickBot="1">
      <c r="A155" s="43" t="s">
        <v>73</v>
      </c>
      <c r="B155" s="24">
        <v>0.65116279070000005</v>
      </c>
      <c r="C155" s="24">
        <v>0.88095238099999995</v>
      </c>
      <c r="D155" s="24">
        <v>0.67500000000000004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7" thickBot="1">
      <c r="A156" s="43" t="s">
        <v>73</v>
      </c>
      <c r="B156" s="24">
        <v>0.6</v>
      </c>
      <c r="C156" s="24">
        <v>0.85</v>
      </c>
      <c r="D156" s="24">
        <v>0.63157894739999998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7" thickBot="1">
      <c r="A157" s="43" t="s">
        <v>73</v>
      </c>
      <c r="B157" s="24">
        <v>0.78125</v>
      </c>
      <c r="C157" s="24">
        <v>0.8125</v>
      </c>
      <c r="D157" s="24">
        <v>0.71875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7" thickBot="1">
      <c r="A158" s="43" t="s">
        <v>73</v>
      </c>
      <c r="B158" s="24">
        <v>0.81632653060000004</v>
      </c>
      <c r="C158" s="24">
        <v>0.79591836729999998</v>
      </c>
      <c r="D158" s="24">
        <v>0.75510204079999999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7" thickBot="1">
      <c r="A159" s="43" t="s">
        <v>73</v>
      </c>
      <c r="B159" s="24">
        <v>0.75471698109999996</v>
      </c>
      <c r="C159" s="24">
        <v>0.72222222219999999</v>
      </c>
      <c r="D159" s="24">
        <v>0.60377358489999999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7" thickBot="1">
      <c r="A160" s="43" t="s">
        <v>73</v>
      </c>
      <c r="B160" s="24">
        <v>0.79245283020000001</v>
      </c>
      <c r="C160" s="24">
        <v>0.8653846154</v>
      </c>
      <c r="D160" s="24">
        <v>0.8269230769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7" thickBot="1">
      <c r="A161" s="43" t="s">
        <v>73</v>
      </c>
      <c r="B161" s="24">
        <v>0.8</v>
      </c>
      <c r="C161" s="24">
        <v>0.89285714289999996</v>
      </c>
      <c r="D161" s="24">
        <v>0.85714285710000004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7" thickBot="1">
      <c r="A162" s="43" t="s">
        <v>73</v>
      </c>
      <c r="B162" s="24">
        <v>0.82352941180000006</v>
      </c>
      <c r="C162" s="24">
        <v>0.86274509799999999</v>
      </c>
      <c r="D162" s="24">
        <v>0.7843137255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7" thickBot="1">
      <c r="A163" s="43" t="s">
        <v>73</v>
      </c>
      <c r="B163" s="24">
        <v>0.77777777780000001</v>
      </c>
      <c r="C163" s="24">
        <v>0.97222222219999999</v>
      </c>
      <c r="D163" s="24">
        <v>0.75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7" thickBot="1">
      <c r="A164" s="43" t="s">
        <v>74</v>
      </c>
      <c r="B164" s="24">
        <v>0.89285714289999996</v>
      </c>
      <c r="C164" s="24">
        <v>0.84210526320000001</v>
      </c>
      <c r="D164" s="24">
        <v>0.84210526320000001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ht="17" thickBot="1">
      <c r="A165" s="43" t="s">
        <v>74</v>
      </c>
      <c r="B165" s="24">
        <v>0.4615384615</v>
      </c>
      <c r="C165" s="24">
        <v>0.5384615385</v>
      </c>
      <c r="D165" s="24">
        <v>0.5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ht="17" thickBot="1">
      <c r="A166" s="43" t="s">
        <v>74</v>
      </c>
      <c r="B166" s="24">
        <v>0.68571428570000004</v>
      </c>
      <c r="C166" s="24">
        <v>0.8</v>
      </c>
      <c r="D166" s="24">
        <v>0.74285714290000004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ht="17" thickBot="1">
      <c r="A167" s="43" t="s">
        <v>74</v>
      </c>
      <c r="B167" s="24">
        <v>0.8846153846</v>
      </c>
      <c r="C167" s="24">
        <v>0.83333333330000003</v>
      </c>
      <c r="D167" s="24">
        <v>0.81481481479999995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 ht="17" thickBot="1">
      <c r="A168" s="43" t="s">
        <v>74</v>
      </c>
      <c r="B168" s="24">
        <v>0.68253968249999997</v>
      </c>
      <c r="C168" s="24">
        <v>0.734375</v>
      </c>
      <c r="D168" s="24">
        <v>0.77777777780000001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ht="17" thickBot="1">
      <c r="A169" s="43" t="s">
        <v>74</v>
      </c>
      <c r="B169" s="24">
        <v>0.68181818179999998</v>
      </c>
      <c r="C169" s="24">
        <v>0.79069767440000005</v>
      </c>
      <c r="D169" s="24">
        <v>0.42857142860000003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ht="17" thickBot="1">
      <c r="A170" s="43" t="s">
        <v>74</v>
      </c>
      <c r="B170" s="24">
        <v>0.74418604649999998</v>
      </c>
      <c r="C170" s="24">
        <v>0.90476190479999996</v>
      </c>
      <c r="D170" s="24">
        <v>0.58536585370000005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 ht="17" thickBot="1">
      <c r="A171" s="43" t="s">
        <v>74</v>
      </c>
      <c r="B171" s="24">
        <v>0.89583333330000003</v>
      </c>
      <c r="C171" s="24">
        <v>0.87755102039999999</v>
      </c>
      <c r="D171" s="24">
        <v>0.75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ht="17" thickBot="1">
      <c r="A172" s="43" t="s">
        <v>74</v>
      </c>
      <c r="B172" s="24">
        <v>0.8</v>
      </c>
      <c r="C172" s="24">
        <v>0.79487179490000004</v>
      </c>
      <c r="D172" s="24">
        <v>0.67567567569999998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 ht="17" thickBot="1">
      <c r="A173" s="43" t="s">
        <v>75</v>
      </c>
      <c r="B173" s="24">
        <v>0.53125</v>
      </c>
      <c r="C173" s="24">
        <v>0.5625</v>
      </c>
      <c r="D173" s="24">
        <v>0.62068965519999997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ht="17" thickBot="1">
      <c r="A174" s="43" t="s">
        <v>75</v>
      </c>
      <c r="B174" s="24">
        <v>0.85714285710000004</v>
      </c>
      <c r="C174" s="24">
        <v>0.85714285710000004</v>
      </c>
      <c r="D174" s="24">
        <v>0.89285714289999996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 ht="17" thickBot="1">
      <c r="A175" s="43" t="s">
        <v>75</v>
      </c>
      <c r="B175" s="24">
        <v>0.66666666669999997</v>
      </c>
      <c r="C175" s="24">
        <v>0.75</v>
      </c>
      <c r="D175" s="24">
        <v>0.73333333329999995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ht="17" thickBot="1">
      <c r="A176" s="43" t="s">
        <v>75</v>
      </c>
      <c r="B176" s="24">
        <v>0.88524590160000005</v>
      </c>
      <c r="C176" s="24">
        <v>0.86885245899999997</v>
      </c>
      <c r="D176" s="24">
        <v>0.8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ht="17" thickBot="1">
      <c r="A177" s="43" t="s">
        <v>75</v>
      </c>
      <c r="B177" s="24">
        <v>0.70370370370000002</v>
      </c>
      <c r="C177" s="24">
        <v>0.79629629629999998</v>
      </c>
      <c r="D177" s="24">
        <v>0.65306122450000004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ht="17" thickBot="1">
      <c r="A178" s="43" t="s">
        <v>75</v>
      </c>
      <c r="B178" s="24">
        <v>0.82352941180000006</v>
      </c>
      <c r="C178" s="24">
        <v>0.78947368419999997</v>
      </c>
      <c r="D178" s="24">
        <v>0.52941176469999995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ht="17" thickBot="1">
      <c r="A179" s="43" t="s">
        <v>75</v>
      </c>
      <c r="B179" s="24">
        <v>0.90566037740000005</v>
      </c>
      <c r="C179" s="24">
        <v>0.94444444439999997</v>
      </c>
      <c r="D179" s="24">
        <v>0.96296296299999995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ht="17" thickBot="1">
      <c r="A180" s="43" t="s">
        <v>75</v>
      </c>
      <c r="B180" s="24">
        <v>0.88636363640000004</v>
      </c>
      <c r="C180" s="24">
        <v>0.86363636359999996</v>
      </c>
      <c r="D180" s="24">
        <v>0.88372093019999998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ht="17" thickBot="1">
      <c r="A181" s="43" t="s">
        <v>75</v>
      </c>
      <c r="B181" s="24">
        <v>0.88888888889999995</v>
      </c>
      <c r="C181" s="24">
        <v>0.82608695649999997</v>
      </c>
      <c r="D181" s="24">
        <v>0.84782608699999995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</row>
    <row r="182" spans="1:10" ht="17" thickBot="1">
      <c r="A182" s="43" t="s">
        <v>75</v>
      </c>
      <c r="B182" s="24">
        <v>0.87142857139999996</v>
      </c>
      <c r="C182" s="24">
        <v>0.78571428570000001</v>
      </c>
      <c r="D182" s="24">
        <v>0.7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</row>
    <row r="183" spans="1:10" ht="17" thickBot="1">
      <c r="A183" s="43" t="s">
        <v>75</v>
      </c>
      <c r="B183" s="24">
        <v>0.79411764709999999</v>
      </c>
      <c r="C183" s="24">
        <v>0.82352941180000006</v>
      </c>
      <c r="D183" s="24">
        <v>0.67647058819999994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</row>
    <row r="184" spans="1:10" ht="17" thickBot="1">
      <c r="A184" s="43" t="s">
        <v>75</v>
      </c>
      <c r="B184" s="24">
        <v>0.80701754390000002</v>
      </c>
      <c r="C184" s="24">
        <v>0.64912280700000002</v>
      </c>
      <c r="D184" s="24">
        <v>0.8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</row>
    <row r="185" spans="1:10" ht="17" thickBot="1">
      <c r="A185" s="43" t="s">
        <v>75</v>
      </c>
      <c r="B185" s="24">
        <v>0.78723404259999996</v>
      </c>
      <c r="C185" s="24">
        <v>0.87755102039999999</v>
      </c>
      <c r="D185" s="24">
        <v>0.72340425529999997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</row>
    <row r="186" spans="1:10" ht="17" thickBot="1">
      <c r="A186" s="43" t="s">
        <v>75</v>
      </c>
      <c r="B186" s="24">
        <v>0.74193548389999997</v>
      </c>
      <c r="C186" s="24">
        <v>0.83870967740000002</v>
      </c>
      <c r="D186" s="24">
        <v>0.62068965519999997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ht="17" thickBot="1">
      <c r="A187" s="43" t="s">
        <v>75</v>
      </c>
      <c r="B187" s="24">
        <v>0.70588235290000001</v>
      </c>
      <c r="C187" s="24">
        <v>0.86</v>
      </c>
      <c r="D187" s="24">
        <v>0.64583333330000003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ht="17" thickBot="1">
      <c r="A188" s="43" t="s">
        <v>75</v>
      </c>
      <c r="B188" s="24">
        <v>0.7659574468</v>
      </c>
      <c r="C188" s="24">
        <v>0.75</v>
      </c>
      <c r="D188" s="24">
        <v>0.70212765960000001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ht="17" thickBot="1">
      <c r="A189" s="43" t="s">
        <v>75</v>
      </c>
      <c r="B189" s="24">
        <v>0.57142857140000003</v>
      </c>
      <c r="C189" s="24">
        <v>0.82857142859999999</v>
      </c>
      <c r="D189" s="24">
        <v>0.58823529409999997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ht="17" thickBot="1">
      <c r="A190" s="43" t="s">
        <v>75</v>
      </c>
      <c r="B190" s="24">
        <v>0.73469387760000004</v>
      </c>
      <c r="C190" s="24">
        <v>0.89795918370000005</v>
      </c>
      <c r="D190" s="24">
        <v>0.77551020410000004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ht="17" thickBot="1">
      <c r="A191" s="43" t="s">
        <v>75</v>
      </c>
      <c r="B191" s="24">
        <v>0.91304347829999999</v>
      </c>
      <c r="C191" s="24">
        <v>0.91666666669999997</v>
      </c>
      <c r="D191" s="24">
        <v>0.72727272730000003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ht="17" thickBot="1">
      <c r="A192" s="43" t="s">
        <v>75</v>
      </c>
      <c r="B192" s="24">
        <v>0.70588235290000001</v>
      </c>
      <c r="C192" s="24">
        <v>0.82</v>
      </c>
      <c r="D192" s="24">
        <v>0.79166666669999997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ht="17" thickBot="1">
      <c r="A193" s="43" t="s">
        <v>75</v>
      </c>
      <c r="B193" s="24">
        <v>0.67567567569999998</v>
      </c>
      <c r="C193" s="24">
        <v>0.88888888889999995</v>
      </c>
      <c r="D193" s="24">
        <v>0.65714285709999998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ht="17" thickBot="1">
      <c r="A194" s="43" t="s">
        <v>75</v>
      </c>
      <c r="B194" s="24">
        <v>0.72222222219999999</v>
      </c>
      <c r="C194" s="24">
        <v>0.86486486490000003</v>
      </c>
      <c r="D194" s="24">
        <v>0.71428571429999999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ht="17" thickBot="1">
      <c r="A195" s="43" t="s">
        <v>75</v>
      </c>
      <c r="B195" s="24">
        <v>0.85714285710000004</v>
      </c>
      <c r="C195" s="24">
        <v>0.77777777780000001</v>
      </c>
      <c r="D195" s="24">
        <v>0.84126984130000004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ht="17" thickBot="1">
      <c r="A196" s="43" t="s">
        <v>75</v>
      </c>
      <c r="B196" s="24">
        <v>0.875</v>
      </c>
      <c r="C196" s="24">
        <v>0.875</v>
      </c>
      <c r="D196" s="24">
        <v>0.875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 ht="17" thickBot="1">
      <c r="A197" s="43" t="s">
        <v>75</v>
      </c>
      <c r="B197" s="24">
        <v>0.8</v>
      </c>
      <c r="C197" s="24">
        <v>0.93333333330000001</v>
      </c>
      <c r="D197" s="24">
        <v>0.57142857140000003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</sheetData>
  <mergeCells count="2">
    <mergeCell ref="V3:W3"/>
    <mergeCell ref="V4:W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7"/>
  <sheetViews>
    <sheetView workbookViewId="0">
      <selection activeCell="H14" sqref="H14"/>
    </sheetView>
  </sheetViews>
  <sheetFormatPr baseColWidth="10" defaultColWidth="8.7109375" defaultRowHeight="16"/>
  <cols>
    <col min="1" max="1" width="10.42578125" customWidth="1"/>
    <col min="2" max="2" width="13.7109375" customWidth="1"/>
    <col min="3" max="3" width="10.28515625" customWidth="1"/>
    <col min="5" max="5" width="5.7109375" customWidth="1"/>
    <col min="6" max="6" width="6.85546875" customWidth="1"/>
    <col min="7" max="7" width="13.5703125" customWidth="1"/>
    <col min="8" max="8" width="12.7109375" customWidth="1"/>
  </cols>
  <sheetData>
    <row r="1" spans="1:8" ht="40.5" customHeight="1" thickBot="1">
      <c r="A1" s="23" t="s">
        <v>0</v>
      </c>
      <c r="B1" s="23" t="s">
        <v>1</v>
      </c>
      <c r="C1" s="23" t="s">
        <v>43</v>
      </c>
      <c r="F1" s="49"/>
      <c r="G1" s="23" t="s">
        <v>1</v>
      </c>
      <c r="H1" s="23" t="s">
        <v>43</v>
      </c>
    </row>
    <row r="2" spans="1:8" ht="17" thickBot="1">
      <c r="A2" s="24">
        <v>0.75</v>
      </c>
      <c r="B2" s="24">
        <v>0.75</v>
      </c>
      <c r="C2" s="24">
        <v>0.6</v>
      </c>
      <c r="F2" s="49"/>
      <c r="G2" s="49"/>
      <c r="H2" s="49"/>
    </row>
    <row r="3" spans="1:8" ht="17" thickBot="1">
      <c r="A3" s="24">
        <v>0.76086956520000004</v>
      </c>
      <c r="B3" s="24">
        <v>0.84782608699999995</v>
      </c>
      <c r="C3" s="24">
        <v>0.81818181820000002</v>
      </c>
      <c r="F3" s="49" t="s">
        <v>84</v>
      </c>
      <c r="G3" s="53">
        <f>_xlfn.PERCENTILE.INC(B$2:B$197,0.3)</f>
        <v>0.78896761134999993</v>
      </c>
      <c r="H3" s="53">
        <f>_xlfn.PERCENTILE.INC(C$2:C$197,0.3)</f>
        <v>0.69920634920000002</v>
      </c>
    </row>
    <row r="4" spans="1:8" ht="17" thickBot="1">
      <c r="A4" s="24">
        <v>0.8269230769</v>
      </c>
      <c r="B4" s="24">
        <v>0.7115384615</v>
      </c>
      <c r="C4" s="24">
        <v>0.7884615385</v>
      </c>
      <c r="F4" s="29" t="s">
        <v>86</v>
      </c>
      <c r="G4" s="53">
        <f>_xlfn.PERCENTILE.INC(B$2:B$197,0.35)</f>
        <v>0.79722222222500005</v>
      </c>
      <c r="H4" s="53">
        <f>_xlfn.PERCENTILE.INC(C$2:C$197,0.35)</f>
        <v>0.71428571429999999</v>
      </c>
    </row>
    <row r="5" spans="1:8" ht="17" thickBot="1">
      <c r="A5" s="24">
        <v>0.87301587300000005</v>
      </c>
      <c r="B5" s="24">
        <v>0.78125</v>
      </c>
      <c r="C5" s="24">
        <v>0.671875</v>
      </c>
      <c r="F5" s="29" t="s">
        <v>85</v>
      </c>
      <c r="G5" s="53">
        <f>_xlfn.PERCENTILE.INC(B$2:B$197,0.4)</f>
        <v>0.80701754390000002</v>
      </c>
      <c r="H5" s="53">
        <f>_xlfn.PERCENTILE.INC(C$2:C$197,0.4)</f>
        <v>0.72972972970000005</v>
      </c>
    </row>
    <row r="6" spans="1:8" ht="17" thickBot="1">
      <c r="A6" s="24">
        <v>0.81578947369999999</v>
      </c>
      <c r="B6" s="24">
        <v>0.65789473679999999</v>
      </c>
      <c r="C6" s="24">
        <v>0.84210526320000001</v>
      </c>
      <c r="F6" s="50" t="s">
        <v>87</v>
      </c>
      <c r="G6" s="53">
        <f>_xlfn.PERCENTILE.INC(B$2:B$197,0.45)</f>
        <v>0.8125</v>
      </c>
      <c r="H6" s="53">
        <f>_xlfn.PERCENTILE.INC(C$2:C$197,0.45)</f>
        <v>0.74385382060000005</v>
      </c>
    </row>
    <row r="7" spans="1:8" ht="17" thickBot="1">
      <c r="A7" s="24">
        <v>0.55882352940000002</v>
      </c>
      <c r="B7" s="24">
        <v>0.75757575759999995</v>
      </c>
      <c r="C7" s="24">
        <v>0.66666666669999997</v>
      </c>
      <c r="F7" s="50" t="s">
        <v>88</v>
      </c>
      <c r="G7" s="53">
        <f>_xlfn.PERCENTILE.INC(B$2:B$197,0.5)</f>
        <v>0.8218253968</v>
      </c>
      <c r="H7" s="53">
        <f>_xlfn.PERCENTILE.INC(C$2:C$197,0.5)</f>
        <v>0.75532879819999998</v>
      </c>
    </row>
    <row r="8" spans="1:8" ht="17" thickBot="1">
      <c r="A8" s="24">
        <v>0.71428571429999999</v>
      </c>
      <c r="B8" s="24">
        <v>0.74285714290000004</v>
      </c>
      <c r="C8" s="24">
        <v>0.6</v>
      </c>
      <c r="F8" s="50" t="s">
        <v>89</v>
      </c>
      <c r="G8" s="53">
        <f>_xlfn.PERCENTILE.INC(B$2:B$197,0.55)</f>
        <v>0.828745644625</v>
      </c>
      <c r="H8" s="53">
        <f>_xlfn.PERCENTILE.INC(C$2:C$197,0.55)</f>
        <v>0.77512755102500008</v>
      </c>
    </row>
    <row r="9" spans="1:8" ht="17" thickBot="1">
      <c r="A9" s="24">
        <v>0.73333333329999995</v>
      </c>
      <c r="B9" s="24">
        <v>0.73333333329999995</v>
      </c>
      <c r="C9" s="24">
        <v>0.65909090910000001</v>
      </c>
      <c r="F9" s="50" t="s">
        <v>90</v>
      </c>
      <c r="G9" s="53">
        <f>_xlfn.PERCENTILE.INC(B$2:B$197,0.6)</f>
        <v>0.84210526320000001</v>
      </c>
      <c r="H9" s="53">
        <f>_xlfn.PERCENTILE.INC(C$2:C$197,0.6)</f>
        <v>0.78181818179999996</v>
      </c>
    </row>
    <row r="10" spans="1:8" ht="17" thickBot="1">
      <c r="A10" s="24">
        <v>0.58333333330000003</v>
      </c>
      <c r="B10" s="24">
        <v>0.61702127659999995</v>
      </c>
      <c r="C10" s="24">
        <v>0.51111111109999996</v>
      </c>
      <c r="F10" s="50" t="s">
        <v>91</v>
      </c>
      <c r="G10" s="53">
        <f>_xlfn.PERCENTILE.INC(B$2:B$197,0.65)</f>
        <v>0.85714285710000004</v>
      </c>
      <c r="H10" s="53">
        <f>_xlfn.PERCENTILE.INC(C$2:C$197,0.65)</f>
        <v>0.79225628932500003</v>
      </c>
    </row>
    <row r="11" spans="1:8" ht="17" thickBot="1">
      <c r="A11" s="24">
        <v>0.8043478261</v>
      </c>
      <c r="B11" s="24">
        <v>0.78260869570000002</v>
      </c>
      <c r="C11" s="24">
        <v>0.77777777780000001</v>
      </c>
      <c r="F11" s="50" t="s">
        <v>92</v>
      </c>
      <c r="G11" s="53">
        <f>_xlfn.PERCENTILE.INC(B$2:B$197,0.7)</f>
        <v>0.86863675579999999</v>
      </c>
      <c r="H11" s="53">
        <f>_xlfn.PERCENTILE.INC(C$2:C$197,0.7)</f>
        <v>0.8076923077</v>
      </c>
    </row>
    <row r="12" spans="1:8" ht="17" thickBot="1">
      <c r="A12" s="24">
        <v>0.7115384615</v>
      </c>
      <c r="B12" s="24">
        <v>0.81132075469999998</v>
      </c>
      <c r="C12" s="24">
        <v>0.81132075469999998</v>
      </c>
      <c r="F12" s="49" t="s">
        <v>93</v>
      </c>
      <c r="G12" s="34">
        <f>AVERAGE(B2:B197)</f>
        <v>0.81764865098877582</v>
      </c>
      <c r="H12" s="34">
        <f>AVERAGE(C2:C197)</f>
        <v>0.74323049024897958</v>
      </c>
    </row>
    <row r="13" spans="1:8" ht="17" thickBot="1">
      <c r="A13" s="24">
        <v>0.44827586209999998</v>
      </c>
      <c r="B13" s="24">
        <v>0.71428571429999999</v>
      </c>
      <c r="C13" s="24">
        <v>0.48148148149999997</v>
      </c>
    </row>
    <row r="14" spans="1:8" ht="17" thickBot="1">
      <c r="A14" s="24">
        <v>0.75862068969999996</v>
      </c>
      <c r="B14" s="24">
        <v>0.84745762710000005</v>
      </c>
      <c r="C14" s="24">
        <v>0.68965517239999996</v>
      </c>
      <c r="F14" s="49" t="s">
        <v>94</v>
      </c>
      <c r="H14" s="34">
        <f>AVERAGE(A2:A197)</f>
        <v>0.78325059330714297</v>
      </c>
    </row>
    <row r="15" spans="1:8" ht="17" thickBot="1">
      <c r="A15" s="24">
        <v>0.89361702129999998</v>
      </c>
      <c r="B15" s="24">
        <v>0.80851063830000003</v>
      </c>
      <c r="C15" s="24">
        <v>0.84444444439999999</v>
      </c>
    </row>
    <row r="16" spans="1:8" ht="17" thickBot="1">
      <c r="A16" s="24">
        <v>0.78947368419999997</v>
      </c>
      <c r="B16" s="24">
        <v>0.79487179490000004</v>
      </c>
      <c r="C16" s="24">
        <v>0.82051282049999996</v>
      </c>
    </row>
    <row r="17" spans="1:3" ht="17" thickBot="1">
      <c r="A17" s="24">
        <v>0.875</v>
      </c>
      <c r="B17" s="24">
        <v>0.82926829270000002</v>
      </c>
      <c r="C17" s="24">
        <v>0.82499999999999996</v>
      </c>
    </row>
    <row r="18" spans="1:3" ht="17" thickBot="1">
      <c r="A18" s="24">
        <v>0.82</v>
      </c>
      <c r="B18" s="24">
        <v>0.80392156859999997</v>
      </c>
      <c r="C18" s="24">
        <v>0.86</v>
      </c>
    </row>
    <row r="19" spans="1:3" ht="17" thickBot="1">
      <c r="A19" s="24">
        <v>0.70909090910000006</v>
      </c>
      <c r="B19" s="24">
        <v>0.71428571429999999</v>
      </c>
      <c r="C19" s="24">
        <v>0.70909090910000006</v>
      </c>
    </row>
    <row r="20" spans="1:3" ht="17" thickBot="1">
      <c r="A20" s="24">
        <v>0.80701754390000002</v>
      </c>
      <c r="B20" s="24">
        <v>0.82456140349999996</v>
      </c>
      <c r="C20" s="24">
        <v>0.78181818179999996</v>
      </c>
    </row>
    <row r="21" spans="1:3" ht="17" thickBot="1">
      <c r="A21" s="24">
        <v>0.8076923077</v>
      </c>
      <c r="B21" s="24">
        <v>0.7884615385</v>
      </c>
      <c r="C21" s="24">
        <v>0.8076923077</v>
      </c>
    </row>
    <row r="22" spans="1:3" ht="17" thickBot="1">
      <c r="A22" s="24">
        <v>0.83333333330000003</v>
      </c>
      <c r="B22" s="24">
        <v>0.85714285710000004</v>
      </c>
      <c r="C22" s="24">
        <v>0.8</v>
      </c>
    </row>
    <row r="23" spans="1:3" ht="17" thickBot="1">
      <c r="A23" s="24">
        <v>0.78260869570000002</v>
      </c>
      <c r="B23" s="24">
        <v>0.83333333330000003</v>
      </c>
      <c r="C23" s="24">
        <v>0.74468085110000004</v>
      </c>
    </row>
    <row r="24" spans="1:3" ht="17" thickBot="1">
      <c r="A24" s="24">
        <v>0.84210526320000001</v>
      </c>
      <c r="B24" s="24">
        <v>1</v>
      </c>
      <c r="C24" s="24">
        <v>0.94736842109999997</v>
      </c>
    </row>
    <row r="25" spans="1:3" ht="17" thickBot="1">
      <c r="A25" s="24">
        <v>0.83333333330000003</v>
      </c>
      <c r="B25" s="24">
        <v>0.83333333330000003</v>
      </c>
      <c r="C25" s="24">
        <v>0.73333333329999995</v>
      </c>
    </row>
    <row r="26" spans="1:3" ht="17" thickBot="1">
      <c r="A26" s="24">
        <v>0.75510204079999999</v>
      </c>
      <c r="B26" s="24">
        <v>0.8125</v>
      </c>
      <c r="C26" s="24">
        <v>0.70833333330000003</v>
      </c>
    </row>
    <row r="27" spans="1:3" ht="17" thickBot="1">
      <c r="A27" s="24">
        <v>0.85714285710000004</v>
      </c>
      <c r="B27" s="24">
        <v>0.91071428570000001</v>
      </c>
      <c r="C27" s="24">
        <v>0.74074074069999996</v>
      </c>
    </row>
    <row r="28" spans="1:3" ht="17" thickBot="1">
      <c r="A28" s="24">
        <v>0.66666666669999997</v>
      </c>
      <c r="B28" s="24">
        <v>0.89583333330000003</v>
      </c>
      <c r="C28" s="24">
        <v>0.76086956520000004</v>
      </c>
    </row>
    <row r="29" spans="1:3" ht="17" thickBot="1">
      <c r="A29" s="24">
        <v>0.75862068969999996</v>
      </c>
      <c r="B29" s="24">
        <v>0.72881355930000002</v>
      </c>
      <c r="C29" s="24">
        <v>0.70689655169999999</v>
      </c>
    </row>
    <row r="30" spans="1:3" ht="17" thickBot="1">
      <c r="A30" s="24">
        <v>0.85483870969999998</v>
      </c>
      <c r="B30" s="24">
        <v>0.859375</v>
      </c>
      <c r="C30" s="24">
        <v>0.69841269839999998</v>
      </c>
    </row>
    <row r="31" spans="1:3" ht="17" thickBot="1">
      <c r="A31" s="24">
        <v>0.75510204079999999</v>
      </c>
      <c r="B31" s="24">
        <v>0.8</v>
      </c>
      <c r="C31" s="24">
        <v>0.8</v>
      </c>
    </row>
    <row r="32" spans="1:3" ht="17" thickBot="1">
      <c r="A32" s="24">
        <v>0.73333333329999995</v>
      </c>
      <c r="B32" s="24">
        <v>0.73770491800000004</v>
      </c>
      <c r="C32" s="24">
        <v>0.78333333329999999</v>
      </c>
    </row>
    <row r="33" spans="1:3" ht="17" thickBot="1">
      <c r="A33" s="24">
        <v>0.64583333330000003</v>
      </c>
      <c r="B33" s="24">
        <v>0.72</v>
      </c>
      <c r="C33" s="24">
        <v>0.64</v>
      </c>
    </row>
    <row r="34" spans="1:3" ht="17" thickBot="1">
      <c r="A34" s="24">
        <v>0.87755102039999999</v>
      </c>
      <c r="B34" s="24">
        <v>0.89795918370000005</v>
      </c>
      <c r="C34" s="24">
        <v>0.8125</v>
      </c>
    </row>
    <row r="35" spans="1:3" ht="17" thickBot="1">
      <c r="A35" s="24">
        <v>0.67346938779999999</v>
      </c>
      <c r="B35" s="24">
        <v>0.64</v>
      </c>
      <c r="C35" s="24">
        <v>0.6875</v>
      </c>
    </row>
    <row r="36" spans="1:3" ht="17" thickBot="1">
      <c r="A36" s="24">
        <v>0.72916666669999997</v>
      </c>
      <c r="B36" s="24">
        <v>0.75510204079999999</v>
      </c>
      <c r="C36" s="24">
        <v>0.63265306119999998</v>
      </c>
    </row>
    <row r="37" spans="1:3" ht="17" thickBot="1">
      <c r="A37" s="24">
        <v>0.84444444439999999</v>
      </c>
      <c r="B37" s="24">
        <v>0.91304347829999999</v>
      </c>
      <c r="C37" s="24">
        <v>0.76086956520000004</v>
      </c>
    </row>
    <row r="38" spans="1:3" ht="17" thickBot="1">
      <c r="A38" s="24">
        <v>0.81355932200000003</v>
      </c>
      <c r="B38" s="24">
        <v>0.92982456140000003</v>
      </c>
      <c r="C38" s="24">
        <v>0.85964912280000005</v>
      </c>
    </row>
    <row r="39" spans="1:3" ht="17" thickBot="1">
      <c r="A39" s="24">
        <v>0.86274509799999999</v>
      </c>
      <c r="B39" s="24">
        <v>0.94117647059999998</v>
      </c>
      <c r="C39" s="24">
        <v>0.88235294119999996</v>
      </c>
    </row>
    <row r="40" spans="1:3" ht="17" thickBot="1">
      <c r="A40" s="24">
        <v>0.76271186440000005</v>
      </c>
      <c r="B40" s="24">
        <v>0.6949152542</v>
      </c>
      <c r="C40" s="24">
        <v>0.71428571429999999</v>
      </c>
    </row>
    <row r="41" spans="1:3" ht="17" thickBot="1">
      <c r="A41" s="24">
        <v>0.68421052630000001</v>
      </c>
      <c r="B41" s="24">
        <v>0.71052631580000003</v>
      </c>
      <c r="C41" s="24">
        <v>0.64864864860000004</v>
      </c>
    </row>
    <row r="42" spans="1:3" ht="17" thickBot="1">
      <c r="A42" s="24">
        <v>0.8363636364</v>
      </c>
      <c r="B42" s="24">
        <v>0.81818181820000002</v>
      </c>
      <c r="C42" s="24">
        <v>0.8</v>
      </c>
    </row>
    <row r="43" spans="1:3" ht="17" thickBot="1">
      <c r="A43" s="24">
        <v>0.88709677419999999</v>
      </c>
      <c r="B43" s="24">
        <v>0.90322580649999995</v>
      </c>
      <c r="C43" s="24">
        <v>0.88524590160000005</v>
      </c>
    </row>
    <row r="44" spans="1:3" ht="17" thickBot="1">
      <c r="A44" s="24">
        <v>0.71111111110000003</v>
      </c>
      <c r="B44" s="24">
        <v>0.77777777780000001</v>
      </c>
      <c r="C44" s="24">
        <v>0.75</v>
      </c>
    </row>
    <row r="45" spans="1:3" ht="17" thickBot="1">
      <c r="A45" s="24">
        <v>0.90277777780000001</v>
      </c>
      <c r="B45" s="24">
        <v>0.87323943660000003</v>
      </c>
      <c r="C45" s="24">
        <v>0.90140845069999997</v>
      </c>
    </row>
    <row r="46" spans="1:3" ht="17" thickBot="1">
      <c r="A46" s="24">
        <v>0.61363636359999996</v>
      </c>
      <c r="B46" s="24">
        <v>0.62222222220000001</v>
      </c>
      <c r="C46" s="24">
        <v>0.5</v>
      </c>
    </row>
    <row r="47" spans="1:3" ht="17" thickBot="1">
      <c r="A47" s="24">
        <v>0.81690140850000004</v>
      </c>
      <c r="B47" s="24">
        <v>0.81690140850000004</v>
      </c>
      <c r="C47" s="24">
        <v>0.80281690139999995</v>
      </c>
    </row>
    <row r="48" spans="1:3" ht="17" thickBot="1">
      <c r="A48" s="24">
        <v>0.88059701489999997</v>
      </c>
      <c r="B48" s="24">
        <v>0.82352941180000006</v>
      </c>
      <c r="C48" s="24">
        <v>0.84848484850000006</v>
      </c>
    </row>
    <row r="49" spans="1:3" ht="17" thickBot="1">
      <c r="A49" s="24">
        <v>0.92063492059999996</v>
      </c>
      <c r="B49" s="24">
        <v>0.92063492059999996</v>
      </c>
      <c r="C49" s="24">
        <v>0.90476190479999996</v>
      </c>
    </row>
    <row r="50" spans="1:3" ht="17" thickBot="1">
      <c r="A50" s="24">
        <v>0.70270270270000001</v>
      </c>
      <c r="B50" s="24">
        <v>0.74358974359999996</v>
      </c>
      <c r="C50" s="24">
        <v>0.60526315789999996</v>
      </c>
    </row>
    <row r="51" spans="1:3" ht="17" thickBot="1">
      <c r="A51" s="24">
        <v>0.8653846154</v>
      </c>
      <c r="B51" s="24">
        <v>0.8461538462</v>
      </c>
      <c r="C51" s="24">
        <v>0.8076923077</v>
      </c>
    </row>
    <row r="52" spans="1:3" ht="17" thickBot="1">
      <c r="A52" s="24">
        <v>0.9259259259</v>
      </c>
      <c r="B52" s="24">
        <v>0.87037037039999998</v>
      </c>
      <c r="C52" s="24">
        <v>0.75</v>
      </c>
    </row>
    <row r="53" spans="1:3" ht="17" thickBot="1">
      <c r="A53" s="24">
        <v>0.61111111110000005</v>
      </c>
      <c r="B53" s="24">
        <v>0.70909090910000006</v>
      </c>
      <c r="C53" s="24">
        <v>0.59259259259999997</v>
      </c>
    </row>
    <row r="54" spans="1:3" ht="17" thickBot="1">
      <c r="A54" s="24">
        <v>0.67796610170000005</v>
      </c>
      <c r="B54" s="24">
        <v>0.68965517239999996</v>
      </c>
      <c r="C54" s="24">
        <v>0.67241379310000005</v>
      </c>
    </row>
    <row r="55" spans="1:3" ht="17" thickBot="1">
      <c r="A55" s="24">
        <v>0.93150684930000005</v>
      </c>
      <c r="B55" s="24">
        <v>0.85135135139999996</v>
      </c>
      <c r="C55" s="24">
        <v>0.84931506850000005</v>
      </c>
    </row>
    <row r="56" spans="1:3" ht="17" thickBot="1">
      <c r="A56" s="24">
        <v>0.84905660380000003</v>
      </c>
      <c r="B56" s="24">
        <v>0.77777777780000001</v>
      </c>
      <c r="C56" s="24">
        <v>0.79245283020000001</v>
      </c>
    </row>
    <row r="57" spans="1:3" ht="17" thickBot="1">
      <c r="A57" s="24">
        <v>0.72727272730000003</v>
      </c>
      <c r="B57" s="24">
        <v>0.82222222219999996</v>
      </c>
      <c r="C57" s="24">
        <v>0.71111111110000003</v>
      </c>
    </row>
    <row r="58" spans="1:3" ht="17" thickBot="1">
      <c r="A58" s="24">
        <v>0.82456140349999996</v>
      </c>
      <c r="B58" s="24">
        <v>0.81034482760000004</v>
      </c>
      <c r="C58" s="24">
        <v>0.77586206899999999</v>
      </c>
    </row>
    <row r="59" spans="1:3" ht="17" thickBot="1">
      <c r="A59" s="24">
        <v>0.6875</v>
      </c>
      <c r="B59" s="24">
        <v>0.70212765960000001</v>
      </c>
      <c r="C59" s="24">
        <v>0.6956521739</v>
      </c>
    </row>
    <row r="60" spans="1:3" ht="17" thickBot="1">
      <c r="A60" s="24">
        <v>0.75</v>
      </c>
      <c r="B60" s="24">
        <v>0.88333333329999997</v>
      </c>
      <c r="C60" s="24">
        <v>0.84482758619999998</v>
      </c>
    </row>
    <row r="61" spans="1:3" ht="17" thickBot="1">
      <c r="A61" s="24">
        <v>0.87142857139999996</v>
      </c>
      <c r="B61" s="24">
        <v>0.87323943660000003</v>
      </c>
      <c r="C61" s="24">
        <v>0.88235294119999996</v>
      </c>
    </row>
    <row r="62" spans="1:3" ht="17" thickBot="1">
      <c r="A62" s="24">
        <v>0.72222222219999999</v>
      </c>
      <c r="B62" s="24">
        <v>0.8363636364</v>
      </c>
      <c r="C62" s="24">
        <v>0.77358490570000005</v>
      </c>
    </row>
    <row r="63" spans="1:3" ht="17" thickBot="1">
      <c r="A63" s="24">
        <v>0.84210526320000001</v>
      </c>
      <c r="B63" s="24">
        <v>0.86206896550000001</v>
      </c>
      <c r="C63" s="24">
        <v>0.77192982460000004</v>
      </c>
    </row>
    <row r="64" spans="1:3" ht="17" thickBot="1">
      <c r="A64" s="24">
        <v>0.625</v>
      </c>
      <c r="B64" s="24">
        <v>0.70833333330000003</v>
      </c>
      <c r="C64" s="24">
        <v>0.56521739130000004</v>
      </c>
    </row>
    <row r="65" spans="1:3" ht="17" thickBot="1">
      <c r="A65" s="24">
        <v>0.77777777780000001</v>
      </c>
      <c r="B65" s="24">
        <v>0.93478260869999996</v>
      </c>
      <c r="C65" s="24">
        <v>0.76086956520000004</v>
      </c>
    </row>
    <row r="66" spans="1:3" ht="17" thickBot="1">
      <c r="A66" s="24">
        <v>0.80555555560000003</v>
      </c>
      <c r="B66" s="24">
        <v>0.94444444439999997</v>
      </c>
      <c r="C66" s="24">
        <v>0.58333333330000003</v>
      </c>
    </row>
    <row r="67" spans="1:3" ht="17" thickBot="1">
      <c r="A67" s="24">
        <v>0.71428571429999999</v>
      </c>
      <c r="B67" s="24">
        <v>0.81395348840000004</v>
      </c>
      <c r="C67" s="24">
        <v>0.62790697669999995</v>
      </c>
    </row>
    <row r="68" spans="1:3" ht="17" thickBot="1">
      <c r="A68" s="24">
        <v>0.68518518520000005</v>
      </c>
      <c r="B68" s="24">
        <v>0.74545454550000001</v>
      </c>
      <c r="C68" s="24">
        <v>0.66666666669999997</v>
      </c>
    </row>
    <row r="69" spans="1:3" ht="17" thickBot="1">
      <c r="A69" s="24">
        <v>0.72580645160000001</v>
      </c>
      <c r="B69" s="24">
        <v>0.82539682540000003</v>
      </c>
      <c r="C69" s="24">
        <v>0.73015873019999999</v>
      </c>
    </row>
    <row r="70" spans="1:3" ht="17" thickBot="1">
      <c r="A70" s="24">
        <v>0.91228070179999998</v>
      </c>
      <c r="B70" s="24">
        <v>0.80701754390000002</v>
      </c>
      <c r="C70" s="24">
        <v>0.84210526320000001</v>
      </c>
    </row>
    <row r="71" spans="1:3" ht="17" thickBot="1">
      <c r="A71" s="24">
        <v>0.7843137255</v>
      </c>
      <c r="B71" s="24">
        <v>0.84313725490000002</v>
      </c>
      <c r="C71" s="24">
        <v>0.83673469389999999</v>
      </c>
    </row>
    <row r="72" spans="1:3" ht="17" thickBot="1">
      <c r="A72" s="24">
        <v>0.88157894739999998</v>
      </c>
      <c r="B72" s="24">
        <v>0.85526315789999996</v>
      </c>
      <c r="C72" s="24">
        <v>0.79452054790000004</v>
      </c>
    </row>
    <row r="73" spans="1:3" ht="17" thickBot="1">
      <c r="A73" s="24">
        <v>0.875</v>
      </c>
      <c r="B73" s="24">
        <v>0.87878787879999998</v>
      </c>
      <c r="C73" s="24">
        <v>0.8125</v>
      </c>
    </row>
    <row r="74" spans="1:3" ht="17" thickBot="1">
      <c r="A74" s="24">
        <v>0.64864864860000004</v>
      </c>
      <c r="B74" s="24">
        <v>0.75675675679999999</v>
      </c>
      <c r="C74" s="24">
        <v>0.55555555560000003</v>
      </c>
    </row>
    <row r="75" spans="1:3" ht="17" thickBot="1">
      <c r="A75" s="24">
        <v>0.85294117650000001</v>
      </c>
      <c r="B75" s="24">
        <v>0.81690140850000004</v>
      </c>
      <c r="C75" s="24">
        <v>0.83098591550000001</v>
      </c>
    </row>
    <row r="76" spans="1:3" ht="17" thickBot="1">
      <c r="A76" s="24">
        <v>0.85714285710000004</v>
      </c>
      <c r="B76" s="24">
        <v>0.88</v>
      </c>
      <c r="C76" s="24">
        <v>0.81632653060000004</v>
      </c>
    </row>
    <row r="77" spans="1:3" ht="17" thickBot="1">
      <c r="A77" s="24">
        <v>0.85106382979999995</v>
      </c>
      <c r="B77" s="24">
        <v>0.89361702129999998</v>
      </c>
      <c r="C77" s="24">
        <v>0.72340425529999997</v>
      </c>
    </row>
    <row r="78" spans="1:3" ht="17" thickBot="1">
      <c r="A78" s="24">
        <v>0.48888888889999998</v>
      </c>
      <c r="B78" s="24">
        <v>0.66666666669999997</v>
      </c>
      <c r="C78" s="24">
        <v>0.53488372090000003</v>
      </c>
    </row>
    <row r="79" spans="1:3" ht="17" thickBot="1">
      <c r="A79" s="24">
        <v>0.875</v>
      </c>
      <c r="B79" s="24">
        <v>0.87179487180000004</v>
      </c>
      <c r="C79" s="24">
        <v>0.8</v>
      </c>
    </row>
    <row r="80" spans="1:3" ht="17" thickBot="1">
      <c r="A80" s="24">
        <v>0.75</v>
      </c>
      <c r="B80" s="24">
        <v>0.72222222219999999</v>
      </c>
      <c r="C80" s="24">
        <v>0.57575757579999998</v>
      </c>
    </row>
    <row r="81" spans="1:3" ht="17" thickBot="1">
      <c r="A81" s="24">
        <v>0.89230769229999995</v>
      </c>
      <c r="B81" s="24">
        <v>0.92424242420000002</v>
      </c>
      <c r="C81" s="24">
        <v>0.90769230769999998</v>
      </c>
    </row>
    <row r="82" spans="1:3" ht="17" thickBot="1">
      <c r="A82" s="24">
        <v>0.70731707320000003</v>
      </c>
      <c r="B82" s="24">
        <v>0.90243902440000001</v>
      </c>
      <c r="C82" s="24">
        <v>0.72972972970000005</v>
      </c>
    </row>
    <row r="83" spans="1:3" ht="17" thickBot="1">
      <c r="A83" s="24">
        <v>0.83333333330000003</v>
      </c>
      <c r="B83" s="24">
        <v>0.875</v>
      </c>
      <c r="C83" s="24">
        <v>0.83673469389999999</v>
      </c>
    </row>
    <row r="84" spans="1:3" ht="17" thickBot="1">
      <c r="A84" s="24">
        <v>0.91304347829999999</v>
      </c>
      <c r="B84" s="24">
        <v>0.91304347829999999</v>
      </c>
      <c r="C84" s="24">
        <v>0.82608695649999997</v>
      </c>
    </row>
    <row r="85" spans="1:3" ht="17" thickBot="1">
      <c r="A85" s="24">
        <v>0.88888888889999995</v>
      </c>
      <c r="B85" s="24">
        <v>0.94444444439999997</v>
      </c>
      <c r="C85" s="24">
        <v>0.93939393940000004</v>
      </c>
    </row>
    <row r="86" spans="1:3" ht="17" thickBot="1">
      <c r="A86" s="24">
        <v>0.82499999999999996</v>
      </c>
      <c r="B86" s="24">
        <v>0.8</v>
      </c>
      <c r="C86" s="24">
        <v>0.77500000000000002</v>
      </c>
    </row>
    <row r="87" spans="1:3" ht="17" thickBot="1">
      <c r="A87" s="24">
        <v>0.8125</v>
      </c>
      <c r="B87" s="24">
        <v>0.79591836729999998</v>
      </c>
      <c r="C87" s="24">
        <v>0.83673469389999999</v>
      </c>
    </row>
    <row r="88" spans="1:3" ht="17" thickBot="1">
      <c r="A88" s="24">
        <v>0.68965517239999996</v>
      </c>
      <c r="B88" s="24">
        <v>0.65517241380000002</v>
      </c>
      <c r="C88" s="24">
        <v>0.64285714289999996</v>
      </c>
    </row>
    <row r="89" spans="1:3" ht="17" thickBot="1">
      <c r="A89" s="24">
        <v>0.79591836729999998</v>
      </c>
      <c r="B89" s="24">
        <v>0.78</v>
      </c>
      <c r="C89" s="24">
        <v>0.55102040819999998</v>
      </c>
    </row>
    <row r="90" spans="1:3" ht="17" thickBot="1">
      <c r="A90" s="24">
        <v>0.62264150939999996</v>
      </c>
      <c r="B90" s="24">
        <v>0.69811320750000005</v>
      </c>
      <c r="C90" s="24">
        <v>0.64705882349999999</v>
      </c>
    </row>
    <row r="91" spans="1:3" ht="17" thickBot="1">
      <c r="A91" s="24">
        <v>0.6923076923</v>
      </c>
      <c r="B91" s="24">
        <v>0.79487179490000004</v>
      </c>
      <c r="C91" s="24">
        <v>0.73684210530000005</v>
      </c>
    </row>
    <row r="92" spans="1:3" ht="17" thickBot="1">
      <c r="A92" s="24">
        <v>0.7692307692</v>
      </c>
      <c r="B92" s="24">
        <v>0.8461538462</v>
      </c>
      <c r="C92" s="24">
        <v>0.82051282049999996</v>
      </c>
    </row>
    <row r="93" spans="1:3" ht="17" thickBot="1">
      <c r="A93" s="24">
        <v>0.83018867919999995</v>
      </c>
      <c r="B93" s="24">
        <v>0.8076923077</v>
      </c>
      <c r="C93" s="24">
        <v>0.8269230769</v>
      </c>
    </row>
    <row r="94" spans="1:3" ht="17" thickBot="1">
      <c r="A94" s="24">
        <v>0.78333333329999999</v>
      </c>
      <c r="B94" s="24">
        <v>0.79032258060000005</v>
      </c>
      <c r="C94" s="24">
        <v>0.72580645160000001</v>
      </c>
    </row>
    <row r="95" spans="1:3" ht="17" thickBot="1">
      <c r="A95" s="24">
        <v>0.90140845069999997</v>
      </c>
      <c r="B95" s="24">
        <v>0.92957746480000003</v>
      </c>
      <c r="C95" s="24">
        <v>0.85714285710000004</v>
      </c>
    </row>
    <row r="96" spans="1:3" ht="17" thickBot="1">
      <c r="A96" s="24">
        <v>0.71428571429999999</v>
      </c>
      <c r="B96" s="24">
        <v>0.82142857140000003</v>
      </c>
      <c r="C96" s="24">
        <v>0.75</v>
      </c>
    </row>
    <row r="97" spans="1:3" ht="17" thickBot="1">
      <c r="A97" s="24">
        <v>0.88888888889999995</v>
      </c>
      <c r="B97" s="24">
        <v>0.83018867919999995</v>
      </c>
      <c r="C97" s="24">
        <v>0.64814814809999999</v>
      </c>
    </row>
    <row r="98" spans="1:3" ht="17" thickBot="1">
      <c r="A98" s="24">
        <v>0.8461538462</v>
      </c>
      <c r="B98" s="24">
        <v>0.88679245279999996</v>
      </c>
      <c r="C98" s="24">
        <v>0.6923076923</v>
      </c>
    </row>
    <row r="99" spans="1:3" ht="17" thickBot="1">
      <c r="A99" s="24">
        <v>0.875</v>
      </c>
      <c r="B99" s="24">
        <v>0.91071428570000001</v>
      </c>
      <c r="C99" s="24">
        <v>0.78181818179999996</v>
      </c>
    </row>
    <row r="100" spans="1:3" ht="17" thickBot="1">
      <c r="A100" s="24">
        <v>0.8</v>
      </c>
      <c r="B100" s="24">
        <v>0.75555555559999998</v>
      </c>
      <c r="C100" s="24">
        <v>0.75555555559999998</v>
      </c>
    </row>
    <row r="101" spans="1:3" ht="17" thickBot="1">
      <c r="A101" s="24">
        <v>0.75</v>
      </c>
      <c r="B101" s="24">
        <v>0.81818181820000002</v>
      </c>
      <c r="C101" s="24">
        <v>0.81818181820000002</v>
      </c>
    </row>
    <row r="102" spans="1:3" ht="17" thickBot="1">
      <c r="A102" s="24">
        <v>0.69090909089999997</v>
      </c>
      <c r="B102" s="24">
        <v>0.80701754390000002</v>
      </c>
      <c r="C102" s="24">
        <v>0.65454545450000001</v>
      </c>
    </row>
    <row r="103" spans="1:3" ht="17" thickBot="1">
      <c r="A103" s="24">
        <v>0.83783783779999998</v>
      </c>
      <c r="B103" s="24">
        <v>0.80555555560000003</v>
      </c>
      <c r="C103" s="24">
        <v>0.74285714290000004</v>
      </c>
    </row>
    <row r="104" spans="1:3" ht="17" thickBot="1">
      <c r="A104" s="24">
        <v>0.81818181820000002</v>
      </c>
      <c r="B104" s="24">
        <v>0.8</v>
      </c>
      <c r="C104" s="24">
        <v>0.81818181820000002</v>
      </c>
    </row>
    <row r="105" spans="1:3" ht="17" thickBot="1">
      <c r="A105" s="24">
        <v>0.82499999999999996</v>
      </c>
      <c r="B105" s="24">
        <v>0.87804878050000001</v>
      </c>
      <c r="C105" s="24">
        <v>0.65</v>
      </c>
    </row>
    <row r="106" spans="1:3" ht="17" thickBot="1">
      <c r="A106" s="24">
        <v>0.72580645160000001</v>
      </c>
      <c r="B106" s="24">
        <v>0.82258064519999996</v>
      </c>
      <c r="C106" s="24">
        <v>0.78333333329999999</v>
      </c>
    </row>
    <row r="107" spans="1:3" ht="17" thickBot="1">
      <c r="A107" s="24">
        <v>0.75409836070000003</v>
      </c>
      <c r="B107" s="24">
        <v>0.78688524589999997</v>
      </c>
      <c r="C107" s="24">
        <v>0.75409836070000003</v>
      </c>
    </row>
    <row r="108" spans="1:3" ht="17" thickBot="1">
      <c r="A108" s="24">
        <v>0.78048780490000003</v>
      </c>
      <c r="B108" s="24">
        <v>0.78571428570000001</v>
      </c>
      <c r="C108" s="24">
        <v>0.78048780490000003</v>
      </c>
    </row>
    <row r="109" spans="1:3" ht="17" thickBot="1">
      <c r="A109" s="24">
        <v>0.86206896550000001</v>
      </c>
      <c r="B109" s="24">
        <v>0.88135593219999997</v>
      </c>
      <c r="C109" s="24">
        <v>0.76271186440000005</v>
      </c>
    </row>
    <row r="110" spans="1:3" ht="17" thickBot="1">
      <c r="A110" s="24">
        <v>0.79545454550000005</v>
      </c>
      <c r="B110" s="24">
        <v>0.77272727269999997</v>
      </c>
      <c r="C110" s="24">
        <v>0.68292682930000004</v>
      </c>
    </row>
    <row r="111" spans="1:3" ht="17" thickBot="1">
      <c r="A111" s="24">
        <v>0.85714285710000004</v>
      </c>
      <c r="B111" s="24">
        <v>0.82539682540000003</v>
      </c>
      <c r="C111" s="24">
        <v>0.70967741939999995</v>
      </c>
    </row>
    <row r="112" spans="1:3" ht="17" thickBot="1">
      <c r="A112" s="24">
        <v>0.84482758619999998</v>
      </c>
      <c r="B112" s="24">
        <v>0.92982456140000003</v>
      </c>
      <c r="C112" s="24">
        <v>0.76785714289999996</v>
      </c>
    </row>
    <row r="113" spans="1:3" ht="17" thickBot="1">
      <c r="A113" s="24">
        <v>0.76363636359999998</v>
      </c>
      <c r="B113" s="24">
        <v>0.8363636364</v>
      </c>
      <c r="C113" s="24">
        <v>0.60377358489999999</v>
      </c>
    </row>
    <row r="114" spans="1:3" ht="17" thickBot="1">
      <c r="A114" s="24">
        <v>0.86956521740000003</v>
      </c>
      <c r="B114" s="24">
        <v>0.86956521740000003</v>
      </c>
      <c r="C114" s="24">
        <v>0.83823529409999997</v>
      </c>
    </row>
    <row r="115" spans="1:3" ht="17" thickBot="1">
      <c r="A115" s="24">
        <v>0.5405405405</v>
      </c>
      <c r="B115" s="24">
        <v>0.67567567569999998</v>
      </c>
      <c r="C115" s="24">
        <v>0.54285714289999998</v>
      </c>
    </row>
    <row r="116" spans="1:3" ht="17" thickBot="1">
      <c r="A116" s="24">
        <v>0.71428571429999999</v>
      </c>
      <c r="B116" s="24">
        <v>0.86666666670000003</v>
      </c>
      <c r="C116" s="24">
        <v>0.6</v>
      </c>
    </row>
    <row r="117" spans="1:3" ht="17" thickBot="1">
      <c r="A117" s="24">
        <v>0.87037037039999998</v>
      </c>
      <c r="B117" s="24">
        <v>0.78571428570000001</v>
      </c>
      <c r="C117" s="24">
        <v>0.66666666669999997</v>
      </c>
    </row>
    <row r="118" spans="1:3" ht="17" thickBot="1">
      <c r="A118" s="24">
        <v>0.75</v>
      </c>
      <c r="B118" s="24">
        <v>0.89473684210000004</v>
      </c>
      <c r="C118" s="24">
        <v>0.68421052630000001</v>
      </c>
    </row>
    <row r="119" spans="1:3" ht="17" thickBot="1">
      <c r="A119" s="24">
        <v>0.89473684210000004</v>
      </c>
      <c r="B119" s="24">
        <v>0.86842105260000002</v>
      </c>
      <c r="C119" s="24">
        <v>0.81578947369999999</v>
      </c>
    </row>
    <row r="120" spans="1:3" ht="17" thickBot="1">
      <c r="A120" s="24">
        <v>0.55102040819999998</v>
      </c>
      <c r="B120" s="24">
        <v>0.63265306119999998</v>
      </c>
      <c r="C120" s="24">
        <v>0.66666666669999997</v>
      </c>
    </row>
    <row r="121" spans="1:3" ht="17" thickBot="1">
      <c r="A121" s="24">
        <v>0.875</v>
      </c>
      <c r="B121" s="24">
        <v>0.8</v>
      </c>
      <c r="C121" s="24">
        <v>0.78571428570000001</v>
      </c>
    </row>
    <row r="122" spans="1:3" ht="17" thickBot="1">
      <c r="A122" s="24">
        <v>0.82758620689999995</v>
      </c>
      <c r="B122" s="24">
        <v>0.80701754390000002</v>
      </c>
      <c r="C122" s="24">
        <v>0.78571428570000001</v>
      </c>
    </row>
    <row r="123" spans="1:3" ht="17" thickBot="1">
      <c r="A123" s="24">
        <v>0.85454545449999997</v>
      </c>
      <c r="B123" s="24">
        <v>0.8771929825</v>
      </c>
      <c r="C123" s="24">
        <v>0.82142857140000003</v>
      </c>
    </row>
    <row r="124" spans="1:3" ht="17" thickBot="1">
      <c r="A124" s="24">
        <v>0.77777777780000001</v>
      </c>
      <c r="B124" s="24">
        <v>0.75</v>
      </c>
      <c r="C124" s="24">
        <v>0.81818181820000002</v>
      </c>
    </row>
    <row r="125" spans="1:3" ht="17" thickBot="1">
      <c r="A125" s="24">
        <v>0.875</v>
      </c>
      <c r="B125" s="24">
        <v>0.92857142859999997</v>
      </c>
      <c r="C125" s="24">
        <v>0.85185185190000001</v>
      </c>
    </row>
    <row r="126" spans="1:3" ht="17" thickBot="1">
      <c r="A126" s="24">
        <v>0.72340425529999997</v>
      </c>
      <c r="B126" s="24">
        <v>0.80851063830000003</v>
      </c>
      <c r="C126" s="24">
        <v>0.74468085110000004</v>
      </c>
    </row>
    <row r="127" spans="1:3" ht="17" thickBot="1">
      <c r="A127" s="24">
        <v>0.74193548389999997</v>
      </c>
      <c r="B127" s="24">
        <v>0.83870967740000002</v>
      </c>
      <c r="C127" s="24">
        <v>0.71875</v>
      </c>
    </row>
    <row r="128" spans="1:3" ht="17" thickBot="1">
      <c r="A128" s="24">
        <v>0.60869565219999999</v>
      </c>
      <c r="B128" s="24">
        <v>0.63636363640000004</v>
      </c>
      <c r="C128" s="24">
        <v>0.44186046509999999</v>
      </c>
    </row>
    <row r="129" spans="1:3" ht="17" thickBot="1">
      <c r="A129" s="24">
        <v>0.91666666669999997</v>
      </c>
      <c r="B129" s="24">
        <v>0.90163934430000003</v>
      </c>
      <c r="C129" s="24">
        <v>0.9</v>
      </c>
    </row>
    <row r="130" spans="1:3" ht="17" thickBot="1">
      <c r="A130" s="24">
        <v>0.63829787230000001</v>
      </c>
      <c r="B130" s="24">
        <v>0.8043478261</v>
      </c>
      <c r="C130" s="24">
        <v>0.74418604649999998</v>
      </c>
    </row>
    <row r="131" spans="1:3" ht="17" thickBot="1">
      <c r="A131" s="24">
        <v>0.74545454550000001</v>
      </c>
      <c r="B131" s="24">
        <v>0.82142857140000003</v>
      </c>
      <c r="C131" s="24">
        <v>0.70370370370000002</v>
      </c>
    </row>
    <row r="132" spans="1:3" ht="17" thickBot="1">
      <c r="A132" s="24">
        <v>0.93617021280000001</v>
      </c>
      <c r="B132" s="24">
        <v>0.9375</v>
      </c>
      <c r="C132" s="24">
        <v>0.87234042550000002</v>
      </c>
    </row>
    <row r="133" spans="1:3" ht="17" thickBot="1">
      <c r="A133" s="24">
        <v>0.84375</v>
      </c>
      <c r="B133" s="24">
        <v>0.87878787879999998</v>
      </c>
      <c r="C133" s="24">
        <v>0.875</v>
      </c>
    </row>
    <row r="134" spans="1:3" ht="17" thickBot="1">
      <c r="A134" s="24">
        <v>0.63265306119999998</v>
      </c>
      <c r="B134" s="24">
        <v>0.73469387760000004</v>
      </c>
      <c r="C134" s="24">
        <v>0.70833333330000003</v>
      </c>
    </row>
    <row r="135" spans="1:3" ht="17" thickBot="1">
      <c r="A135" s="24">
        <v>0.89285714289999996</v>
      </c>
      <c r="B135" s="24">
        <v>0.89285714289999996</v>
      </c>
      <c r="C135" s="24">
        <v>0.76785714289999996</v>
      </c>
    </row>
    <row r="136" spans="1:3" ht="17" thickBot="1">
      <c r="A136" s="24">
        <v>0.77941176469999995</v>
      </c>
      <c r="B136" s="24">
        <v>0.80882352940000002</v>
      </c>
      <c r="C136" s="24">
        <v>0.73913043479999996</v>
      </c>
    </row>
    <row r="137" spans="1:3" ht="17" thickBot="1">
      <c r="A137" s="24">
        <v>0.72413793100000001</v>
      </c>
      <c r="B137" s="24">
        <v>0.71428571429999999</v>
      </c>
      <c r="C137" s="24">
        <v>0.65517241380000002</v>
      </c>
    </row>
    <row r="138" spans="1:3" ht="17" thickBot="1">
      <c r="A138" s="24">
        <v>0.82352941180000006</v>
      </c>
      <c r="B138" s="24">
        <v>0.92156862750000001</v>
      </c>
      <c r="C138" s="24">
        <v>0.78</v>
      </c>
    </row>
    <row r="139" spans="1:3" ht="17" thickBot="1">
      <c r="A139" s="24">
        <v>0.84090909089999999</v>
      </c>
      <c r="B139" s="24">
        <v>0.93181818179999998</v>
      </c>
      <c r="C139" s="24">
        <v>0.72727272730000003</v>
      </c>
    </row>
    <row r="140" spans="1:3" ht="17" thickBot="1">
      <c r="A140" s="24">
        <v>0.63043478259999997</v>
      </c>
      <c r="B140" s="24">
        <v>0.77777777780000001</v>
      </c>
      <c r="C140" s="24">
        <v>0.66666666669999997</v>
      </c>
    </row>
    <row r="141" spans="1:3" ht="17" thickBot="1">
      <c r="A141" s="24">
        <v>0.82608695649999997</v>
      </c>
      <c r="B141" s="24">
        <v>0.89130434780000001</v>
      </c>
      <c r="C141" s="24">
        <v>0.78260869570000002</v>
      </c>
    </row>
    <row r="142" spans="1:3" ht="17" thickBot="1">
      <c r="A142" s="24">
        <v>0.85416666669999997</v>
      </c>
      <c r="B142" s="24">
        <v>0.89361702129999998</v>
      </c>
      <c r="C142" s="24">
        <v>0.84782608699999995</v>
      </c>
    </row>
    <row r="143" spans="1:3" ht="17" thickBot="1">
      <c r="A143" s="24">
        <v>0.84210526320000001</v>
      </c>
      <c r="B143" s="24">
        <v>0.94736842109999997</v>
      </c>
      <c r="C143" s="24">
        <v>0.84210526320000001</v>
      </c>
    </row>
    <row r="144" spans="1:3" ht="17" thickBot="1">
      <c r="A144" s="24">
        <v>0.91304347829999999</v>
      </c>
      <c r="B144" s="24">
        <v>0.91428571430000005</v>
      </c>
      <c r="C144" s="24">
        <v>0.86956521740000003</v>
      </c>
    </row>
    <row r="145" spans="1:3" ht="17" thickBot="1">
      <c r="A145" s="24">
        <v>0.84848484850000006</v>
      </c>
      <c r="B145" s="24">
        <v>0.71875</v>
      </c>
      <c r="C145" s="24">
        <v>0.6875</v>
      </c>
    </row>
    <row r="146" spans="1:3" ht="17" thickBot="1">
      <c r="A146" s="24">
        <v>0.90476190479999996</v>
      </c>
      <c r="B146" s="24">
        <v>0.71428571429999999</v>
      </c>
      <c r="C146" s="24">
        <v>0.78048780490000003</v>
      </c>
    </row>
    <row r="147" spans="1:3" ht="17" thickBot="1">
      <c r="A147" s="24">
        <v>0.88888888889999995</v>
      </c>
      <c r="B147" s="24">
        <v>0.94444444439999997</v>
      </c>
      <c r="C147" s="24">
        <v>0.8679245283</v>
      </c>
    </row>
    <row r="148" spans="1:3" ht="17" thickBot="1">
      <c r="A148" s="24">
        <v>0.85483870969999998</v>
      </c>
      <c r="B148" s="24">
        <v>0.87301587300000005</v>
      </c>
      <c r="C148" s="24">
        <v>0.828125</v>
      </c>
    </row>
    <row r="149" spans="1:3" ht="17" thickBot="1">
      <c r="A149" s="24">
        <v>0.8125</v>
      </c>
      <c r="B149" s="24">
        <v>0.79166666669999997</v>
      </c>
      <c r="C149" s="24">
        <v>0.78260869570000002</v>
      </c>
    </row>
    <row r="150" spans="1:3" ht="17" thickBot="1">
      <c r="A150" s="24">
        <v>0.89130434780000001</v>
      </c>
      <c r="B150" s="24">
        <v>0.82608695649999997</v>
      </c>
      <c r="C150" s="24">
        <v>0.84444444439999999</v>
      </c>
    </row>
    <row r="151" spans="1:3" ht="17" thickBot="1">
      <c r="A151" s="24">
        <v>0.89189189189999996</v>
      </c>
      <c r="B151" s="24">
        <v>0.81578947369999999</v>
      </c>
      <c r="C151" s="24">
        <v>0.77777777780000001</v>
      </c>
    </row>
    <row r="152" spans="1:3" ht="17" thickBot="1">
      <c r="A152" s="24">
        <v>0.86486486490000003</v>
      </c>
      <c r="B152" s="24">
        <v>0.81081081079999995</v>
      </c>
      <c r="C152" s="24">
        <v>0.72972972970000005</v>
      </c>
    </row>
    <row r="153" spans="1:3" ht="17" thickBot="1">
      <c r="A153" s="24">
        <v>0.8771929825</v>
      </c>
      <c r="B153" s="24">
        <v>0.76666666670000005</v>
      </c>
      <c r="C153" s="24">
        <v>0.9</v>
      </c>
    </row>
    <row r="154" spans="1:3" ht="17" thickBot="1">
      <c r="A154" s="24">
        <v>0.70270270270000001</v>
      </c>
      <c r="B154" s="24">
        <v>0.7692307692</v>
      </c>
      <c r="C154" s="24">
        <v>0.73684210530000005</v>
      </c>
    </row>
    <row r="155" spans="1:3" ht="17" thickBot="1">
      <c r="A155" s="24">
        <v>0.65116279070000005</v>
      </c>
      <c r="B155" s="24">
        <v>0.88095238099999995</v>
      </c>
      <c r="C155" s="24">
        <v>0.67500000000000004</v>
      </c>
    </row>
    <row r="156" spans="1:3" ht="17" thickBot="1">
      <c r="A156" s="24">
        <v>0.6</v>
      </c>
      <c r="B156" s="24">
        <v>0.85</v>
      </c>
      <c r="C156" s="24">
        <v>0.63157894739999998</v>
      </c>
    </row>
    <row r="157" spans="1:3" ht="17" thickBot="1">
      <c r="A157" s="24">
        <v>0.78125</v>
      </c>
      <c r="B157" s="24">
        <v>0.8125</v>
      </c>
      <c r="C157" s="24">
        <v>0.71875</v>
      </c>
    </row>
    <row r="158" spans="1:3" ht="17" thickBot="1">
      <c r="A158" s="24">
        <v>0.81632653060000004</v>
      </c>
      <c r="B158" s="24">
        <v>0.79591836729999998</v>
      </c>
      <c r="C158" s="24">
        <v>0.75510204079999999</v>
      </c>
    </row>
    <row r="159" spans="1:3" ht="17" thickBot="1">
      <c r="A159" s="24">
        <v>0.75471698109999996</v>
      </c>
      <c r="B159" s="24">
        <v>0.72222222219999999</v>
      </c>
      <c r="C159" s="24">
        <v>0.60377358489999999</v>
      </c>
    </row>
    <row r="160" spans="1:3" ht="17" thickBot="1">
      <c r="A160" s="24">
        <v>0.79245283020000001</v>
      </c>
      <c r="B160" s="24">
        <v>0.8653846154</v>
      </c>
      <c r="C160" s="24">
        <v>0.8269230769</v>
      </c>
    </row>
    <row r="161" spans="1:3" ht="17" thickBot="1">
      <c r="A161" s="24">
        <v>0.8</v>
      </c>
      <c r="B161" s="24">
        <v>0.89285714289999996</v>
      </c>
      <c r="C161" s="24">
        <v>0.85714285710000004</v>
      </c>
    </row>
    <row r="162" spans="1:3" ht="17" thickBot="1">
      <c r="A162" s="24">
        <v>0.82352941180000006</v>
      </c>
      <c r="B162" s="24">
        <v>0.86274509799999999</v>
      </c>
      <c r="C162" s="24">
        <v>0.7843137255</v>
      </c>
    </row>
    <row r="163" spans="1:3" ht="17" thickBot="1">
      <c r="A163" s="24">
        <v>0.77777777780000001</v>
      </c>
      <c r="B163" s="24">
        <v>0.97222222219999999</v>
      </c>
      <c r="C163" s="24">
        <v>0.75</v>
      </c>
    </row>
    <row r="164" spans="1:3" ht="17" thickBot="1">
      <c r="A164" s="24">
        <v>0.89285714289999996</v>
      </c>
      <c r="B164" s="24">
        <v>0.84210526320000001</v>
      </c>
      <c r="C164" s="24">
        <v>0.84210526320000001</v>
      </c>
    </row>
    <row r="165" spans="1:3" ht="17" thickBot="1">
      <c r="A165" s="24">
        <v>0.4615384615</v>
      </c>
      <c r="B165" s="24">
        <v>0.5384615385</v>
      </c>
      <c r="C165" s="24">
        <v>0.5</v>
      </c>
    </row>
    <row r="166" spans="1:3" ht="17" thickBot="1">
      <c r="A166" s="24">
        <v>0.68571428570000004</v>
      </c>
      <c r="B166" s="24">
        <v>0.8</v>
      </c>
      <c r="C166" s="24">
        <v>0.74285714290000004</v>
      </c>
    </row>
    <row r="167" spans="1:3" ht="17" thickBot="1">
      <c r="A167" s="24">
        <v>0.8846153846</v>
      </c>
      <c r="B167" s="24">
        <v>0.83333333330000003</v>
      </c>
      <c r="C167" s="24">
        <v>0.81481481479999995</v>
      </c>
    </row>
    <row r="168" spans="1:3" ht="17" thickBot="1">
      <c r="A168" s="24">
        <v>0.68253968249999997</v>
      </c>
      <c r="B168" s="24">
        <v>0.734375</v>
      </c>
      <c r="C168" s="24">
        <v>0.77777777780000001</v>
      </c>
    </row>
    <row r="169" spans="1:3" ht="17" thickBot="1">
      <c r="A169" s="24">
        <v>0.68181818179999998</v>
      </c>
      <c r="B169" s="24">
        <v>0.79069767440000005</v>
      </c>
      <c r="C169" s="24">
        <v>0.42857142860000003</v>
      </c>
    </row>
    <row r="170" spans="1:3" ht="17" thickBot="1">
      <c r="A170" s="24">
        <v>0.74418604649999998</v>
      </c>
      <c r="B170" s="24">
        <v>0.90476190479999996</v>
      </c>
      <c r="C170" s="24">
        <v>0.58536585370000005</v>
      </c>
    </row>
    <row r="171" spans="1:3" ht="17" thickBot="1">
      <c r="A171" s="24">
        <v>0.89583333330000003</v>
      </c>
      <c r="B171" s="24">
        <v>0.87755102039999999</v>
      </c>
      <c r="C171" s="24">
        <v>0.75</v>
      </c>
    </row>
    <row r="172" spans="1:3" ht="17" thickBot="1">
      <c r="A172" s="24">
        <v>0.8</v>
      </c>
      <c r="B172" s="24">
        <v>0.79487179490000004</v>
      </c>
      <c r="C172" s="24">
        <v>0.67567567569999998</v>
      </c>
    </row>
    <row r="173" spans="1:3" ht="17" thickBot="1">
      <c r="A173" s="24">
        <v>0.53125</v>
      </c>
      <c r="B173" s="24">
        <v>0.5625</v>
      </c>
      <c r="C173" s="24">
        <v>0.62068965519999997</v>
      </c>
    </row>
    <row r="174" spans="1:3" ht="17" thickBot="1">
      <c r="A174" s="24">
        <v>0.85714285710000004</v>
      </c>
      <c r="B174" s="24">
        <v>0.85714285710000004</v>
      </c>
      <c r="C174" s="24">
        <v>0.89285714289999996</v>
      </c>
    </row>
    <row r="175" spans="1:3" ht="17" thickBot="1">
      <c r="A175" s="24">
        <v>0.66666666669999997</v>
      </c>
      <c r="B175" s="24">
        <v>0.75</v>
      </c>
      <c r="C175" s="24">
        <v>0.73333333329999995</v>
      </c>
    </row>
    <row r="176" spans="1:3" ht="17" thickBot="1">
      <c r="A176" s="24">
        <v>0.88524590160000005</v>
      </c>
      <c r="B176" s="24">
        <v>0.86885245899999997</v>
      </c>
      <c r="C176" s="24">
        <v>0.8</v>
      </c>
    </row>
    <row r="177" spans="1:3" ht="17" thickBot="1">
      <c r="A177" s="24">
        <v>0.70370370370000002</v>
      </c>
      <c r="B177" s="24">
        <v>0.79629629629999998</v>
      </c>
      <c r="C177" s="24">
        <v>0.65306122450000004</v>
      </c>
    </row>
    <row r="178" spans="1:3" ht="17" thickBot="1">
      <c r="A178" s="24">
        <v>0.82352941180000006</v>
      </c>
      <c r="B178" s="24">
        <v>0.78947368419999997</v>
      </c>
      <c r="C178" s="24">
        <v>0.52941176469999995</v>
      </c>
    </row>
    <row r="179" spans="1:3" ht="17" thickBot="1">
      <c r="A179" s="24">
        <v>0.90566037740000005</v>
      </c>
      <c r="B179" s="24">
        <v>0.94444444439999997</v>
      </c>
      <c r="C179" s="24">
        <v>0.96296296299999995</v>
      </c>
    </row>
    <row r="180" spans="1:3" ht="17" thickBot="1">
      <c r="A180" s="24">
        <v>0.88636363640000004</v>
      </c>
      <c r="B180" s="24">
        <v>0.86363636359999996</v>
      </c>
      <c r="C180" s="24">
        <v>0.88372093019999998</v>
      </c>
    </row>
    <row r="181" spans="1:3" ht="17" thickBot="1">
      <c r="A181" s="24">
        <v>0.88888888889999995</v>
      </c>
      <c r="B181" s="24">
        <v>0.82608695649999997</v>
      </c>
      <c r="C181" s="24">
        <v>0.84782608699999995</v>
      </c>
    </row>
    <row r="182" spans="1:3" ht="17" thickBot="1">
      <c r="A182" s="24">
        <v>0.87142857139999996</v>
      </c>
      <c r="B182" s="24">
        <v>0.78571428570000001</v>
      </c>
      <c r="C182" s="24">
        <v>0.7</v>
      </c>
    </row>
    <row r="183" spans="1:3" ht="17" thickBot="1">
      <c r="A183" s="24">
        <v>0.79411764709999999</v>
      </c>
      <c r="B183" s="24">
        <v>0.82352941180000006</v>
      </c>
      <c r="C183" s="24">
        <v>0.67647058819999994</v>
      </c>
    </row>
    <row r="184" spans="1:3" ht="17" thickBot="1">
      <c r="A184" s="24">
        <v>0.80701754390000002</v>
      </c>
      <c r="B184" s="24">
        <v>0.64912280700000002</v>
      </c>
      <c r="C184" s="24">
        <v>0.8</v>
      </c>
    </row>
    <row r="185" spans="1:3" ht="17" thickBot="1">
      <c r="A185" s="24">
        <v>0.78723404259999996</v>
      </c>
      <c r="B185" s="24">
        <v>0.87755102039999999</v>
      </c>
      <c r="C185" s="24">
        <v>0.72340425529999997</v>
      </c>
    </row>
    <row r="186" spans="1:3" ht="17" thickBot="1">
      <c r="A186" s="24">
        <v>0.74193548389999997</v>
      </c>
      <c r="B186" s="24">
        <v>0.83870967740000002</v>
      </c>
      <c r="C186" s="24">
        <v>0.62068965519999997</v>
      </c>
    </row>
    <row r="187" spans="1:3" ht="17" thickBot="1">
      <c r="A187" s="24">
        <v>0.70588235290000001</v>
      </c>
      <c r="B187" s="24">
        <v>0.86</v>
      </c>
      <c r="C187" s="24">
        <v>0.64583333330000003</v>
      </c>
    </row>
    <row r="188" spans="1:3" ht="17" thickBot="1">
      <c r="A188" s="24">
        <v>0.7659574468</v>
      </c>
      <c r="B188" s="24">
        <v>0.75</v>
      </c>
      <c r="C188" s="24">
        <v>0.70212765960000001</v>
      </c>
    </row>
    <row r="189" spans="1:3" ht="17" thickBot="1">
      <c r="A189" s="24">
        <v>0.57142857140000003</v>
      </c>
      <c r="B189" s="24">
        <v>0.82857142859999999</v>
      </c>
      <c r="C189" s="24">
        <v>0.58823529409999997</v>
      </c>
    </row>
    <row r="190" spans="1:3" ht="17" thickBot="1">
      <c r="A190" s="24">
        <v>0.73469387760000004</v>
      </c>
      <c r="B190" s="24">
        <v>0.89795918370000005</v>
      </c>
      <c r="C190" s="24">
        <v>0.77551020410000004</v>
      </c>
    </row>
    <row r="191" spans="1:3" ht="17" thickBot="1">
      <c r="A191" s="24">
        <v>0.91304347829999999</v>
      </c>
      <c r="B191" s="24">
        <v>0.91666666669999997</v>
      </c>
      <c r="C191" s="24">
        <v>0.72727272730000003</v>
      </c>
    </row>
    <row r="192" spans="1:3" ht="17" thickBot="1">
      <c r="A192" s="24">
        <v>0.70588235290000001</v>
      </c>
      <c r="B192" s="24">
        <v>0.82</v>
      </c>
      <c r="C192" s="24">
        <v>0.79166666669999997</v>
      </c>
    </row>
    <row r="193" spans="1:3" ht="17" thickBot="1">
      <c r="A193" s="24">
        <v>0.67567567569999998</v>
      </c>
      <c r="B193" s="24">
        <v>0.88888888889999995</v>
      </c>
      <c r="C193" s="24">
        <v>0.65714285709999998</v>
      </c>
    </row>
    <row r="194" spans="1:3" ht="17" thickBot="1">
      <c r="A194" s="24">
        <v>0.72222222219999999</v>
      </c>
      <c r="B194" s="24">
        <v>0.86486486490000003</v>
      </c>
      <c r="C194" s="24">
        <v>0.71428571429999999</v>
      </c>
    </row>
    <row r="195" spans="1:3" ht="17" thickBot="1">
      <c r="A195" s="24">
        <v>0.85714285710000004</v>
      </c>
      <c r="B195" s="24">
        <v>0.77777777780000001</v>
      </c>
      <c r="C195" s="24">
        <v>0.84126984130000004</v>
      </c>
    </row>
    <row r="196" spans="1:3" ht="17" thickBot="1">
      <c r="A196" s="24">
        <v>0.875</v>
      </c>
      <c r="B196" s="24">
        <v>0.875</v>
      </c>
      <c r="C196" s="24">
        <v>0.875</v>
      </c>
    </row>
    <row r="197" spans="1:3" ht="17" thickBot="1">
      <c r="A197" s="24">
        <v>0.8</v>
      </c>
      <c r="B197" s="24">
        <v>0.93333333330000001</v>
      </c>
      <c r="C197" s="24">
        <v>0.57142857140000003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selection activeCell="D9" sqref="D9"/>
    </sheetView>
  </sheetViews>
  <sheetFormatPr baseColWidth="10" defaultColWidth="8.7109375" defaultRowHeight="16"/>
  <cols>
    <col min="1" max="1" width="14.140625" customWidth="1"/>
    <col min="2" max="2" width="14" customWidth="1"/>
    <col min="3" max="3" width="12.7109375" customWidth="1"/>
  </cols>
  <sheetData>
    <row r="1" spans="1:3" ht="51">
      <c r="B1" s="51" t="s">
        <v>1</v>
      </c>
      <c r="C1" s="51" t="s">
        <v>43</v>
      </c>
    </row>
    <row r="2" spans="1:3">
      <c r="A2" t="s">
        <v>84</v>
      </c>
      <c r="B2" s="34">
        <v>0.78896761134999993</v>
      </c>
      <c r="C2" s="34">
        <v>0.69920634920000002</v>
      </c>
    </row>
    <row r="3" spans="1:3">
      <c r="A3" t="s">
        <v>86</v>
      </c>
      <c r="B3" s="34">
        <v>0.79722222222500005</v>
      </c>
      <c r="C3" s="34">
        <v>0.71428571429999999</v>
      </c>
    </row>
    <row r="4" spans="1:3">
      <c r="A4" t="s">
        <v>85</v>
      </c>
      <c r="B4" s="34">
        <v>0.80701754390000002</v>
      </c>
      <c r="C4" s="34">
        <v>0.72972972970000005</v>
      </c>
    </row>
    <row r="5" spans="1:3">
      <c r="A5" t="s">
        <v>87</v>
      </c>
      <c r="B5">
        <v>0.8125</v>
      </c>
      <c r="C5" s="34">
        <v>0.74385382060000005</v>
      </c>
    </row>
    <row r="6" spans="1:3">
      <c r="A6" t="s">
        <v>88</v>
      </c>
      <c r="B6" s="34">
        <v>0.8218253968</v>
      </c>
      <c r="C6" s="56">
        <v>0.75532879819999998</v>
      </c>
    </row>
    <row r="7" spans="1:3">
      <c r="A7" t="s">
        <v>89</v>
      </c>
      <c r="B7" s="34">
        <v>0.828745644625</v>
      </c>
      <c r="C7" s="34">
        <v>0.77512755102500008</v>
      </c>
    </row>
    <row r="8" spans="1:3">
      <c r="A8" t="s">
        <v>90</v>
      </c>
      <c r="B8" s="34">
        <v>0.84210526320000001</v>
      </c>
      <c r="C8" s="34">
        <v>0.78181818179999996</v>
      </c>
    </row>
    <row r="9" spans="1:3">
      <c r="A9" t="s">
        <v>91</v>
      </c>
      <c r="B9" s="56">
        <v>0.85714285710000004</v>
      </c>
      <c r="C9" s="34">
        <v>0.79225628932500003</v>
      </c>
    </row>
    <row r="10" spans="1:3">
      <c r="A10" t="s">
        <v>92</v>
      </c>
      <c r="B10" s="34">
        <v>0.86863675579999999</v>
      </c>
      <c r="C10" s="34">
        <v>0.8076923077</v>
      </c>
    </row>
    <row r="11" spans="1:3">
      <c r="A11" t="s">
        <v>93</v>
      </c>
      <c r="B11" s="34">
        <v>0.81764865098877582</v>
      </c>
      <c r="C11" s="34">
        <v>0.74323049024897958</v>
      </c>
    </row>
    <row r="14" spans="1:3">
      <c r="A14" t="s">
        <v>94</v>
      </c>
      <c r="C14" s="34">
        <v>0.78325059330714297</v>
      </c>
    </row>
    <row r="16" spans="1:3" ht="51">
      <c r="A16" s="29" t="s">
        <v>29</v>
      </c>
      <c r="B16" s="51" t="s">
        <v>1</v>
      </c>
      <c r="C16" s="51" t="s">
        <v>43</v>
      </c>
    </row>
    <row r="17" spans="1:4">
      <c r="A17" s="34">
        <v>8.0837046506431601E-2</v>
      </c>
      <c r="B17" s="34">
        <v>0.40756133578106701</v>
      </c>
      <c r="C17" s="55">
        <v>0.49671209032404906</v>
      </c>
    </row>
    <row r="18" spans="1:4">
      <c r="B18" s="34">
        <v>0.81759999999999999</v>
      </c>
      <c r="C18" s="54">
        <v>0.74319999999999997</v>
      </c>
    </row>
    <row r="19" spans="1:4">
      <c r="A19" s="34">
        <f>A17</f>
        <v>8.0837046506431601E-2</v>
      </c>
      <c r="B19" s="34">
        <f>B17*B18</f>
        <v>0.33322214813460038</v>
      </c>
      <c r="C19" s="34">
        <f>C17*C18</f>
        <v>0.36915642552883327</v>
      </c>
    </row>
    <row r="20" spans="1:4">
      <c r="B20" s="29" t="s">
        <v>95</v>
      </c>
      <c r="C20" s="29" t="s">
        <v>96</v>
      </c>
      <c r="D20" s="66">
        <f>SUM(A19:C19)</f>
        <v>0.78321562016986523</v>
      </c>
    </row>
    <row r="22" spans="1:4">
      <c r="A22" s="37"/>
      <c r="B22" s="37" t="s">
        <v>24</v>
      </c>
    </row>
    <row r="23" spans="1:4">
      <c r="A23" t="s">
        <v>29</v>
      </c>
      <c r="B23" s="34">
        <v>8.0837046506431601E-2</v>
      </c>
    </row>
    <row r="24" spans="1:4" ht="34">
      <c r="A24" s="51" t="s">
        <v>1</v>
      </c>
      <c r="B24" s="34">
        <v>0.40756133578106701</v>
      </c>
    </row>
    <row r="25" spans="1:4" ht="35" thickBot="1">
      <c r="A25" s="52" t="s">
        <v>43</v>
      </c>
      <c r="B25" s="39">
        <v>0.49671209032404906</v>
      </c>
    </row>
  </sheetData>
  <scenarios current="0" show="0" sqref="D20">
    <scenario name="Average" locked="1" count="2" user="Rona A. Isaac" comment="Created by Rona A. Isaac on 12/11/2021">
      <inputCells r="B18" val="0.8176" numFmtId="164"/>
      <inputCells r="C18" val="0.7432" numFmtId="164"/>
    </scenario>
    <scenario name="Slight Change" locked="1" count="2" user="Rona A. Isaac" comment="Created by Rona A. Isaac on 12/11/2021">
      <inputCells r="B18" val="0.8571" numFmtId="164"/>
      <inputCells r="C18" val="0.7553" numFmtId="164"/>
    </scenario>
  </scenario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F12"/>
  <sheetViews>
    <sheetView showGridLines="0" workbookViewId="0"/>
  </sheetViews>
  <sheetFormatPr baseColWidth="10" defaultColWidth="8.7109375" defaultRowHeight="16" outlineLevelRow="1" outlineLevelCol="1"/>
  <cols>
    <col min="3" max="3" width="26" bestFit="1" customWidth="1"/>
    <col min="4" max="6" width="12" bestFit="1" customWidth="1" outlineLevel="1"/>
  </cols>
  <sheetData>
    <row r="1" spans="2:6" ht="17" thickBot="1"/>
    <row r="2" spans="2:6" ht="18">
      <c r="B2" s="58" t="s">
        <v>103</v>
      </c>
      <c r="C2" s="58"/>
      <c r="D2" s="62"/>
      <c r="E2" s="62"/>
      <c r="F2" s="62"/>
    </row>
    <row r="3" spans="2:6" ht="18" collapsed="1">
      <c r="B3" s="57"/>
      <c r="C3" s="57"/>
      <c r="D3" s="63" t="s">
        <v>105</v>
      </c>
      <c r="E3" s="63" t="s">
        <v>100</v>
      </c>
      <c r="F3" s="63" t="s">
        <v>102</v>
      </c>
    </row>
    <row r="4" spans="2:6" ht="24" hidden="1" outlineLevel="1">
      <c r="B4" s="59"/>
      <c r="C4" s="59"/>
      <c r="D4" s="25"/>
      <c r="E4" s="65" t="s">
        <v>101</v>
      </c>
      <c r="F4" s="65" t="s">
        <v>101</v>
      </c>
    </row>
    <row r="5" spans="2:6">
      <c r="B5" s="60" t="s">
        <v>104</v>
      </c>
      <c r="C5" s="60"/>
      <c r="D5" s="44"/>
      <c r="E5" s="44"/>
      <c r="F5" s="44"/>
    </row>
    <row r="6" spans="2:6" outlineLevel="1">
      <c r="B6" s="59"/>
      <c r="C6" s="59" t="s">
        <v>97</v>
      </c>
      <c r="D6" s="30">
        <v>0.81759999999999999</v>
      </c>
      <c r="E6" s="64">
        <v>0.81759999999999999</v>
      </c>
      <c r="F6" s="64">
        <v>0.85709999999999997</v>
      </c>
    </row>
    <row r="7" spans="2:6" outlineLevel="1">
      <c r="B7" s="59"/>
      <c r="C7" s="59" t="s">
        <v>98</v>
      </c>
      <c r="D7" s="30">
        <v>0.74319999999999997</v>
      </c>
      <c r="E7" s="64">
        <v>0.74319999999999997</v>
      </c>
      <c r="F7" s="64">
        <v>0.75529999999999997</v>
      </c>
    </row>
    <row r="8" spans="2:6">
      <c r="B8" s="60" t="s">
        <v>106</v>
      </c>
      <c r="C8" s="60"/>
      <c r="D8" s="44"/>
      <c r="E8" s="44"/>
      <c r="F8" s="44"/>
    </row>
    <row r="9" spans="2:6" ht="17" outlineLevel="1" thickBot="1">
      <c r="B9" s="61"/>
      <c r="C9" s="61" t="s">
        <v>99</v>
      </c>
      <c r="D9" s="31">
        <v>0.78321562016986501</v>
      </c>
      <c r="E9" s="31">
        <v>0.78321562016986501</v>
      </c>
      <c r="F9" s="31">
        <v>0.80532450922613796</v>
      </c>
    </row>
    <row r="10" spans="2:6">
      <c r="B10" t="s">
        <v>107</v>
      </c>
    </row>
    <row r="11" spans="2:6">
      <c r="B11" t="s">
        <v>108</v>
      </c>
    </row>
    <row r="12" spans="2:6">
      <c r="B12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selection activeCell="A16" sqref="A16:C17"/>
    </sheetView>
  </sheetViews>
  <sheetFormatPr baseColWidth="10" defaultColWidth="8.7109375" defaultRowHeight="16"/>
  <cols>
    <col min="1" max="1" width="13.7109375" customWidth="1"/>
    <col min="2" max="2" width="14" customWidth="1"/>
    <col min="3" max="3" width="10.85546875" customWidth="1"/>
  </cols>
  <sheetData>
    <row r="1" spans="1:3" ht="51">
      <c r="B1" s="51" t="s">
        <v>1</v>
      </c>
      <c r="C1" s="51" t="s">
        <v>43</v>
      </c>
    </row>
    <row r="2" spans="1:3">
      <c r="A2" t="s">
        <v>84</v>
      </c>
      <c r="B2" s="34">
        <v>0.78896761134999993</v>
      </c>
      <c r="C2" s="34">
        <v>0.69920634920000002</v>
      </c>
    </row>
    <row r="3" spans="1:3">
      <c r="A3" t="s">
        <v>86</v>
      </c>
      <c r="B3" s="34">
        <v>0.79722222222500005</v>
      </c>
      <c r="C3" s="68">
        <v>0.71428571429999999</v>
      </c>
    </row>
    <row r="4" spans="1:3">
      <c r="A4" t="s">
        <v>85</v>
      </c>
      <c r="B4" s="68">
        <v>0.80701754390000002</v>
      </c>
      <c r="C4" s="34">
        <v>0.72972972970000005</v>
      </c>
    </row>
    <row r="5" spans="1:3">
      <c r="A5" t="s">
        <v>87</v>
      </c>
      <c r="B5">
        <v>0.8125</v>
      </c>
      <c r="C5" s="34">
        <v>0.74385382060000005</v>
      </c>
    </row>
    <row r="6" spans="1:3">
      <c r="A6" t="s">
        <v>88</v>
      </c>
      <c r="B6" s="34">
        <v>0.8218253968</v>
      </c>
      <c r="C6" s="67">
        <v>0.75532879819999998</v>
      </c>
    </row>
    <row r="7" spans="1:3">
      <c r="A7" t="s">
        <v>89</v>
      </c>
      <c r="B7" s="34">
        <v>0.828745644625</v>
      </c>
      <c r="C7" s="34">
        <v>0.77512755102500008</v>
      </c>
    </row>
    <row r="8" spans="1:3">
      <c r="A8" t="s">
        <v>90</v>
      </c>
      <c r="B8" s="34">
        <v>0.84210526320000001</v>
      </c>
      <c r="C8" s="68">
        <v>0.78181818179999996</v>
      </c>
    </row>
    <row r="9" spans="1:3">
      <c r="A9" t="s">
        <v>91</v>
      </c>
      <c r="B9" s="67">
        <v>0.85714285710000004</v>
      </c>
      <c r="C9" s="34">
        <v>0.79225628932500003</v>
      </c>
    </row>
    <row r="10" spans="1:3">
      <c r="A10" t="s">
        <v>92</v>
      </c>
      <c r="B10" s="68">
        <v>0.86863675579999999</v>
      </c>
      <c r="C10" s="34">
        <v>0.8076923077</v>
      </c>
    </row>
    <row r="11" spans="1:3">
      <c r="A11" t="s">
        <v>93</v>
      </c>
      <c r="B11" s="34">
        <v>0.81764865098877582</v>
      </c>
      <c r="C11" s="34">
        <v>0.74323049024897958</v>
      </c>
    </row>
    <row r="14" spans="1:3">
      <c r="A14" t="s">
        <v>94</v>
      </c>
      <c r="C14" s="34">
        <v>0.78325059330714297</v>
      </c>
    </row>
    <row r="16" spans="1:3" ht="51">
      <c r="A16" s="29" t="s">
        <v>29</v>
      </c>
      <c r="B16" s="51" t="s">
        <v>1</v>
      </c>
      <c r="C16" s="51" t="s">
        <v>43</v>
      </c>
    </row>
    <row r="17" spans="1:4">
      <c r="A17" s="34">
        <v>8.0837046506431601E-2</v>
      </c>
      <c r="B17" s="34">
        <v>0.40756133578106701</v>
      </c>
      <c r="C17" s="55">
        <v>0.49671209032404906</v>
      </c>
    </row>
    <row r="18" spans="1:4">
      <c r="B18" s="34">
        <v>0.86863675579999999</v>
      </c>
      <c r="C18" s="54">
        <v>0.78181818179999996</v>
      </c>
    </row>
    <row r="19" spans="1:4">
      <c r="A19" s="34">
        <f>A17</f>
        <v>8.0837046506431601E-2</v>
      </c>
      <c r="B19" s="34">
        <f>B17*B18</f>
        <v>0.35402275650238052</v>
      </c>
      <c r="C19" s="34">
        <f>C17*C18</f>
        <v>0.38833854333522538</v>
      </c>
    </row>
    <row r="20" spans="1:4">
      <c r="B20" s="29" t="s">
        <v>95</v>
      </c>
      <c r="C20" s="29" t="s">
        <v>96</v>
      </c>
      <c r="D20" s="66">
        <f>SUM(A19:C19)</f>
        <v>0.82319834634403755</v>
      </c>
    </row>
    <row r="22" spans="1:4">
      <c r="A22" s="37"/>
      <c r="B22" s="37" t="s">
        <v>24</v>
      </c>
    </row>
    <row r="23" spans="1:4">
      <c r="A23" t="s">
        <v>29</v>
      </c>
      <c r="B23" s="34">
        <v>8.0837046506431601E-2</v>
      </c>
    </row>
    <row r="24" spans="1:4" ht="51">
      <c r="A24" s="51" t="s">
        <v>1</v>
      </c>
      <c r="B24" s="34">
        <v>0.40756133578106701</v>
      </c>
    </row>
    <row r="25" spans="1:4" ht="35" thickBot="1">
      <c r="A25" s="52" t="s">
        <v>43</v>
      </c>
      <c r="B25" s="39">
        <v>0.49671209032404906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Correlation Analysis</vt:lpstr>
      <vt:lpstr>Simple Regression</vt:lpstr>
      <vt:lpstr>Overall Correlation</vt:lpstr>
      <vt:lpstr>Multiple Regression</vt:lpstr>
      <vt:lpstr>Nominal Regressions</vt:lpstr>
      <vt:lpstr>Precentailes</vt:lpstr>
      <vt:lpstr>Scenario</vt:lpstr>
      <vt:lpstr>Scenario Summary</vt:lpstr>
      <vt:lpstr>Optimization</vt:lpstr>
      <vt:lpstr>Dynamic Chart</vt:lpstr>
      <vt:lpstr>D1</vt:lpstr>
      <vt:lpstr>D1.ExpSel</vt:lpstr>
      <vt:lpstr>D1.HeadDecExp</vt:lpstr>
      <vt:lpstr>D1.HeadDecKno</vt:lpstr>
      <vt:lpstr>D1.HeadDecList</vt:lpstr>
      <vt:lpstr>D1.KnoSel</vt:lpstr>
      <vt:lpstr>D1.NodeDec</vt:lpstr>
      <vt:lpstr>opt.clinician.rating</vt:lpstr>
      <vt:lpstr>opt.explain.understandably</vt:lpstr>
      <vt:lpstr>opt.knowledge.of.medical.hx</vt:lpstr>
      <vt:lpstr>scn.clinician.rating</vt:lpstr>
      <vt:lpstr>scn.explain.understandably</vt:lpstr>
      <vt:lpstr>scn.knowledge.of.medical.hx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2021-12-01T21:55:02Z</dcterms:created>
  <dcterms:modified xsi:type="dcterms:W3CDTF">2022-04-08T23:07:09Z</dcterms:modified>
</cp:coreProperties>
</file>