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8" autoFilterDateGrouping="1"/>
  </bookViews>
  <sheets>
    <sheet xmlns:r="http://schemas.openxmlformats.org/officeDocument/2006/relationships" name="final_model" sheetId="1" state="visible" r:id="rId1"/>
    <sheet xmlns:r="http://schemas.openxmlformats.org/officeDocument/2006/relationships" name="list_model_1" sheetId="2" state="visible" r:id="rId2"/>
    <sheet xmlns:r="http://schemas.openxmlformats.org/officeDocument/2006/relationships" name="model_1" sheetId="3" state="visible" r:id="rId3"/>
    <sheet xmlns:r="http://schemas.openxmlformats.org/officeDocument/2006/relationships" name="list_model_2" sheetId="4" state="visible" r:id="rId4"/>
    <sheet xmlns:r="http://schemas.openxmlformats.org/officeDocument/2006/relationships" name="model_2" sheetId="5" state="visible" r:id="rId5"/>
    <sheet xmlns:r="http://schemas.openxmlformats.org/officeDocument/2006/relationships" name="list_model_3" sheetId="6" state="visible" r:id="rId6"/>
    <sheet xmlns:r="http://schemas.openxmlformats.org/officeDocument/2006/relationships" name="model_3" sheetId="7" state="visible" r:id="rId7"/>
    <sheet xmlns:r="http://schemas.openxmlformats.org/officeDocument/2006/relationships" name="list_name" sheetId="8" state="visible" r:id="rId8"/>
    <sheet xmlns:r="http://schemas.openxmlformats.org/officeDocument/2006/relationships" name="all_match" sheetId="9" state="visible" r:id="rId9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yyyy\-mm\-dd\ hh:mm:ss"/>
  </numFmts>
  <fonts count="6">
    <font>
      <name val="Calibri"/>
      <family val="2"/>
      <color theme="1"/>
      <sz val="11"/>
      <scheme val="minor"/>
    </font>
    <font>
      <name val="Calibri"/>
      <charset val="204"/>
      <family val="2"/>
      <b val="1"/>
      <color rgb="FF000000"/>
      <sz val="11"/>
    </font>
    <font>
      <name val="Arial"/>
      <charset val="204"/>
      <family val="2"/>
      <b val="1"/>
      <color theme="1"/>
      <sz val="10"/>
    </font>
    <font>
      <name val="Calibri"/>
      <charset val="204"/>
      <family val="2"/>
      <color rgb="FF000000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1" applyAlignment="1" pivotButton="0" quotePrefix="0" xfId="0">
      <alignment wrapText="1"/>
    </xf>
    <xf numFmtId="0" fontId="1" fillId="2" borderId="2" applyAlignment="1" pivotButton="0" quotePrefix="0" xfId="0">
      <alignment wrapText="1"/>
    </xf>
    <xf numFmtId="0" fontId="1" fillId="2" borderId="3" applyAlignment="1" pivotButton="0" quotePrefix="0" xfId="0">
      <alignment wrapText="1"/>
    </xf>
    <xf numFmtId="0" fontId="1" fillId="2" borderId="4" applyAlignment="1" pivotButton="0" quotePrefix="0" xfId="0">
      <alignment wrapText="1"/>
    </xf>
    <xf numFmtId="0" fontId="2" fillId="2" borderId="4" applyAlignment="1" pivotButton="0" quotePrefix="0" xfId="0">
      <alignment wrapText="1"/>
    </xf>
    <xf numFmtId="164" fontId="0" fillId="0" borderId="0" pivotButton="0" quotePrefix="0" xfId="0"/>
    <xf numFmtId="164" fontId="1" fillId="2" borderId="3" applyAlignment="1" pivotButton="0" quotePrefix="0" xfId="0">
      <alignment wrapText="1"/>
    </xf>
    <xf numFmtId="14" fontId="1" fillId="2" borderId="1" applyAlignment="1" pivotButton="0" quotePrefix="0" xfId="0">
      <alignment wrapText="1"/>
    </xf>
    <xf numFmtId="14" fontId="0" fillId="0" borderId="0" pivotButton="0" quotePrefix="0" xfId="0"/>
    <xf numFmtId="0" fontId="1" fillId="2" borderId="0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0" fontId="3" fillId="2" borderId="0" applyAlignment="1" pivotButton="0" quotePrefix="0" xfId="0">
      <alignment wrapText="1"/>
    </xf>
    <xf numFmtId="164" fontId="1" fillId="2" borderId="0" applyAlignment="1" pivotButton="0" quotePrefix="0" xfId="0">
      <alignment wrapText="1"/>
    </xf>
    <xf numFmtId="0" fontId="2" fillId="2" borderId="0" applyAlignment="1" pivotButton="0" quotePrefix="0" xfId="0">
      <alignment wrapText="1"/>
    </xf>
    <xf numFmtId="0" fontId="4" fillId="0" borderId="6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7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0"/>
  <sheetViews>
    <sheetView topLeftCell="B1" workbookViewId="0">
      <selection activeCell="K37" sqref="D37:K37"/>
    </sheetView>
  </sheetViews>
  <sheetFormatPr baseColWidth="8" defaultRowHeight="15"/>
  <cols>
    <col width="26.140625" customWidth="1" min="1" max="1"/>
    <col width="26.140625" customWidth="1" style="9" min="2" max="2"/>
    <col width="26.140625" customWidth="1" min="3" max="10"/>
  </cols>
  <sheetData>
    <row r="1" ht="15.75" customHeight="1" thickBot="1">
      <c r="A1" s="1" t="inlineStr">
        <is>
          <t>Div</t>
        </is>
      </c>
      <c r="B1" s="8" t="inlineStr">
        <is>
          <t>Date</t>
        </is>
      </c>
      <c r="C1" s="1" t="inlineStr">
        <is>
          <t>Season</t>
        </is>
      </c>
      <c r="D1" s="11" t="inlineStr">
        <is>
          <t>HomeTeam</t>
        </is>
      </c>
      <c r="E1" s="10" t="inlineStr">
        <is>
          <t>AwayTeam</t>
        </is>
      </c>
      <c r="F1" s="13" t="inlineStr">
        <is>
          <t>PUStavka</t>
        </is>
      </c>
      <c r="G1" s="13" t="inlineStr">
        <is>
          <t>Total M</t>
        </is>
      </c>
      <c r="H1" s="13" t="inlineStr">
        <is>
          <t>Total B</t>
        </is>
      </c>
      <c r="I1" s="12" t="inlineStr">
        <is>
          <t>SUMMA M</t>
        </is>
      </c>
      <c r="J1" s="12" t="inlineStr">
        <is>
          <t>SUMMA B</t>
        </is>
      </c>
      <c r="K1" s="10" t="inlineStr">
        <is>
          <t>Total_M</t>
        </is>
      </c>
      <c r="L1" s="10" t="inlineStr">
        <is>
          <t>Total_B</t>
        </is>
      </c>
    </row>
    <row r="2">
      <c r="A2">
        <f>IF(list_name!A2&lt;&gt;"",list_name!A2,"")</f>
        <v/>
      </c>
      <c r="B2" s="9">
        <f>IF(list_name!B2&lt;&gt;"",list_name!B2,"")</f>
        <v/>
      </c>
      <c r="C2" t="n">
        <v>2022</v>
      </c>
      <c r="D2">
        <f>IF(list_name!D2&lt;&gt;"",list_name!D2,"")</f>
        <v/>
      </c>
      <c r="E2">
        <f>IF(list_name!E2&lt;&gt;"",list_name!E2,"")</f>
        <v/>
      </c>
      <c r="F2">
        <f>IF(AND(D2&lt;&gt;"",COUNTIFS(all_match!D:D,final_model!D2,all_match!E:E,final_model!E2)&gt;0),SUMIFS(all_match!F:F,all_match!D:D,final_model!D2,all_match!E:E,final_model!E2),"")</f>
        <v/>
      </c>
      <c r="G2">
        <f>IF(AND(D2&lt;&gt;"",COUNTIFS(all_match!D:D,final_model!D2,all_match!E:E,final_model!E2)&gt;0),SUMIFS(all_match!G:G,all_match!D:D,final_model!D2,all_match!E:E,final_model!E2),"")</f>
        <v/>
      </c>
      <c r="H2">
        <f>IF(AND(D2&lt;&gt;"",COUNTIFS(all_match!D:D,final_model!D2,all_match!E:E,final_model!E2)&gt;0),SUMIFS(all_match!H:H,all_match!D:D,final_model!D2,all_match!E:E,final_model!E2),"")</f>
        <v/>
      </c>
      <c r="I2">
        <f>IF(D2="","",model_1!M2+model_2!M2+model_3!M2)</f>
        <v/>
      </c>
      <c r="J2">
        <f>IF(D2="","",model_1!N2+model_2!N2+model_3!N2)</f>
        <v/>
      </c>
      <c r="K2">
        <f>IF(D2="","",IF(I2=3,1,0))</f>
        <v/>
      </c>
      <c r="L2">
        <f>IF(D2="","",IF(J2=3,1,0))</f>
        <v/>
      </c>
    </row>
    <row r="3">
      <c r="A3">
        <f>IF(list_name!A3&lt;&gt;"",list_name!A3,"")</f>
        <v/>
      </c>
      <c r="B3" s="9">
        <f>IF(list_name!B3&lt;&gt;"",list_name!B3,"")</f>
        <v/>
      </c>
      <c r="C3">
        <f>IF(list_name!C3&lt;&gt;"",list_name!C3,"")</f>
        <v/>
      </c>
      <c r="D3">
        <f>IF(list_name!D3&lt;&gt;"",list_name!D3,"")</f>
        <v/>
      </c>
      <c r="E3">
        <f>IF(list_name!E3&lt;&gt;"",list_name!E3,"")</f>
        <v/>
      </c>
      <c r="F3">
        <f>IF(AND(D3&lt;&gt;"",COUNTIFS(all_match!D:D,final_model!D3,all_match!E:E,final_model!E3)&gt;0),SUMIFS(all_match!F:F,all_match!D:D,final_model!D3,all_match!E:E,final_model!E3),"")</f>
        <v/>
      </c>
      <c r="G3">
        <f>IF(AND(D3&lt;&gt;"",COUNTIFS(all_match!D:D,final_model!D3,all_match!E:E,final_model!E3)&gt;0),SUMIFS(all_match!G:G,all_match!D:D,final_model!D3,all_match!E:E,final_model!E3),"")</f>
        <v/>
      </c>
      <c r="H3">
        <f>IF(AND(D3&lt;&gt;"",COUNTIFS(all_match!D:D,final_model!D3,all_match!E:E,final_model!E3)&gt;0),SUMIFS(all_match!H:H,all_match!D:D,final_model!D3,all_match!E:E,final_model!E3),"")</f>
        <v/>
      </c>
      <c r="I3">
        <f>IF(D3="","",model_1!M3+model_2!M3+model_3!M3)</f>
        <v/>
      </c>
      <c r="J3">
        <f>IF(D3="","",model_1!N3+model_2!N3+model_3!N3)</f>
        <v/>
      </c>
      <c r="K3">
        <f>IF(D3="","",IF(I3=3,1,0))</f>
        <v/>
      </c>
      <c r="L3">
        <f>IF(D3="","",IF(J3=3,1,0))</f>
        <v/>
      </c>
    </row>
    <row r="4">
      <c r="A4">
        <f>IF(list_name!A4&lt;&gt;"",list_name!A4,"")</f>
        <v/>
      </c>
      <c r="B4" s="9">
        <f>IF(list_name!B4&lt;&gt;"",list_name!B4,"")</f>
        <v/>
      </c>
      <c r="C4">
        <f>IF(list_name!C4&lt;&gt;"",list_name!C4,"")</f>
        <v/>
      </c>
      <c r="D4">
        <f>IF(list_name!D4&lt;&gt;"",list_name!D4,"")</f>
        <v/>
      </c>
      <c r="E4">
        <f>IF(list_name!E4&lt;&gt;"",list_name!E4,"")</f>
        <v/>
      </c>
      <c r="F4">
        <f>IF(AND(D4&lt;&gt;"",COUNTIFS(all_match!D:D,final_model!D4,all_match!E:E,final_model!E4)&gt;0),SUMIFS(all_match!F:F,all_match!D:D,final_model!D4,all_match!E:E,final_model!E4),"")</f>
        <v/>
      </c>
      <c r="G4">
        <f>IF(AND(D4&lt;&gt;"",COUNTIFS(all_match!D:D,final_model!D4,all_match!E:E,final_model!E4)&gt;0),SUMIFS(all_match!G:G,all_match!D:D,final_model!D4,all_match!E:E,final_model!E4),"")</f>
        <v/>
      </c>
      <c r="H4">
        <f>IF(AND(D4&lt;&gt;"",COUNTIFS(all_match!D:D,final_model!D4,all_match!E:E,final_model!E4)&gt;0),SUMIFS(all_match!H:H,all_match!D:D,final_model!D4,all_match!E:E,final_model!E4),"")</f>
        <v/>
      </c>
      <c r="I4">
        <f>IF(D4="","",model_1!M4+model_2!M4+model_3!M4)</f>
        <v/>
      </c>
      <c r="J4">
        <f>IF(D4="","",model_1!N4+model_2!N4+model_3!N4)</f>
        <v/>
      </c>
      <c r="K4">
        <f>IF(D4="","",IF(I4=3,1,0))</f>
        <v/>
      </c>
      <c r="L4">
        <f>IF(D4="","",IF(J4=3,1,0))</f>
        <v/>
      </c>
    </row>
    <row r="5">
      <c r="A5">
        <f>IF(list_name!A5&lt;&gt;"",list_name!A5,"")</f>
        <v/>
      </c>
      <c r="B5" s="9">
        <f>IF(list_name!B5&lt;&gt;"",list_name!B5,"")</f>
        <v/>
      </c>
      <c r="C5">
        <f>IF(list_name!C5&lt;&gt;"",list_name!C5,"")</f>
        <v/>
      </c>
      <c r="D5">
        <f>IF(list_name!D5&lt;&gt;"",list_name!D5,"")</f>
        <v/>
      </c>
      <c r="E5">
        <f>IF(list_name!E5&lt;&gt;"",list_name!E5,"")</f>
        <v/>
      </c>
      <c r="F5">
        <f>IF(AND(D5&lt;&gt;"",COUNTIFS(all_match!D:D,final_model!D5,all_match!E:E,final_model!E5)&gt;0),SUMIFS(all_match!F:F,all_match!D:D,final_model!D5,all_match!E:E,final_model!E5),"")</f>
        <v/>
      </c>
      <c r="G5">
        <f>IF(AND(D5&lt;&gt;"",COUNTIFS(all_match!D:D,final_model!D5,all_match!E:E,final_model!E5)&gt;0),SUMIFS(all_match!G:G,all_match!D:D,final_model!D5,all_match!E:E,final_model!E5),"")</f>
        <v/>
      </c>
      <c r="H5">
        <f>IF(AND(D5&lt;&gt;"",COUNTIFS(all_match!D:D,final_model!D5,all_match!E:E,final_model!E5)&gt;0),SUMIFS(all_match!H:H,all_match!D:D,final_model!D5,all_match!E:E,final_model!E5),"")</f>
        <v/>
      </c>
      <c r="I5">
        <f>IF(D5="","",model_1!M5+model_2!M5+model_3!M5)</f>
        <v/>
      </c>
      <c r="J5">
        <f>IF(D5="","",model_1!N5+model_2!N5+model_3!N5)</f>
        <v/>
      </c>
      <c r="K5">
        <f>IF(D5="","",IF(I5=3,1,0))</f>
        <v/>
      </c>
      <c r="L5">
        <f>IF(D5="","",IF(J5=3,1,0))</f>
        <v/>
      </c>
    </row>
    <row r="6">
      <c r="A6">
        <f>IF(list_name!A6&lt;&gt;"",list_name!A6,"")</f>
        <v/>
      </c>
      <c r="B6" s="9">
        <f>IF(list_name!B6&lt;&gt;"",list_name!B6,"")</f>
        <v/>
      </c>
      <c r="C6">
        <f>IF(list_name!C6&lt;&gt;"",list_name!C6,"")</f>
        <v/>
      </c>
      <c r="D6">
        <f>IF(list_name!D6&lt;&gt;"",list_name!D6,"")</f>
        <v/>
      </c>
      <c r="E6">
        <f>IF(list_name!E6&lt;&gt;"",list_name!E6,"")</f>
        <v/>
      </c>
      <c r="F6">
        <f>IF(AND(D6&lt;&gt;"",COUNTIFS(all_match!D:D,final_model!D6,all_match!E:E,final_model!E6)&gt;0),SUMIFS(all_match!F:F,all_match!D:D,final_model!D6,all_match!E:E,final_model!E6),"")</f>
        <v/>
      </c>
      <c r="G6">
        <f>IF(AND(D6&lt;&gt;"",COUNTIFS(all_match!D:D,final_model!D6,all_match!E:E,final_model!E6)&gt;0),SUMIFS(all_match!G:G,all_match!D:D,final_model!D6,all_match!E:E,final_model!E6),"")</f>
        <v/>
      </c>
      <c r="H6">
        <f>IF(AND(D6&lt;&gt;"",COUNTIFS(all_match!D:D,final_model!D6,all_match!E:E,final_model!E6)&gt;0),SUMIFS(all_match!H:H,all_match!D:D,final_model!D6,all_match!E:E,final_model!E6),"")</f>
        <v/>
      </c>
      <c r="I6">
        <f>IF(D6="","",model_1!M6+model_2!M6+model_3!M6)</f>
        <v/>
      </c>
      <c r="J6">
        <f>IF(D6="","",model_1!N6+model_2!N6+model_3!N6)</f>
        <v/>
      </c>
      <c r="K6">
        <f>IF(D6="","",IF(I6=3,1,0))</f>
        <v/>
      </c>
      <c r="L6">
        <f>IF(D6="","",IF(J6=3,1,0))</f>
        <v/>
      </c>
    </row>
    <row r="7">
      <c r="A7">
        <f>IF(list_name!A7&lt;&gt;"",list_name!A7,"")</f>
        <v/>
      </c>
      <c r="B7" s="9">
        <f>IF(list_name!B7&lt;&gt;"",list_name!B7,"")</f>
        <v/>
      </c>
      <c r="C7">
        <f>IF(list_name!C7&lt;&gt;"",list_name!C7,"")</f>
        <v/>
      </c>
      <c r="D7">
        <f>IF(list_name!D7&lt;&gt;"",list_name!D7,"")</f>
        <v/>
      </c>
      <c r="E7">
        <f>IF(list_name!E7&lt;&gt;"",list_name!E7,"")</f>
        <v/>
      </c>
      <c r="F7">
        <f>IF(AND(D7&lt;&gt;"",COUNTIFS(all_match!D:D,final_model!D7,all_match!E:E,final_model!E7)&gt;0),SUMIFS(all_match!F:F,all_match!D:D,final_model!D7,all_match!E:E,final_model!E7),"")</f>
        <v/>
      </c>
      <c r="G7">
        <f>IF(AND(D7&lt;&gt;"",COUNTIFS(all_match!D:D,final_model!D7,all_match!E:E,final_model!E7)&gt;0),SUMIFS(all_match!G:G,all_match!D:D,final_model!D7,all_match!E:E,final_model!E7),"")</f>
        <v/>
      </c>
      <c r="H7">
        <f>IF(AND(D7&lt;&gt;"",COUNTIFS(all_match!D:D,final_model!D7,all_match!E:E,final_model!E7)&gt;0),SUMIFS(all_match!H:H,all_match!D:D,final_model!D7,all_match!E:E,final_model!E7),"")</f>
        <v/>
      </c>
      <c r="I7">
        <f>IF(D7="","",model_1!M7+model_2!M7+model_3!M7)</f>
        <v/>
      </c>
      <c r="J7">
        <f>IF(D7="","",model_1!N7+model_2!N7+model_3!N7)</f>
        <v/>
      </c>
      <c r="K7">
        <f>IF(D7="","",IF(I7=3,1,0))</f>
        <v/>
      </c>
      <c r="L7">
        <f>IF(D7="","",IF(J7=3,1,0))</f>
        <v/>
      </c>
    </row>
    <row r="8">
      <c r="A8">
        <f>IF(list_name!A8&lt;&gt;"",list_name!A8,"")</f>
        <v/>
      </c>
      <c r="B8" s="9">
        <f>IF(list_name!B8&lt;&gt;"",list_name!B8,"")</f>
        <v/>
      </c>
      <c r="C8">
        <f>IF(list_name!C8&lt;&gt;"",list_name!C8,"")</f>
        <v/>
      </c>
      <c r="D8">
        <f>IF(list_name!D8&lt;&gt;"",list_name!D8,"")</f>
        <v/>
      </c>
      <c r="E8">
        <f>IF(list_name!E8&lt;&gt;"",list_name!E8,"")</f>
        <v/>
      </c>
      <c r="F8">
        <f>IF(AND(D8&lt;&gt;"",COUNTIFS(all_match!D:D,final_model!D8,all_match!E:E,final_model!E8)&gt;0),SUMIFS(all_match!F:F,all_match!D:D,final_model!D8,all_match!E:E,final_model!E8),"")</f>
        <v/>
      </c>
      <c r="G8">
        <f>IF(AND(D8&lt;&gt;"",COUNTIFS(all_match!D:D,final_model!D8,all_match!E:E,final_model!E8)&gt;0),SUMIFS(all_match!G:G,all_match!D:D,final_model!D8,all_match!E:E,final_model!E8),"")</f>
        <v/>
      </c>
      <c r="H8">
        <f>IF(AND(D8&lt;&gt;"",COUNTIFS(all_match!D:D,final_model!D8,all_match!E:E,final_model!E8)&gt;0),SUMIFS(all_match!H:H,all_match!D:D,final_model!D8,all_match!E:E,final_model!E8),"")</f>
        <v/>
      </c>
      <c r="I8">
        <f>IF(D8="","",model_1!M8+model_2!M8+model_3!M8)</f>
        <v/>
      </c>
      <c r="J8">
        <f>IF(D8="","",model_1!N8+model_2!N8+model_3!N8)</f>
        <v/>
      </c>
      <c r="K8">
        <f>IF(D8="","",IF(I8=3,1,0))</f>
        <v/>
      </c>
      <c r="L8">
        <f>IF(D8="","",IF(J8=3,1,0))</f>
        <v/>
      </c>
    </row>
    <row r="9">
      <c r="A9">
        <f>IF(list_name!A9&lt;&gt;"",list_name!A9,"")</f>
        <v/>
      </c>
      <c r="B9" s="9">
        <f>IF(list_name!B9&lt;&gt;"",list_name!B9,"")</f>
        <v/>
      </c>
      <c r="C9">
        <f>IF(list_name!C9&lt;&gt;"",list_name!C9,"")</f>
        <v/>
      </c>
      <c r="D9">
        <f>IF(list_name!D9&lt;&gt;"",list_name!D9,"")</f>
        <v/>
      </c>
      <c r="E9">
        <f>IF(list_name!E9&lt;&gt;"",list_name!E9,"")</f>
        <v/>
      </c>
      <c r="F9">
        <f>IF(AND(D9&lt;&gt;"",COUNTIFS(all_match!D:D,final_model!D9,all_match!E:E,final_model!E9)&gt;0),SUMIFS(all_match!F:F,all_match!D:D,final_model!D9,all_match!E:E,final_model!E9),"")</f>
        <v/>
      </c>
      <c r="G9">
        <f>IF(AND(D9&lt;&gt;"",COUNTIFS(all_match!D:D,final_model!D9,all_match!E:E,final_model!E9)&gt;0),SUMIFS(all_match!G:G,all_match!D:D,final_model!D9,all_match!E:E,final_model!E9),"")</f>
        <v/>
      </c>
      <c r="H9">
        <f>IF(AND(D9&lt;&gt;"",COUNTIFS(all_match!D:D,final_model!D9,all_match!E:E,final_model!E9)&gt;0),SUMIFS(all_match!H:H,all_match!D:D,final_model!D9,all_match!E:E,final_model!E9),"")</f>
        <v/>
      </c>
      <c r="I9">
        <f>IF(D9="","",model_1!M9+model_2!M9+model_3!M9)</f>
        <v/>
      </c>
      <c r="J9">
        <f>IF(D9="","",model_1!N9+model_2!N9+model_3!N9)</f>
        <v/>
      </c>
      <c r="K9">
        <f>IF(D9="","",IF(I9=3,1,0))</f>
        <v/>
      </c>
      <c r="L9">
        <f>IF(D9="","",IF(J9=3,1,0))</f>
        <v/>
      </c>
    </row>
    <row r="10">
      <c r="A10">
        <f>IF(list_name!A10&lt;&gt;"",list_name!A10,"")</f>
        <v/>
      </c>
      <c r="B10" s="9">
        <f>IF(list_name!B10&lt;&gt;"",list_name!B10,"")</f>
        <v/>
      </c>
      <c r="C10">
        <f>IF(list_name!C10&lt;&gt;"",list_name!C10,"")</f>
        <v/>
      </c>
      <c r="D10">
        <f>IF(list_name!D10&lt;&gt;"",list_name!D10,"")</f>
        <v/>
      </c>
      <c r="E10">
        <f>IF(list_name!E10&lt;&gt;"",list_name!E10,"")</f>
        <v/>
      </c>
      <c r="F10">
        <f>IF(AND(D10&lt;&gt;"",COUNTIFS(all_match!D:D,final_model!D10,all_match!E:E,final_model!E10)&gt;0),SUMIFS(all_match!F:F,all_match!D:D,final_model!D10,all_match!E:E,final_model!E10),"")</f>
        <v/>
      </c>
      <c r="G10">
        <f>IF(AND(D10&lt;&gt;"",COUNTIFS(all_match!D:D,final_model!D10,all_match!E:E,final_model!E10)&gt;0),SUMIFS(all_match!G:G,all_match!D:D,final_model!D10,all_match!E:E,final_model!E10),"")</f>
        <v/>
      </c>
      <c r="H10">
        <f>IF(AND(D10&lt;&gt;"",COUNTIFS(all_match!D:D,final_model!D10,all_match!E:E,final_model!E10)&gt;0),SUMIFS(all_match!H:H,all_match!D:D,final_model!D10,all_match!E:E,final_model!E10),"")</f>
        <v/>
      </c>
      <c r="I10">
        <f>IF(D10="","",model_1!M10+model_2!M10+model_3!M10)</f>
        <v/>
      </c>
      <c r="J10">
        <f>IF(D10="","",model_1!N10+model_2!N10+model_3!N10)</f>
        <v/>
      </c>
      <c r="K10">
        <f>IF(D10="","",IF(I10=3,1,0))</f>
        <v/>
      </c>
      <c r="L10">
        <f>IF(D10="","",IF(J10=3,1,0))</f>
        <v/>
      </c>
    </row>
    <row r="11">
      <c r="A11">
        <f>IF(list_name!A11&lt;&gt;"",list_name!A11,"")</f>
        <v/>
      </c>
      <c r="B11" s="9">
        <f>IF(list_name!B11&lt;&gt;"",list_name!B11,"")</f>
        <v/>
      </c>
      <c r="C11">
        <f>IF(list_name!C11&lt;&gt;"",list_name!C11,"")</f>
        <v/>
      </c>
      <c r="D11">
        <f>IF(list_name!D11&lt;&gt;"",list_name!D11,"")</f>
        <v/>
      </c>
      <c r="E11">
        <f>IF(list_name!E11&lt;&gt;"",list_name!E11,"")</f>
        <v/>
      </c>
      <c r="F11">
        <f>IF(AND(D11&lt;&gt;"",COUNTIFS(all_match!D:D,final_model!D11,all_match!E:E,final_model!E11)&gt;0),SUMIFS(all_match!F:F,all_match!D:D,final_model!D11,all_match!E:E,final_model!E11),"")</f>
        <v/>
      </c>
      <c r="G11">
        <f>IF(AND(D11&lt;&gt;"",COUNTIFS(all_match!D:D,final_model!D11,all_match!E:E,final_model!E11)&gt;0),SUMIFS(all_match!G:G,all_match!D:D,final_model!D11,all_match!E:E,final_model!E11),"")</f>
        <v/>
      </c>
      <c r="H11">
        <f>IF(AND(D11&lt;&gt;"",COUNTIFS(all_match!D:D,final_model!D11,all_match!E:E,final_model!E11)&gt;0),SUMIFS(all_match!H:H,all_match!D:D,final_model!D11,all_match!E:E,final_model!E11),"")</f>
        <v/>
      </c>
      <c r="I11">
        <f>IF(D11="","",model_1!M11+model_2!M11+model_3!M11)</f>
        <v/>
      </c>
      <c r="J11">
        <f>IF(D11="","",model_1!N11+model_2!N11+model_3!N11)</f>
        <v/>
      </c>
      <c r="K11">
        <f>IF(D11="","",IF(I11=3,1,0))</f>
        <v/>
      </c>
      <c r="L11">
        <f>IF(D11="","",IF(J11=3,1,0))</f>
        <v/>
      </c>
    </row>
    <row r="12">
      <c r="A12">
        <f>IF(list_name!A12&lt;&gt;"",list_name!A12,"")</f>
        <v/>
      </c>
      <c r="B12" s="9">
        <f>IF(list_name!B12&lt;&gt;"",list_name!B12,"")</f>
        <v/>
      </c>
      <c r="C12">
        <f>IF(list_name!C12&lt;&gt;"",list_name!C12,"")</f>
        <v/>
      </c>
      <c r="D12">
        <f>IF(list_name!D12&lt;&gt;"",list_name!D12,"")</f>
        <v/>
      </c>
      <c r="E12">
        <f>IF(list_name!E12&lt;&gt;"",list_name!E12,"")</f>
        <v/>
      </c>
      <c r="F12">
        <f>IF(AND(D12&lt;&gt;"",COUNTIFS(all_match!D:D,final_model!D12,all_match!E:E,final_model!E12)&gt;0),SUMIFS(all_match!F:F,all_match!D:D,final_model!D12,all_match!E:E,final_model!E12),"")</f>
        <v/>
      </c>
      <c r="G12">
        <f>IF(AND(D12&lt;&gt;"",COUNTIFS(all_match!D:D,final_model!D12,all_match!E:E,final_model!E12)&gt;0),SUMIFS(all_match!G:G,all_match!D:D,final_model!D12,all_match!E:E,final_model!E12),"")</f>
        <v/>
      </c>
      <c r="H12">
        <f>IF(AND(D12&lt;&gt;"",COUNTIFS(all_match!D:D,final_model!D12,all_match!E:E,final_model!E12)&gt;0),SUMIFS(all_match!H:H,all_match!D:D,final_model!D12,all_match!E:E,final_model!E12),"")</f>
        <v/>
      </c>
      <c r="I12">
        <f>IF(D12="","",model_1!M12+model_2!M12+model_3!M12)</f>
        <v/>
      </c>
      <c r="J12">
        <f>IF(D12="","",model_1!N12+model_2!N12+model_3!N12)</f>
        <v/>
      </c>
      <c r="K12">
        <f>IF(D12="","",IF(I12=3,1,0))</f>
        <v/>
      </c>
      <c r="L12">
        <f>IF(D12="","",IF(J12=3,1,0))</f>
        <v/>
      </c>
    </row>
    <row r="13">
      <c r="A13">
        <f>IF(list_name!A13&lt;&gt;"",list_name!A13,"")</f>
        <v/>
      </c>
      <c r="B13" s="9">
        <f>IF(list_name!B13&lt;&gt;"",list_name!B13,"")</f>
        <v/>
      </c>
      <c r="C13">
        <f>IF(list_name!C13&lt;&gt;"",list_name!C13,"")</f>
        <v/>
      </c>
      <c r="D13">
        <f>IF(list_name!D13&lt;&gt;"",list_name!D13,"")</f>
        <v/>
      </c>
      <c r="E13">
        <f>IF(list_name!E13&lt;&gt;"",list_name!E13,"")</f>
        <v/>
      </c>
      <c r="F13">
        <f>IF(AND(D13&lt;&gt;"",COUNTIFS(all_match!D:D,final_model!D13,all_match!E:E,final_model!E13)&gt;0),SUMIFS(all_match!F:F,all_match!D:D,final_model!D13,all_match!E:E,final_model!E13),"")</f>
        <v/>
      </c>
      <c r="G13">
        <f>IF(AND(D13&lt;&gt;"",COUNTIFS(all_match!D:D,final_model!D13,all_match!E:E,final_model!E13)&gt;0),SUMIFS(all_match!G:G,all_match!D:D,final_model!D13,all_match!E:E,final_model!E13),"")</f>
        <v/>
      </c>
      <c r="H13">
        <f>IF(AND(D13&lt;&gt;"",COUNTIFS(all_match!D:D,final_model!D13,all_match!E:E,final_model!E13)&gt;0),SUMIFS(all_match!H:H,all_match!D:D,final_model!D13,all_match!E:E,final_model!E13),"")</f>
        <v/>
      </c>
      <c r="I13">
        <f>IF(D13="","",model_1!M13+model_2!M13+model_3!M13)</f>
        <v/>
      </c>
      <c r="J13">
        <f>IF(D13="","",model_1!N13+model_2!N13+model_3!N13)</f>
        <v/>
      </c>
      <c r="K13">
        <f>IF(D13="","",IF(I13=3,1,0))</f>
        <v/>
      </c>
      <c r="L13">
        <f>IF(D13="","",IF(J13=3,1,0))</f>
        <v/>
      </c>
    </row>
    <row r="14">
      <c r="A14">
        <f>IF(list_name!A14&lt;&gt;"",list_name!A14,"")</f>
        <v/>
      </c>
      <c r="B14" s="9">
        <f>IF(list_name!B14&lt;&gt;"",list_name!B14,"")</f>
        <v/>
      </c>
      <c r="C14">
        <f>IF(list_name!C14&lt;&gt;"",list_name!C14,"")</f>
        <v/>
      </c>
      <c r="D14">
        <f>IF(list_name!D14&lt;&gt;"",list_name!D14,"")</f>
        <v/>
      </c>
      <c r="E14">
        <f>IF(list_name!E14&lt;&gt;"",list_name!E14,"")</f>
        <v/>
      </c>
      <c r="F14">
        <f>IF(AND(D14&lt;&gt;"",COUNTIFS(all_match!D:D,final_model!D14,all_match!E:E,final_model!E14)&gt;0),SUMIFS(all_match!F:F,all_match!D:D,final_model!D14,all_match!E:E,final_model!E14),"")</f>
        <v/>
      </c>
      <c r="G14">
        <f>IF(AND(D14&lt;&gt;"",COUNTIFS(all_match!D:D,final_model!D14,all_match!E:E,final_model!E14)&gt;0),SUMIFS(all_match!G:G,all_match!D:D,final_model!D14,all_match!E:E,final_model!E14),"")</f>
        <v/>
      </c>
      <c r="H14">
        <f>IF(AND(D14&lt;&gt;"",COUNTIFS(all_match!D:D,final_model!D14,all_match!E:E,final_model!E14)&gt;0),SUMIFS(all_match!H:H,all_match!D:D,final_model!D14,all_match!E:E,final_model!E14),"")</f>
        <v/>
      </c>
      <c r="I14">
        <f>IF(D14="","",model_1!M14+model_2!M14+model_3!M14)</f>
        <v/>
      </c>
      <c r="J14">
        <f>IF(D14="","",model_1!N14+model_2!N14+model_3!N14)</f>
        <v/>
      </c>
      <c r="K14">
        <f>IF(D14="","",IF(I14=3,1,0))</f>
        <v/>
      </c>
      <c r="L14">
        <f>IF(D14="","",IF(J14=3,1,0))</f>
        <v/>
      </c>
    </row>
    <row r="15">
      <c r="A15">
        <f>IF(list_name!A15&lt;&gt;"",list_name!A15,"")</f>
        <v/>
      </c>
      <c r="B15" s="9">
        <f>IF(list_name!B15&lt;&gt;"",list_name!B15,"")</f>
        <v/>
      </c>
      <c r="C15">
        <f>IF(list_name!C15&lt;&gt;"",list_name!C15,"")</f>
        <v/>
      </c>
      <c r="D15">
        <f>IF(list_name!D15&lt;&gt;"",list_name!D15,"")</f>
        <v/>
      </c>
      <c r="E15">
        <f>IF(list_name!E15&lt;&gt;"",list_name!E15,"")</f>
        <v/>
      </c>
      <c r="F15">
        <f>IF(AND(D15&lt;&gt;"",COUNTIFS(all_match!D:D,final_model!D15,all_match!E:E,final_model!E15)&gt;0),SUMIFS(all_match!F:F,all_match!D:D,final_model!D15,all_match!E:E,final_model!E15),"")</f>
        <v/>
      </c>
      <c r="G15">
        <f>IF(AND(D15&lt;&gt;"",COUNTIFS(all_match!D:D,final_model!D15,all_match!E:E,final_model!E15)&gt;0),SUMIFS(all_match!G:G,all_match!D:D,final_model!D15,all_match!E:E,final_model!E15),"")</f>
        <v/>
      </c>
      <c r="H15">
        <f>IF(AND(D15&lt;&gt;"",COUNTIFS(all_match!D:D,final_model!D15,all_match!E:E,final_model!E15)&gt;0),SUMIFS(all_match!H:H,all_match!D:D,final_model!D15,all_match!E:E,final_model!E15),"")</f>
        <v/>
      </c>
      <c r="I15">
        <f>IF(D15="","",model_1!M15+model_2!M15+model_3!M15)</f>
        <v/>
      </c>
      <c r="J15">
        <f>IF(D15="","",model_1!N15+model_2!N15+model_3!N15)</f>
        <v/>
      </c>
      <c r="K15">
        <f>IF(D15="","",IF(I15=3,1,0))</f>
        <v/>
      </c>
      <c r="L15">
        <f>IF(D15="","",IF(J15=3,1,0))</f>
        <v/>
      </c>
    </row>
    <row r="16">
      <c r="A16">
        <f>IF(list_name!A16&lt;&gt;"",list_name!A16,"")</f>
        <v/>
      </c>
      <c r="B16" s="9">
        <f>IF(list_name!B16&lt;&gt;"",list_name!B16,"")</f>
        <v/>
      </c>
      <c r="C16">
        <f>IF(list_name!C16&lt;&gt;"",list_name!C16,"")</f>
        <v/>
      </c>
      <c r="D16">
        <f>IF(list_name!D16&lt;&gt;"",list_name!D16,"")</f>
        <v/>
      </c>
      <c r="E16">
        <f>IF(list_name!E16&lt;&gt;"",list_name!E16,"")</f>
        <v/>
      </c>
      <c r="F16">
        <f>IF(AND(D16&lt;&gt;"",COUNTIFS(all_match!D:D,final_model!D16,all_match!E:E,final_model!E16)&gt;0),SUMIFS(all_match!F:F,all_match!D:D,final_model!D16,all_match!E:E,final_model!E16),"")</f>
        <v/>
      </c>
      <c r="G16">
        <f>IF(AND(D16&lt;&gt;"",COUNTIFS(all_match!D:D,final_model!D16,all_match!E:E,final_model!E16)&gt;0),SUMIFS(all_match!G:G,all_match!D:D,final_model!D16,all_match!E:E,final_model!E16),"")</f>
        <v/>
      </c>
      <c r="H16">
        <f>IF(AND(D16&lt;&gt;"",COUNTIFS(all_match!D:D,final_model!D16,all_match!E:E,final_model!E16)&gt;0),SUMIFS(all_match!H:H,all_match!D:D,final_model!D16,all_match!E:E,final_model!E16),"")</f>
        <v/>
      </c>
      <c r="I16">
        <f>IF(D16="","",model_1!M16+model_2!M16+model_3!M16)</f>
        <v/>
      </c>
      <c r="J16">
        <f>IF(D16="","",model_1!N16+model_2!N16+model_3!N16)</f>
        <v/>
      </c>
      <c r="K16">
        <f>IF(D16="","",IF(I16=3,1,0))</f>
        <v/>
      </c>
      <c r="L16">
        <f>IF(D16="","",IF(J16=3,1,0))</f>
        <v/>
      </c>
    </row>
    <row r="17">
      <c r="A17">
        <f>IF(list_name!A17&lt;&gt;"",list_name!A17,"")</f>
        <v/>
      </c>
      <c r="B17" s="9">
        <f>IF(list_name!B17&lt;&gt;"",list_name!B17,"")</f>
        <v/>
      </c>
      <c r="C17">
        <f>IF(list_name!C17&lt;&gt;"",list_name!C17,"")</f>
        <v/>
      </c>
      <c r="D17">
        <f>IF(list_name!D17&lt;&gt;"",list_name!D17,"")</f>
        <v/>
      </c>
      <c r="E17">
        <f>IF(list_name!E17&lt;&gt;"",list_name!E17,"")</f>
        <v/>
      </c>
      <c r="F17">
        <f>IF(AND(D17&lt;&gt;"",COUNTIFS(all_match!D:D,final_model!D17,all_match!E:E,final_model!E17)&gt;0),SUMIFS(all_match!F:F,all_match!D:D,final_model!D17,all_match!E:E,final_model!E17),"")</f>
        <v/>
      </c>
      <c r="G17">
        <f>IF(AND(D17&lt;&gt;"",COUNTIFS(all_match!D:D,final_model!D17,all_match!E:E,final_model!E17)&gt;0),SUMIFS(all_match!G:G,all_match!D:D,final_model!D17,all_match!E:E,final_model!E17),"")</f>
        <v/>
      </c>
      <c r="H17">
        <f>IF(AND(D17&lt;&gt;"",COUNTIFS(all_match!D:D,final_model!D17,all_match!E:E,final_model!E17)&gt;0),SUMIFS(all_match!H:H,all_match!D:D,final_model!D17,all_match!E:E,final_model!E17),"")</f>
        <v/>
      </c>
      <c r="I17">
        <f>IF(D17="","",model_1!M17+model_2!M17+model_3!M17)</f>
        <v/>
      </c>
      <c r="J17">
        <f>IF(D17="","",model_1!N17+model_2!N17+model_3!N17)</f>
        <v/>
      </c>
      <c r="K17">
        <f>IF(D17="","",IF(I17=3,1,0))</f>
        <v/>
      </c>
      <c r="L17">
        <f>IF(D17="","",IF(J17=3,1,0))</f>
        <v/>
      </c>
    </row>
    <row r="18">
      <c r="A18">
        <f>IF(list_name!A18&lt;&gt;"",list_name!A18,"")</f>
        <v/>
      </c>
      <c r="B18" s="9">
        <f>IF(list_name!B18&lt;&gt;"",list_name!B18,"")</f>
        <v/>
      </c>
      <c r="C18">
        <f>IF(list_name!C18&lt;&gt;"",list_name!C18,"")</f>
        <v/>
      </c>
      <c r="D18">
        <f>IF(list_name!D18&lt;&gt;"",list_name!D18,"")</f>
        <v/>
      </c>
      <c r="E18">
        <f>IF(list_name!E18&lt;&gt;"",list_name!E18,"")</f>
        <v/>
      </c>
      <c r="F18">
        <f>IF(AND(D18&lt;&gt;"",COUNTIFS(all_match!D:D,final_model!D18,all_match!E:E,final_model!E18)&gt;0),SUMIFS(all_match!F:F,all_match!D:D,final_model!D18,all_match!E:E,final_model!E18),"")</f>
        <v/>
      </c>
      <c r="G18">
        <f>IF(AND(D18&lt;&gt;"",COUNTIFS(all_match!D:D,final_model!D18,all_match!E:E,final_model!E18)&gt;0),SUMIFS(all_match!G:G,all_match!D:D,final_model!D18,all_match!E:E,final_model!E18),"")</f>
        <v/>
      </c>
      <c r="H18">
        <f>IF(AND(D18&lt;&gt;"",COUNTIFS(all_match!D:D,final_model!D18,all_match!E:E,final_model!E18)&gt;0),SUMIFS(all_match!H:H,all_match!D:D,final_model!D18,all_match!E:E,final_model!E18),"")</f>
        <v/>
      </c>
      <c r="I18">
        <f>IF(D18="","",model_1!M18+model_2!M18+model_3!M18)</f>
        <v/>
      </c>
      <c r="J18">
        <f>IF(D18="","",model_1!N18+model_2!N18+model_3!N18)</f>
        <v/>
      </c>
      <c r="K18">
        <f>IF(D18="","",IF(I18=3,1,0))</f>
        <v/>
      </c>
      <c r="L18">
        <f>IF(D18="","",IF(J18=3,1,0))</f>
        <v/>
      </c>
    </row>
    <row r="19">
      <c r="A19">
        <f>IF(list_name!A19&lt;&gt;"",list_name!A19,"")</f>
        <v/>
      </c>
      <c r="B19" s="9">
        <f>IF(list_name!B19&lt;&gt;"",list_name!B19,"")</f>
        <v/>
      </c>
      <c r="C19">
        <f>IF(list_name!C19&lt;&gt;"",list_name!C19,"")</f>
        <v/>
      </c>
      <c r="D19">
        <f>IF(list_name!D19&lt;&gt;"",list_name!D19,"")</f>
        <v/>
      </c>
      <c r="E19">
        <f>IF(list_name!E19&lt;&gt;"",list_name!E19,"")</f>
        <v/>
      </c>
      <c r="F19">
        <f>IF(AND(D19&lt;&gt;"",COUNTIFS(all_match!D:D,final_model!D19,all_match!E:E,final_model!E19)&gt;0),SUMIFS(all_match!F:F,all_match!D:D,final_model!D19,all_match!E:E,final_model!E19),"")</f>
        <v/>
      </c>
      <c r="G19">
        <f>IF(AND(D19&lt;&gt;"",COUNTIFS(all_match!D:D,final_model!D19,all_match!E:E,final_model!E19)&gt;0),SUMIFS(all_match!G:G,all_match!D:D,final_model!D19,all_match!E:E,final_model!E19),"")</f>
        <v/>
      </c>
      <c r="H19">
        <f>IF(AND(D19&lt;&gt;"",COUNTIFS(all_match!D:D,final_model!D19,all_match!E:E,final_model!E19)&gt;0),SUMIFS(all_match!H:H,all_match!D:D,final_model!D19,all_match!E:E,final_model!E19),"")</f>
        <v/>
      </c>
      <c r="I19">
        <f>IF(D19="","",model_1!M19+model_2!M19+model_3!M19)</f>
        <v/>
      </c>
      <c r="J19">
        <f>IF(D19="","",model_1!N19+model_2!N19+model_3!N19)</f>
        <v/>
      </c>
      <c r="K19">
        <f>IF(D19="","",IF(I19=3,1,0))</f>
        <v/>
      </c>
      <c r="L19">
        <f>IF(D19="","",IF(J19=3,1,0))</f>
        <v/>
      </c>
    </row>
    <row r="20">
      <c r="A20">
        <f>IF(list_name!A20&lt;&gt;"",list_name!A20,"")</f>
        <v/>
      </c>
      <c r="B20" s="9">
        <f>IF(list_name!B20&lt;&gt;"",list_name!B20,"")</f>
        <v/>
      </c>
      <c r="C20">
        <f>IF(list_name!C20&lt;&gt;"",list_name!C20,"")</f>
        <v/>
      </c>
      <c r="D20">
        <f>IF(list_name!D20&lt;&gt;"",list_name!D20,"")</f>
        <v/>
      </c>
      <c r="E20">
        <f>IF(list_name!E20&lt;&gt;"",list_name!E20,"")</f>
        <v/>
      </c>
      <c r="F20">
        <f>IF(AND(D20&lt;&gt;"",COUNTIFS(all_match!D:D,final_model!D20,all_match!E:E,final_model!E20)&gt;0),SUMIFS(all_match!F:F,all_match!D:D,final_model!D20,all_match!E:E,final_model!E20),"")</f>
        <v/>
      </c>
      <c r="G20">
        <f>IF(AND(D20&lt;&gt;"",COUNTIFS(all_match!D:D,final_model!D20,all_match!E:E,final_model!E20)&gt;0),SUMIFS(all_match!G:G,all_match!D:D,final_model!D20,all_match!E:E,final_model!E20),"")</f>
        <v/>
      </c>
      <c r="H20">
        <f>IF(AND(D20&lt;&gt;"",COUNTIFS(all_match!D:D,final_model!D20,all_match!E:E,final_model!E20)&gt;0),SUMIFS(all_match!H:H,all_match!D:D,final_model!D20,all_match!E:E,final_model!E20),"")</f>
        <v/>
      </c>
      <c r="I20">
        <f>IF(D20="","",model_1!M20+model_2!M20+model_3!M20)</f>
        <v/>
      </c>
      <c r="J20">
        <f>IF(D20="","",model_1!N20+model_2!N20+model_3!N20)</f>
        <v/>
      </c>
      <c r="K20">
        <f>IF(D20="","",IF(I20=3,1,0))</f>
        <v/>
      </c>
      <c r="L20">
        <f>IF(D20="","",IF(J20=3,1,0))</f>
        <v/>
      </c>
    </row>
    <row r="21">
      <c r="A21">
        <f>IF(list_name!A21&lt;&gt;"",list_name!A21,"")</f>
        <v/>
      </c>
      <c r="B21" s="9">
        <f>IF(list_name!B21&lt;&gt;"",list_name!B21,"")</f>
        <v/>
      </c>
      <c r="C21">
        <f>IF(list_name!C21&lt;&gt;"",list_name!C21,"")</f>
        <v/>
      </c>
      <c r="D21">
        <f>IF(list_name!D21&lt;&gt;"",list_name!D21,"")</f>
        <v/>
      </c>
      <c r="E21">
        <f>IF(list_name!E21&lt;&gt;"",list_name!E21,"")</f>
        <v/>
      </c>
      <c r="F21">
        <f>IF(AND(D21&lt;&gt;"",COUNTIFS(all_match!D:D,final_model!D21,all_match!E:E,final_model!E21)&gt;0),SUMIFS(all_match!F:F,all_match!D:D,final_model!D21,all_match!E:E,final_model!E21),"")</f>
        <v/>
      </c>
      <c r="G21">
        <f>IF(AND(D21&lt;&gt;"",COUNTIFS(all_match!D:D,final_model!D21,all_match!E:E,final_model!E21)&gt;0),SUMIFS(all_match!G:G,all_match!D:D,final_model!D21,all_match!E:E,final_model!E21),"")</f>
        <v/>
      </c>
      <c r="H21">
        <f>IF(AND(D21&lt;&gt;"",COUNTIFS(all_match!D:D,final_model!D21,all_match!E:E,final_model!E21)&gt;0),SUMIFS(all_match!H:H,all_match!D:D,final_model!D21,all_match!E:E,final_model!E21),"")</f>
        <v/>
      </c>
      <c r="I21">
        <f>IF(D21="","",model_1!M21+model_2!M21+model_3!M21)</f>
        <v/>
      </c>
      <c r="J21">
        <f>IF(D21="","",model_1!N21+model_2!N21+model_3!N21)</f>
        <v/>
      </c>
      <c r="K21">
        <f>IF(D21="","",IF(I21=3,1,0))</f>
        <v/>
      </c>
      <c r="L21">
        <f>IF(D21="","",IF(J21=3,1,0))</f>
        <v/>
      </c>
    </row>
    <row r="22">
      <c r="A22">
        <f>IF(list_name!A22&lt;&gt;"",list_name!A22,"")</f>
        <v/>
      </c>
      <c r="B22" s="9">
        <f>IF(list_name!B22&lt;&gt;"",list_name!B22,"")</f>
        <v/>
      </c>
      <c r="C22">
        <f>IF(list_name!C22&lt;&gt;"",list_name!C22,"")</f>
        <v/>
      </c>
      <c r="D22">
        <f>IF(list_name!D22&lt;&gt;"",list_name!D22,"")</f>
        <v/>
      </c>
      <c r="E22">
        <f>IF(list_name!E22&lt;&gt;"",list_name!E22,"")</f>
        <v/>
      </c>
      <c r="F22">
        <f>IF(AND(D22&lt;&gt;"",COUNTIFS(all_match!D:D,final_model!D22,all_match!E:E,final_model!E22)&gt;0),SUMIFS(all_match!F:F,all_match!D:D,final_model!D22,all_match!E:E,final_model!E22),"")</f>
        <v/>
      </c>
      <c r="G22">
        <f>IF(AND(D22&lt;&gt;"",COUNTIFS(all_match!D:D,final_model!D22,all_match!E:E,final_model!E22)&gt;0),SUMIFS(all_match!G:G,all_match!D:D,final_model!D22,all_match!E:E,final_model!E22),"")</f>
        <v/>
      </c>
      <c r="H22">
        <f>IF(AND(D22&lt;&gt;"",COUNTIFS(all_match!D:D,final_model!D22,all_match!E:E,final_model!E22)&gt;0),SUMIFS(all_match!H:H,all_match!D:D,final_model!D22,all_match!E:E,final_model!E22),"")</f>
        <v/>
      </c>
      <c r="I22">
        <f>IF(D22="","",model_1!M22+model_2!M22+model_3!M22)</f>
        <v/>
      </c>
      <c r="J22">
        <f>IF(D22="","",model_1!N22+model_2!N22+model_3!N22)</f>
        <v/>
      </c>
      <c r="K22">
        <f>IF(D22="","",IF(I22=3,1,0))</f>
        <v/>
      </c>
      <c r="L22">
        <f>IF(D22="","",IF(J22=3,1,0))</f>
        <v/>
      </c>
    </row>
    <row r="23">
      <c r="A23">
        <f>IF(list_name!A23&lt;&gt;"",list_name!A23,"")</f>
        <v/>
      </c>
      <c r="B23" s="9">
        <f>IF(list_name!B23&lt;&gt;"",list_name!B23,"")</f>
        <v/>
      </c>
      <c r="C23">
        <f>IF(list_name!C23&lt;&gt;"",list_name!C23,"")</f>
        <v/>
      </c>
      <c r="D23">
        <f>IF(list_name!D23&lt;&gt;"",list_name!D23,"")</f>
        <v/>
      </c>
      <c r="E23">
        <f>IF(list_name!E23&lt;&gt;"",list_name!E23,"")</f>
        <v/>
      </c>
      <c r="F23">
        <f>IF(AND(D23&lt;&gt;"",COUNTIFS(all_match!D:D,final_model!D23,all_match!E:E,final_model!E23)&gt;0),SUMIFS(all_match!F:F,all_match!D:D,final_model!D23,all_match!E:E,final_model!E23),"")</f>
        <v/>
      </c>
      <c r="G23">
        <f>IF(AND(D23&lt;&gt;"",COUNTIFS(all_match!D:D,final_model!D23,all_match!E:E,final_model!E23)&gt;0),SUMIFS(all_match!G:G,all_match!D:D,final_model!D23,all_match!E:E,final_model!E23),"")</f>
        <v/>
      </c>
      <c r="H23">
        <f>IF(AND(D23&lt;&gt;"",COUNTIFS(all_match!D:D,final_model!D23,all_match!E:E,final_model!E23)&gt;0),SUMIFS(all_match!H:H,all_match!D:D,final_model!D23,all_match!E:E,final_model!E23),"")</f>
        <v/>
      </c>
      <c r="I23">
        <f>IF(D23="","",model_1!M23+model_2!M23+model_3!M23)</f>
        <v/>
      </c>
      <c r="J23">
        <f>IF(D23="","",model_1!N23+model_2!N23+model_3!N23)</f>
        <v/>
      </c>
      <c r="K23">
        <f>IF(D23="","",IF(I23=3,1,0))</f>
        <v/>
      </c>
      <c r="L23">
        <f>IF(D23="","",IF(J23=3,1,0))</f>
        <v/>
      </c>
    </row>
    <row r="24">
      <c r="A24">
        <f>IF(list_name!A24&lt;&gt;"",list_name!A24,"")</f>
        <v/>
      </c>
      <c r="B24" s="9">
        <f>IF(list_name!B24&lt;&gt;"",list_name!B24,"")</f>
        <v/>
      </c>
      <c r="C24">
        <f>IF(list_name!C24&lt;&gt;"",list_name!C24,"")</f>
        <v/>
      </c>
      <c r="D24">
        <f>IF(list_name!D24&lt;&gt;"",list_name!D24,"")</f>
        <v/>
      </c>
      <c r="E24">
        <f>IF(list_name!E24&lt;&gt;"",list_name!E24,"")</f>
        <v/>
      </c>
      <c r="F24">
        <f>IF(AND(D24&lt;&gt;"",COUNTIFS(all_match!D:D,final_model!D24,all_match!E:E,final_model!E24)&gt;0),SUMIFS(all_match!F:F,all_match!D:D,final_model!D24,all_match!E:E,final_model!E24),"")</f>
        <v/>
      </c>
      <c r="G24">
        <f>IF(AND(D24&lt;&gt;"",COUNTIFS(all_match!D:D,final_model!D24,all_match!E:E,final_model!E24)&gt;0),SUMIFS(all_match!G:G,all_match!D:D,final_model!D24,all_match!E:E,final_model!E24),"")</f>
        <v/>
      </c>
      <c r="H24">
        <f>IF(AND(D24&lt;&gt;"",COUNTIFS(all_match!D:D,final_model!D24,all_match!E:E,final_model!E24)&gt;0),SUMIFS(all_match!H:H,all_match!D:D,final_model!D24,all_match!E:E,final_model!E24),"")</f>
        <v/>
      </c>
      <c r="I24">
        <f>IF(D24="","",model_1!M24+model_2!M24+model_3!M24)</f>
        <v/>
      </c>
      <c r="J24">
        <f>IF(D24="","",model_1!N24+model_2!N24+model_3!N24)</f>
        <v/>
      </c>
      <c r="K24">
        <f>IF(D24="","",IF(I24=3,1,0))</f>
        <v/>
      </c>
      <c r="L24">
        <f>IF(D24="","",IF(J24=3,1,0))</f>
        <v/>
      </c>
    </row>
    <row r="25">
      <c r="A25">
        <f>IF(list_name!A25&lt;&gt;"",list_name!A25,"")</f>
        <v/>
      </c>
      <c r="B25" s="9">
        <f>IF(list_name!B25&lt;&gt;"",list_name!B25,"")</f>
        <v/>
      </c>
      <c r="C25">
        <f>IF(list_name!C25&lt;&gt;"",list_name!C25,"")</f>
        <v/>
      </c>
      <c r="D25">
        <f>IF(list_name!D25&lt;&gt;"",list_name!D25,"")</f>
        <v/>
      </c>
      <c r="E25">
        <f>IF(list_name!E25&lt;&gt;"",list_name!E25,"")</f>
        <v/>
      </c>
      <c r="F25">
        <f>IF(AND(D25&lt;&gt;"",COUNTIFS(all_match!D:D,final_model!D25,all_match!E:E,final_model!E25)&gt;0),SUMIFS(all_match!F:F,all_match!D:D,final_model!D25,all_match!E:E,final_model!E25),"")</f>
        <v/>
      </c>
      <c r="G25">
        <f>IF(AND(D25&lt;&gt;"",COUNTIFS(all_match!D:D,final_model!D25,all_match!E:E,final_model!E25)&gt;0),SUMIFS(all_match!G:G,all_match!D:D,final_model!D25,all_match!E:E,final_model!E25),"")</f>
        <v/>
      </c>
      <c r="H25">
        <f>IF(AND(D25&lt;&gt;"",COUNTIFS(all_match!D:D,final_model!D25,all_match!E:E,final_model!E25)&gt;0),SUMIFS(all_match!H:H,all_match!D:D,final_model!D25,all_match!E:E,final_model!E25),"")</f>
        <v/>
      </c>
      <c r="I25">
        <f>IF(D25="","",model_1!M25+model_2!M25+model_3!M25)</f>
        <v/>
      </c>
      <c r="J25">
        <f>IF(D25="","",model_1!N25+model_2!N25+model_3!N25)</f>
        <v/>
      </c>
      <c r="K25">
        <f>IF(D25="","",IF(I25=3,1,0))</f>
        <v/>
      </c>
      <c r="L25">
        <f>IF(D25="","",IF(J25=3,1,0))</f>
        <v/>
      </c>
    </row>
    <row r="26">
      <c r="A26">
        <f>IF(list_name!A26&lt;&gt;"",list_name!A26,"")</f>
        <v/>
      </c>
      <c r="B26" s="9">
        <f>IF(list_name!B26&lt;&gt;"",list_name!B26,"")</f>
        <v/>
      </c>
      <c r="C26">
        <f>IF(list_name!C26&lt;&gt;"",list_name!C26,"")</f>
        <v/>
      </c>
      <c r="D26">
        <f>IF(list_name!D26&lt;&gt;"",list_name!D26,"")</f>
        <v/>
      </c>
      <c r="E26">
        <f>IF(list_name!E26&lt;&gt;"",list_name!E26,"")</f>
        <v/>
      </c>
      <c r="F26">
        <f>IF(AND(D26&lt;&gt;"",COUNTIFS(all_match!D:D,final_model!D26,all_match!E:E,final_model!E26)&gt;0),SUMIFS(all_match!F:F,all_match!D:D,final_model!D26,all_match!E:E,final_model!E26),"")</f>
        <v/>
      </c>
      <c r="G26">
        <f>IF(AND(D26&lt;&gt;"",COUNTIFS(all_match!D:D,final_model!D26,all_match!E:E,final_model!E26)&gt;0),SUMIFS(all_match!G:G,all_match!D:D,final_model!D26,all_match!E:E,final_model!E26),"")</f>
        <v/>
      </c>
      <c r="H26">
        <f>IF(AND(D26&lt;&gt;"",COUNTIFS(all_match!D:D,final_model!D26,all_match!E:E,final_model!E26)&gt;0),SUMIFS(all_match!H:H,all_match!D:D,final_model!D26,all_match!E:E,final_model!E26),"")</f>
        <v/>
      </c>
      <c r="I26">
        <f>IF(D26="","",model_1!M26+model_2!M26+model_3!M26)</f>
        <v/>
      </c>
      <c r="J26">
        <f>IF(D26="","",model_1!N26+model_2!N26+model_3!N26)</f>
        <v/>
      </c>
      <c r="K26">
        <f>IF(D26="","",IF(I26=3,1,0))</f>
        <v/>
      </c>
      <c r="L26">
        <f>IF(D26="","",IF(J26=3,1,0))</f>
        <v/>
      </c>
    </row>
    <row r="27">
      <c r="A27">
        <f>IF(list_name!A27&lt;&gt;"",list_name!A27,"")</f>
        <v/>
      </c>
      <c r="B27" s="9">
        <f>IF(list_name!B27&lt;&gt;"",list_name!B27,"")</f>
        <v/>
      </c>
      <c r="C27">
        <f>IF(list_name!C27&lt;&gt;"",list_name!C27,"")</f>
        <v/>
      </c>
      <c r="D27">
        <f>IF(list_name!D27&lt;&gt;"",list_name!D27,"")</f>
        <v/>
      </c>
      <c r="E27">
        <f>IF(list_name!E27&lt;&gt;"",list_name!E27,"")</f>
        <v/>
      </c>
      <c r="F27">
        <f>IF(AND(D27&lt;&gt;"",COUNTIFS(all_match!D:D,final_model!D27,all_match!E:E,final_model!E27)&gt;0),SUMIFS(all_match!F:F,all_match!D:D,final_model!D27,all_match!E:E,final_model!E27),"")</f>
        <v/>
      </c>
      <c r="G27">
        <f>IF(AND(D27&lt;&gt;"",COUNTIFS(all_match!D:D,final_model!D27,all_match!E:E,final_model!E27)&gt;0),SUMIFS(all_match!G:G,all_match!D:D,final_model!D27,all_match!E:E,final_model!E27),"")</f>
        <v/>
      </c>
      <c r="H27">
        <f>IF(AND(D27&lt;&gt;"",COUNTIFS(all_match!D:D,final_model!D27,all_match!E:E,final_model!E27)&gt;0),SUMIFS(all_match!H:H,all_match!D:D,final_model!D27,all_match!E:E,final_model!E27),"")</f>
        <v/>
      </c>
      <c r="I27">
        <f>IF(D27="","",model_1!M27+model_2!M27+model_3!M27)</f>
        <v/>
      </c>
      <c r="J27">
        <f>IF(D27="","",model_1!N27+model_2!N27+model_3!N27)</f>
        <v/>
      </c>
      <c r="K27">
        <f>IF(D27="","",IF(I27=3,1,0))</f>
        <v/>
      </c>
      <c r="L27">
        <f>IF(D27="","",IF(J27=3,1,0))</f>
        <v/>
      </c>
    </row>
    <row r="28">
      <c r="A28">
        <f>IF(list_name!A28&lt;&gt;"",list_name!A28,"")</f>
        <v/>
      </c>
      <c r="B28" s="9">
        <f>IF(list_name!B28&lt;&gt;"",list_name!B28,"")</f>
        <v/>
      </c>
      <c r="C28">
        <f>IF(list_name!C28&lt;&gt;"",list_name!C28,"")</f>
        <v/>
      </c>
      <c r="D28">
        <f>IF(list_name!D28&lt;&gt;"",list_name!D28,"")</f>
        <v/>
      </c>
      <c r="E28">
        <f>IF(list_name!E28&lt;&gt;"",list_name!E28,"")</f>
        <v/>
      </c>
      <c r="F28">
        <f>IF(AND(D28&lt;&gt;"",COUNTIFS(all_match!D:D,final_model!D28,all_match!E:E,final_model!E28)&gt;0),SUMIFS(all_match!F:F,all_match!D:D,final_model!D28,all_match!E:E,final_model!E28),"")</f>
        <v/>
      </c>
      <c r="G28">
        <f>IF(AND(D28&lt;&gt;"",COUNTIFS(all_match!D:D,final_model!D28,all_match!E:E,final_model!E28)&gt;0),SUMIFS(all_match!G:G,all_match!D:D,final_model!D28,all_match!E:E,final_model!E28),"")</f>
        <v/>
      </c>
      <c r="H28">
        <f>IF(AND(D28&lt;&gt;"",COUNTIFS(all_match!D:D,final_model!D28,all_match!E:E,final_model!E28)&gt;0),SUMIFS(all_match!H:H,all_match!D:D,final_model!D28,all_match!E:E,final_model!E28),"")</f>
        <v/>
      </c>
      <c r="I28">
        <f>IF(D28="","",model_1!M28+model_2!M28+model_3!M28)</f>
        <v/>
      </c>
      <c r="J28">
        <f>IF(D28="","",model_1!N28+model_2!N28+model_3!N28)</f>
        <v/>
      </c>
      <c r="K28">
        <f>IF(D28="","",IF(I28=3,1,0))</f>
        <v/>
      </c>
      <c r="L28">
        <f>IF(D28="","",IF(J28=3,1,0))</f>
        <v/>
      </c>
    </row>
    <row r="29">
      <c r="A29">
        <f>IF(list_name!A29&lt;&gt;"",list_name!A29,"")</f>
        <v/>
      </c>
      <c r="B29" s="9">
        <f>IF(list_name!B29&lt;&gt;"",list_name!B29,"")</f>
        <v/>
      </c>
      <c r="C29">
        <f>IF(list_name!C29&lt;&gt;"",list_name!C29,"")</f>
        <v/>
      </c>
      <c r="D29">
        <f>IF(list_name!D29&lt;&gt;"",list_name!D29,"")</f>
        <v/>
      </c>
      <c r="E29">
        <f>IF(list_name!E29&lt;&gt;"",list_name!E29,"")</f>
        <v/>
      </c>
      <c r="F29">
        <f>IF(AND(D29&lt;&gt;"",COUNTIFS(all_match!D:D,final_model!D29,all_match!E:E,final_model!E29)&gt;0),SUMIFS(all_match!F:F,all_match!D:D,final_model!D29,all_match!E:E,final_model!E29),"")</f>
        <v/>
      </c>
      <c r="G29">
        <f>IF(AND(D29&lt;&gt;"",COUNTIFS(all_match!D:D,final_model!D29,all_match!E:E,final_model!E29)&gt;0),SUMIFS(all_match!G:G,all_match!D:D,final_model!D29,all_match!E:E,final_model!E29),"")</f>
        <v/>
      </c>
      <c r="H29">
        <f>IF(AND(D29&lt;&gt;"",COUNTIFS(all_match!D:D,final_model!D29,all_match!E:E,final_model!E29)&gt;0),SUMIFS(all_match!H:H,all_match!D:D,final_model!D29,all_match!E:E,final_model!E29),"")</f>
        <v/>
      </c>
      <c r="I29">
        <f>IF(D29="","",model_1!M29+model_2!M29+model_3!M29)</f>
        <v/>
      </c>
      <c r="J29">
        <f>IF(D29="","",model_1!N29+model_2!N29+model_3!N29)</f>
        <v/>
      </c>
      <c r="K29">
        <f>IF(D29="","",IF(I29=3,1,0))</f>
        <v/>
      </c>
      <c r="L29">
        <f>IF(D29="","",IF(J29=3,1,0))</f>
        <v/>
      </c>
    </row>
    <row r="30">
      <c r="A30">
        <f>IF(list_name!A30&lt;&gt;"",list_name!A30,"")</f>
        <v/>
      </c>
      <c r="B30" s="9">
        <f>IF(list_name!B30&lt;&gt;"",list_name!B30,"")</f>
        <v/>
      </c>
      <c r="C30">
        <f>IF(list_name!C30&lt;&gt;"",list_name!C30,"")</f>
        <v/>
      </c>
      <c r="D30">
        <f>IF(list_name!D30&lt;&gt;"",list_name!D30,"")</f>
        <v/>
      </c>
      <c r="E30">
        <f>IF(list_name!E30&lt;&gt;"",list_name!E30,"")</f>
        <v/>
      </c>
      <c r="F30">
        <f>IF(AND(D30&lt;&gt;"",COUNTIFS(all_match!D:D,final_model!D30,all_match!E:E,final_model!E30)&gt;0),SUMIFS(all_match!F:F,all_match!D:D,final_model!D30,all_match!E:E,final_model!E30),"")</f>
        <v/>
      </c>
      <c r="G30">
        <f>IF(AND(D30&lt;&gt;"",COUNTIFS(all_match!D:D,final_model!D30,all_match!E:E,final_model!E30)&gt;0),SUMIFS(all_match!G:G,all_match!D:D,final_model!D30,all_match!E:E,final_model!E30),"")</f>
        <v/>
      </c>
      <c r="H30">
        <f>IF(AND(D30&lt;&gt;"",COUNTIFS(all_match!D:D,final_model!D30,all_match!E:E,final_model!E30)&gt;0),SUMIFS(all_match!H:H,all_match!D:D,final_model!D30,all_match!E:E,final_model!E30),"")</f>
        <v/>
      </c>
      <c r="I30">
        <f>IF(D30="","",model_1!M30+model_2!M30+model_3!M30)</f>
        <v/>
      </c>
      <c r="J30">
        <f>IF(D30="","",model_1!N30+model_2!N30+model_3!N30)</f>
        <v/>
      </c>
      <c r="K30">
        <f>IF(D30="","",IF(I30=3,1,0))</f>
        <v/>
      </c>
      <c r="L30">
        <f>IF(D30="","",IF(J30=3,1,0))</f>
        <v/>
      </c>
    </row>
    <row r="31">
      <c r="A31">
        <f>IF(list_name!A31&lt;&gt;"",list_name!A31,"")</f>
        <v/>
      </c>
      <c r="B31" s="9">
        <f>IF(list_name!B31&lt;&gt;"",list_name!B31,"")</f>
        <v/>
      </c>
      <c r="C31">
        <f>IF(list_name!C31&lt;&gt;"",list_name!C31,"")</f>
        <v/>
      </c>
      <c r="D31">
        <f>IF(list_name!D31&lt;&gt;"",list_name!D31,"")</f>
        <v/>
      </c>
      <c r="E31">
        <f>IF(list_name!E31&lt;&gt;"",list_name!E31,"")</f>
        <v/>
      </c>
      <c r="F31">
        <f>IF(AND(D31&lt;&gt;"",COUNTIFS(all_match!D:D,final_model!D31,all_match!E:E,final_model!E31)&gt;0),SUMIFS(all_match!F:F,all_match!D:D,final_model!D31,all_match!E:E,final_model!E31),"")</f>
        <v/>
      </c>
      <c r="G31">
        <f>IF(AND(D31&lt;&gt;"",COUNTIFS(all_match!D:D,final_model!D31,all_match!E:E,final_model!E31)&gt;0),SUMIFS(all_match!G:G,all_match!D:D,final_model!D31,all_match!E:E,final_model!E31),"")</f>
        <v/>
      </c>
      <c r="H31">
        <f>IF(AND(D31&lt;&gt;"",COUNTIFS(all_match!D:D,final_model!D31,all_match!E:E,final_model!E31)&gt;0),SUMIFS(all_match!H:H,all_match!D:D,final_model!D31,all_match!E:E,final_model!E31),"")</f>
        <v/>
      </c>
      <c r="I31">
        <f>IF(D31="","",model_1!M31+model_2!M31+model_3!M31)</f>
        <v/>
      </c>
      <c r="J31">
        <f>IF(D31="","",model_1!N31+model_2!N31+model_3!N31)</f>
        <v/>
      </c>
      <c r="K31">
        <f>IF(D31="","",IF(I31=3,1,0))</f>
        <v/>
      </c>
      <c r="L31">
        <f>IF(D31="","",IF(J31=3,1,0))</f>
        <v/>
      </c>
    </row>
    <row r="32">
      <c r="A32">
        <f>IF(list_name!A32&lt;&gt;"",list_name!A32,"")</f>
        <v/>
      </c>
      <c r="B32" s="9">
        <f>IF(list_name!B32&lt;&gt;"",list_name!B32,"")</f>
        <v/>
      </c>
      <c r="C32">
        <f>IF(list_name!C32&lt;&gt;"",list_name!C32,"")</f>
        <v/>
      </c>
      <c r="D32">
        <f>IF(list_name!D32&lt;&gt;"",list_name!D32,"")</f>
        <v/>
      </c>
      <c r="E32">
        <f>IF(list_name!E32&lt;&gt;"",list_name!E32,"")</f>
        <v/>
      </c>
      <c r="F32">
        <f>IF(AND(D32&lt;&gt;"",COUNTIFS(all_match!D:D,final_model!D32,all_match!E:E,final_model!E32)&gt;0),SUMIFS(all_match!F:F,all_match!D:D,final_model!D32,all_match!E:E,final_model!E32),"")</f>
        <v/>
      </c>
      <c r="G32">
        <f>IF(AND(D32&lt;&gt;"",COUNTIFS(all_match!D:D,final_model!D32,all_match!E:E,final_model!E32)&gt;0),SUMIFS(all_match!G:G,all_match!D:D,final_model!D32,all_match!E:E,final_model!E32),"")</f>
        <v/>
      </c>
      <c r="H32">
        <f>IF(AND(D32&lt;&gt;"",COUNTIFS(all_match!D:D,final_model!D32,all_match!E:E,final_model!E32)&gt;0),SUMIFS(all_match!H:H,all_match!D:D,final_model!D32,all_match!E:E,final_model!E32),"")</f>
        <v/>
      </c>
      <c r="I32">
        <f>IF(D32="","",model_1!M32+model_2!M32+model_3!M32)</f>
        <v/>
      </c>
      <c r="J32">
        <f>IF(D32="","",model_1!N32+model_2!N32+model_3!N32)</f>
        <v/>
      </c>
      <c r="K32">
        <f>IF(D32="","",IF(I32=3,1,0))</f>
        <v/>
      </c>
      <c r="L32">
        <f>IF(D32="","",IF(J32=3,1,0))</f>
        <v/>
      </c>
    </row>
    <row r="33">
      <c r="A33">
        <f>IF(list_name!A33&lt;&gt;"",list_name!A33,"")</f>
        <v/>
      </c>
      <c r="B33" s="9">
        <f>IF(list_name!B33&lt;&gt;"",list_name!B33,"")</f>
        <v/>
      </c>
      <c r="C33">
        <f>IF(list_name!C33&lt;&gt;"",list_name!C33,"")</f>
        <v/>
      </c>
      <c r="D33">
        <f>IF(list_name!D33&lt;&gt;"",list_name!D33,"")</f>
        <v/>
      </c>
      <c r="E33">
        <f>IF(list_name!E33&lt;&gt;"",list_name!E33,"")</f>
        <v/>
      </c>
      <c r="F33">
        <f>IF(AND(D33&lt;&gt;"",COUNTIFS(all_match!D:D,final_model!D33,all_match!E:E,final_model!E33)&gt;0),SUMIFS(all_match!F:F,all_match!D:D,final_model!D33,all_match!E:E,final_model!E33),"")</f>
        <v/>
      </c>
      <c r="G33">
        <f>IF(AND(D33&lt;&gt;"",COUNTIFS(all_match!D:D,final_model!D33,all_match!E:E,final_model!E33)&gt;0),SUMIFS(all_match!G:G,all_match!D:D,final_model!D33,all_match!E:E,final_model!E33),"")</f>
        <v/>
      </c>
      <c r="H33">
        <f>IF(AND(D33&lt;&gt;"",COUNTIFS(all_match!D:D,final_model!D33,all_match!E:E,final_model!E33)&gt;0),SUMIFS(all_match!H:H,all_match!D:D,final_model!D33,all_match!E:E,final_model!E33),"")</f>
        <v/>
      </c>
      <c r="I33">
        <f>IF(D33="","",model_1!M33+model_2!M33+model_3!M33)</f>
        <v/>
      </c>
      <c r="J33">
        <f>IF(D33="","",model_1!N33+model_2!N33+model_3!N33)</f>
        <v/>
      </c>
      <c r="K33">
        <f>IF(D33="","",IF(I33=3,1,0))</f>
        <v/>
      </c>
      <c r="L33">
        <f>IF(D33="","",IF(J33=3,1,0))</f>
        <v/>
      </c>
    </row>
    <row r="34">
      <c r="A34">
        <f>IF(list_name!A34&lt;&gt;"",list_name!A34,"")</f>
        <v/>
      </c>
      <c r="B34" s="9">
        <f>IF(list_name!B34&lt;&gt;"",list_name!B34,"")</f>
        <v/>
      </c>
      <c r="C34">
        <f>IF(list_name!C34&lt;&gt;"",list_name!C34,"")</f>
        <v/>
      </c>
      <c r="D34">
        <f>IF(list_name!D34&lt;&gt;"",list_name!D34,"")</f>
        <v/>
      </c>
      <c r="E34">
        <f>IF(list_name!E34&lt;&gt;"",list_name!E34,"")</f>
        <v/>
      </c>
      <c r="F34">
        <f>IF(AND(D34&lt;&gt;"",COUNTIFS(all_match!D:D,final_model!D34,all_match!E:E,final_model!E34)&gt;0),SUMIFS(all_match!F:F,all_match!D:D,final_model!D34,all_match!E:E,final_model!E34),"")</f>
        <v/>
      </c>
      <c r="G34">
        <f>IF(AND(D34&lt;&gt;"",COUNTIFS(all_match!D:D,final_model!D34,all_match!E:E,final_model!E34)&gt;0),SUMIFS(all_match!G:G,all_match!D:D,final_model!D34,all_match!E:E,final_model!E34),"")</f>
        <v/>
      </c>
      <c r="H34">
        <f>IF(AND(D34&lt;&gt;"",COUNTIFS(all_match!D:D,final_model!D34,all_match!E:E,final_model!E34)&gt;0),SUMIFS(all_match!H:H,all_match!D:D,final_model!D34,all_match!E:E,final_model!E34),"")</f>
        <v/>
      </c>
      <c r="I34">
        <f>IF(D34="","",model_1!M34+model_2!M34+model_3!M34)</f>
        <v/>
      </c>
      <c r="J34">
        <f>IF(D34="","",model_1!N34+model_2!N34+model_3!N34)</f>
        <v/>
      </c>
      <c r="K34">
        <f>IF(D34="","",IF(I34=3,1,0))</f>
        <v/>
      </c>
      <c r="L34">
        <f>IF(D34="","",IF(J34=3,1,0))</f>
        <v/>
      </c>
    </row>
    <row r="35">
      <c r="A35">
        <f>IF(list_name!A35&lt;&gt;"",list_name!A35,"")</f>
        <v/>
      </c>
      <c r="B35" s="9">
        <f>IF(list_name!B35&lt;&gt;"",list_name!B35,"")</f>
        <v/>
      </c>
      <c r="C35">
        <f>IF(list_name!C35&lt;&gt;"",list_name!C35,"")</f>
        <v/>
      </c>
      <c r="D35">
        <f>IF(list_name!D35&lt;&gt;"",list_name!D35,"")</f>
        <v/>
      </c>
      <c r="E35">
        <f>IF(list_name!E35&lt;&gt;"",list_name!E35,"")</f>
        <v/>
      </c>
      <c r="F35">
        <f>IF(AND(D35&lt;&gt;"",COUNTIFS(all_match!D:D,final_model!D35,all_match!E:E,final_model!E35)&gt;0),SUMIFS(all_match!F:F,all_match!D:D,final_model!D35,all_match!E:E,final_model!E35),"")</f>
        <v/>
      </c>
      <c r="G35">
        <f>IF(AND(D35&lt;&gt;"",COUNTIFS(all_match!D:D,final_model!D35,all_match!E:E,final_model!E35)&gt;0),SUMIFS(all_match!G:G,all_match!D:D,final_model!D35,all_match!E:E,final_model!E35),"")</f>
        <v/>
      </c>
      <c r="H35">
        <f>IF(AND(D35&lt;&gt;"",COUNTIFS(all_match!D:D,final_model!D35,all_match!E:E,final_model!E35)&gt;0),SUMIFS(all_match!H:H,all_match!D:D,final_model!D35,all_match!E:E,final_model!E35),"")</f>
        <v/>
      </c>
      <c r="I35">
        <f>IF(D35="","",model_1!M35+model_2!M35+model_3!M35)</f>
        <v/>
      </c>
      <c r="J35">
        <f>IF(D35="","",model_1!N35+model_2!N35+model_3!N35)</f>
        <v/>
      </c>
      <c r="K35">
        <f>IF(D35="","",IF(I35=3,1,0))</f>
        <v/>
      </c>
      <c r="L35">
        <f>IF(D35="","",IF(J35=3,1,0))</f>
        <v/>
      </c>
    </row>
    <row r="36">
      <c r="A36">
        <f>IF(list_name!A36&lt;&gt;"",list_name!A36,"")</f>
        <v/>
      </c>
      <c r="B36" s="9">
        <f>IF(list_name!B36&lt;&gt;"",list_name!B36,"")</f>
        <v/>
      </c>
      <c r="C36">
        <f>IF(list_name!C36&lt;&gt;"",list_name!C36,"")</f>
        <v/>
      </c>
      <c r="D36">
        <f>IF(list_name!D36&lt;&gt;"",list_name!D36,"")</f>
        <v/>
      </c>
      <c r="E36">
        <f>IF(list_name!E36&lt;&gt;"",list_name!E36,"")</f>
        <v/>
      </c>
      <c r="F36">
        <f>IF(AND(D36&lt;&gt;"",COUNTIFS(all_match!D:D,final_model!D36,all_match!E:E,final_model!E36)&gt;0),SUMIFS(all_match!F:F,all_match!D:D,final_model!D36,all_match!E:E,final_model!E36),"")</f>
        <v/>
      </c>
      <c r="G36">
        <f>IF(AND(D36&lt;&gt;"",COUNTIFS(all_match!D:D,final_model!D36,all_match!E:E,final_model!E36)&gt;0),SUMIFS(all_match!G:G,all_match!D:D,final_model!D36,all_match!E:E,final_model!E36),"")</f>
        <v/>
      </c>
      <c r="H36">
        <f>IF(AND(D36&lt;&gt;"",COUNTIFS(all_match!D:D,final_model!D36,all_match!E:E,final_model!E36)&gt;0),SUMIFS(all_match!H:H,all_match!D:D,final_model!D36,all_match!E:E,final_model!E36),"")</f>
        <v/>
      </c>
      <c r="I36">
        <f>IF(D36="","",model_1!M36+model_2!M36+model_3!M36)</f>
        <v/>
      </c>
      <c r="J36">
        <f>IF(D36="","",model_1!N36+model_2!N36+model_3!N36)</f>
        <v/>
      </c>
      <c r="K36">
        <f>IF(D36="","",IF(I36=3,1,0))</f>
        <v/>
      </c>
      <c r="L36">
        <f>IF(D36="","",IF(J36=3,1,0))</f>
        <v/>
      </c>
    </row>
    <row r="37">
      <c r="A37">
        <f>IF(list_name!A37&lt;&gt;"",list_name!A37,"")</f>
        <v/>
      </c>
      <c r="B37" s="9">
        <f>IF(list_name!B37&lt;&gt;"",list_name!B37,"")</f>
        <v/>
      </c>
      <c r="C37">
        <f>IF(list_name!C37&lt;&gt;"",list_name!C37,"")</f>
        <v/>
      </c>
      <c r="D37">
        <f>IF(list_name!D37&lt;&gt;"",list_name!D37,"")</f>
        <v/>
      </c>
      <c r="E37">
        <f>IF(list_name!E37&lt;&gt;"",list_name!E37,"")</f>
        <v/>
      </c>
      <c r="F37">
        <f>IF(AND(D37&lt;&gt;"",COUNTIFS(all_match!D:D,final_model!D37,all_match!E:E,final_model!E37)&gt;0),SUMIFS(all_match!F:F,all_match!D:D,final_model!D37,all_match!E:E,final_model!E37),"")</f>
        <v/>
      </c>
      <c r="G37">
        <f>IF(AND(D37&lt;&gt;"",COUNTIFS(all_match!D:D,final_model!D37,all_match!E:E,final_model!E37)&gt;0),SUMIFS(all_match!G:G,all_match!D:D,final_model!D37,all_match!E:E,final_model!E37),"")</f>
        <v/>
      </c>
      <c r="H37">
        <f>IF(AND(D37&lt;&gt;"",COUNTIFS(all_match!D:D,final_model!D37,all_match!E:E,final_model!E37)&gt;0),SUMIFS(all_match!H:H,all_match!D:D,final_model!D37,all_match!E:E,final_model!E37),"")</f>
        <v/>
      </c>
      <c r="I37">
        <f>IF(D37="","",model_1!M37+model_2!M37+model_3!M37)</f>
        <v/>
      </c>
      <c r="J37">
        <f>IF(D37="","",model_1!N37+model_2!N37+model_3!N37)</f>
        <v/>
      </c>
      <c r="K37">
        <f>IF(D37="","",IF(I37=3,1,0))</f>
        <v/>
      </c>
      <c r="L37">
        <f>IF(D37="","",IF(J37=3,1,0))</f>
        <v/>
      </c>
    </row>
    <row r="38">
      <c r="A38">
        <f>IF(list_name!A38&lt;&gt;"",list_name!A38,"")</f>
        <v/>
      </c>
      <c r="B38" s="9">
        <f>IF(list_name!B38&lt;&gt;"",list_name!B38,"")</f>
        <v/>
      </c>
      <c r="C38">
        <f>IF(list_name!C38&lt;&gt;"",list_name!C38,"")</f>
        <v/>
      </c>
      <c r="D38">
        <f>IF(list_name!D38&lt;&gt;"",list_name!D38,"")</f>
        <v/>
      </c>
      <c r="E38">
        <f>IF(list_name!E38&lt;&gt;"",list_name!E38,"")</f>
        <v/>
      </c>
      <c r="F38">
        <f>IF(AND(D38&lt;&gt;"",COUNTIFS(all_match!D:D,final_model!D38,all_match!E:E,final_model!E38)&gt;0),SUMIFS(all_match!F:F,all_match!D:D,final_model!D38,all_match!E:E,final_model!E38),"")</f>
        <v/>
      </c>
      <c r="G38">
        <f>IF(AND(D38&lt;&gt;"",COUNTIFS(all_match!D:D,final_model!D38,all_match!E:E,final_model!E38)&gt;0),SUMIFS(all_match!G:G,all_match!D:D,final_model!D38,all_match!E:E,final_model!E38),"")</f>
        <v/>
      </c>
      <c r="H38">
        <f>IF(AND(D38&lt;&gt;"",COUNTIFS(all_match!D:D,final_model!D38,all_match!E:E,final_model!E38)&gt;0),SUMIFS(all_match!H:H,all_match!D:D,final_model!D38,all_match!E:E,final_model!E38),"")</f>
        <v/>
      </c>
      <c r="I38">
        <f>IF(D38="","",model_1!M38+model_2!M38+model_3!M38)</f>
        <v/>
      </c>
      <c r="J38">
        <f>IF(D38="","",model_1!N38+model_2!N38+model_3!N38)</f>
        <v/>
      </c>
      <c r="K38">
        <f>IF(D38="","",IF(I38=3,1,0))</f>
        <v/>
      </c>
      <c r="L38">
        <f>IF(D38="","",IF(J38=3,1,0))</f>
        <v/>
      </c>
    </row>
    <row r="39">
      <c r="A39">
        <f>IF(list_name!A39&lt;&gt;"",list_name!A39,"")</f>
        <v/>
      </c>
      <c r="B39" s="9">
        <f>IF(list_name!B39&lt;&gt;"",list_name!B39,"")</f>
        <v/>
      </c>
      <c r="C39">
        <f>IF(list_name!C39&lt;&gt;"",list_name!C39,"")</f>
        <v/>
      </c>
      <c r="D39">
        <f>IF(list_name!D39&lt;&gt;"",list_name!D39,"")</f>
        <v/>
      </c>
      <c r="E39">
        <f>IF(list_name!E39&lt;&gt;"",list_name!E39,"")</f>
        <v/>
      </c>
      <c r="F39">
        <f>IF(AND(D39&lt;&gt;"",COUNTIFS(all_match!D:D,final_model!D39,all_match!E:E,final_model!E39)&gt;0),SUMIFS(all_match!F:F,all_match!D:D,final_model!D39,all_match!E:E,final_model!E39),"")</f>
        <v/>
      </c>
      <c r="G39">
        <f>IF(AND(D39&lt;&gt;"",COUNTIFS(all_match!D:D,final_model!D39,all_match!E:E,final_model!E39)&gt;0),SUMIFS(all_match!G:G,all_match!D:D,final_model!D39,all_match!E:E,final_model!E39),"")</f>
        <v/>
      </c>
      <c r="H39">
        <f>IF(AND(D39&lt;&gt;"",COUNTIFS(all_match!D:D,final_model!D39,all_match!E:E,final_model!E39)&gt;0),SUMIFS(all_match!H:H,all_match!D:D,final_model!D39,all_match!E:E,final_model!E39),"")</f>
        <v/>
      </c>
      <c r="I39">
        <f>IF(D39="","",model_1!M39+model_2!M39+model_3!M39)</f>
        <v/>
      </c>
      <c r="J39">
        <f>IF(D39="","",model_1!N39+model_2!N39+model_3!N39)</f>
        <v/>
      </c>
      <c r="K39">
        <f>IF(D39="","",IF(I39=3,1,0))</f>
        <v/>
      </c>
      <c r="L39">
        <f>IF(D39="","",IF(J39=3,1,0))</f>
        <v/>
      </c>
    </row>
    <row r="40">
      <c r="A40">
        <f>IF(list_name!A40&lt;&gt;"",list_name!A40,"")</f>
        <v/>
      </c>
      <c r="B40" s="9">
        <f>IF(list_name!B40&lt;&gt;"",list_name!B40,"")</f>
        <v/>
      </c>
      <c r="C40">
        <f>IF(list_name!C40&lt;&gt;"",list_name!C40,"")</f>
        <v/>
      </c>
      <c r="D40">
        <f>IF(list_name!D40&lt;&gt;"",list_name!D40,"")</f>
        <v/>
      </c>
      <c r="E40">
        <f>IF(list_name!E40&lt;&gt;"",list_name!E40,"")</f>
        <v/>
      </c>
      <c r="F40">
        <f>IF(AND(D40&lt;&gt;"",COUNTIFS(all_match!D:D,final_model!D40,all_match!E:E,final_model!E40)&gt;0),SUMIFS(all_match!F:F,all_match!D:D,final_model!D40,all_match!E:E,final_model!E40),"")</f>
        <v/>
      </c>
      <c r="G40">
        <f>IF(AND(D40&lt;&gt;"",COUNTIFS(all_match!D:D,final_model!D40,all_match!E:E,final_model!E40)&gt;0),SUMIFS(all_match!G:G,all_match!D:D,final_model!D40,all_match!E:E,final_model!E40),"")</f>
        <v/>
      </c>
      <c r="H40">
        <f>IF(AND(D40&lt;&gt;"",COUNTIFS(all_match!D:D,final_model!D40,all_match!E:E,final_model!E40)&gt;0),SUMIFS(all_match!H:H,all_match!D:D,final_model!D40,all_match!E:E,final_model!E40),"")</f>
        <v/>
      </c>
      <c r="I40">
        <f>IF(D40="","",model_1!M40+model_2!M40+model_3!M40)</f>
        <v/>
      </c>
      <c r="J40">
        <f>IF(D40="","",model_1!N40+model_2!N40+model_3!N40)</f>
        <v/>
      </c>
      <c r="K40">
        <f>IF(D40="","",IF(I40=3,1,0))</f>
        <v/>
      </c>
      <c r="L40">
        <f>IF(D40="","",IF(J40=3,1,0))</f>
        <v/>
      </c>
    </row>
    <row r="41">
      <c r="A41">
        <f>IF(list_name!A41&lt;&gt;"",list_name!A41,"")</f>
        <v/>
      </c>
      <c r="B41" s="9">
        <f>IF(list_name!B41&lt;&gt;"",list_name!B41,"")</f>
        <v/>
      </c>
      <c r="C41">
        <f>IF(list_name!C41&lt;&gt;"",list_name!C41,"")</f>
        <v/>
      </c>
      <c r="D41">
        <f>IF(list_name!D41&lt;&gt;"",list_name!D41,"")</f>
        <v/>
      </c>
      <c r="E41">
        <f>IF(list_name!E41&lt;&gt;"",list_name!E41,"")</f>
        <v/>
      </c>
      <c r="F41">
        <f>IF(AND(D41&lt;&gt;"",COUNTIFS(all_match!D:D,final_model!D41,all_match!E:E,final_model!E41)&gt;0),SUMIFS(all_match!F:F,all_match!D:D,final_model!D41,all_match!E:E,final_model!E41),"")</f>
        <v/>
      </c>
      <c r="G41">
        <f>IF(AND(D41&lt;&gt;"",COUNTIFS(all_match!D:D,final_model!D41,all_match!E:E,final_model!E41)&gt;0),SUMIFS(all_match!G:G,all_match!D:D,final_model!D41,all_match!E:E,final_model!E41),"")</f>
        <v/>
      </c>
      <c r="H41">
        <f>IF(AND(D41&lt;&gt;"",COUNTIFS(all_match!D:D,final_model!D41,all_match!E:E,final_model!E41)&gt;0),SUMIFS(all_match!H:H,all_match!D:D,final_model!D41,all_match!E:E,final_model!E41),"")</f>
        <v/>
      </c>
      <c r="I41">
        <f>IF(D41="","",model_1!M41+model_2!M41+model_3!M41)</f>
        <v/>
      </c>
      <c r="J41">
        <f>IF(D41="","",model_1!N41+model_2!N41+model_3!N41)</f>
        <v/>
      </c>
      <c r="K41">
        <f>IF(D41="","",IF(I41=3,1,0))</f>
        <v/>
      </c>
      <c r="L41">
        <f>IF(D41="","",IF(J41=3,1,0))</f>
        <v/>
      </c>
    </row>
    <row r="42">
      <c r="A42">
        <f>IF(list_name!A42&lt;&gt;"",list_name!A42,"")</f>
        <v/>
      </c>
      <c r="B42" s="9">
        <f>IF(list_name!B42&lt;&gt;"",list_name!B42,"")</f>
        <v/>
      </c>
      <c r="C42">
        <f>IF(list_name!C42&lt;&gt;"",list_name!C42,"")</f>
        <v/>
      </c>
      <c r="D42">
        <f>IF(list_name!D42&lt;&gt;"",list_name!D42,"")</f>
        <v/>
      </c>
      <c r="E42">
        <f>IF(list_name!E42&lt;&gt;"",list_name!E42,"")</f>
        <v/>
      </c>
      <c r="F42">
        <f>IF(AND(D42&lt;&gt;"",COUNTIFS(all_match!D:D,final_model!D42,all_match!E:E,final_model!E42)&gt;0),SUMIFS(all_match!F:F,all_match!D:D,final_model!D42,all_match!E:E,final_model!E42),"")</f>
        <v/>
      </c>
      <c r="G42">
        <f>IF(AND(D42&lt;&gt;"",COUNTIFS(all_match!D:D,final_model!D42,all_match!E:E,final_model!E42)&gt;0),SUMIFS(all_match!G:G,all_match!D:D,final_model!D42,all_match!E:E,final_model!E42),"")</f>
        <v/>
      </c>
      <c r="H42">
        <f>IF(AND(D42&lt;&gt;"",COUNTIFS(all_match!D:D,final_model!D42,all_match!E:E,final_model!E42)&gt;0),SUMIFS(all_match!H:H,all_match!D:D,final_model!D42,all_match!E:E,final_model!E42),"")</f>
        <v/>
      </c>
      <c r="I42">
        <f>IF(D42="","",model_1!M42+model_2!M42+model_3!M42)</f>
        <v/>
      </c>
      <c r="J42">
        <f>IF(D42="","",model_1!N42+model_2!N42+model_3!N42)</f>
        <v/>
      </c>
      <c r="K42">
        <f>IF(D42="","",IF(I42=3,1,0))</f>
        <v/>
      </c>
      <c r="L42">
        <f>IF(D42="","",IF(J42=3,1,0))</f>
        <v/>
      </c>
    </row>
    <row r="43">
      <c r="A43">
        <f>IF(list_name!A43&lt;&gt;"",list_name!A43,"")</f>
        <v/>
      </c>
      <c r="B43" s="9">
        <f>IF(list_name!B43&lt;&gt;"",list_name!B43,"")</f>
        <v/>
      </c>
      <c r="C43">
        <f>IF(list_name!C43&lt;&gt;"",list_name!C43,"")</f>
        <v/>
      </c>
      <c r="D43">
        <f>IF(list_name!D43&lt;&gt;"",list_name!D43,"")</f>
        <v/>
      </c>
      <c r="E43">
        <f>IF(list_name!E43&lt;&gt;"",list_name!E43,"")</f>
        <v/>
      </c>
      <c r="F43">
        <f>IF(AND(D43&lt;&gt;"",COUNTIFS(all_match!D:D,final_model!D43,all_match!E:E,final_model!E43)&gt;0),SUMIFS(all_match!F:F,all_match!D:D,final_model!D43,all_match!E:E,final_model!E43),"")</f>
        <v/>
      </c>
      <c r="G43">
        <f>IF(AND(D43&lt;&gt;"",COUNTIFS(all_match!D:D,final_model!D43,all_match!E:E,final_model!E43)&gt;0),SUMIFS(all_match!G:G,all_match!D:D,final_model!D43,all_match!E:E,final_model!E43),"")</f>
        <v/>
      </c>
      <c r="H43">
        <f>IF(AND(D43&lt;&gt;"",COUNTIFS(all_match!D:D,final_model!D43,all_match!E:E,final_model!E43)&gt;0),SUMIFS(all_match!H:H,all_match!D:D,final_model!D43,all_match!E:E,final_model!E43),"")</f>
        <v/>
      </c>
      <c r="I43">
        <f>IF(D43="","",model_1!M43+model_2!M43+model_3!M43)</f>
        <v/>
      </c>
      <c r="J43">
        <f>IF(D43="","",model_1!N43+model_2!N43+model_3!N43)</f>
        <v/>
      </c>
      <c r="K43">
        <f>IF(D43="","",IF(I43=3,1,0))</f>
        <v/>
      </c>
      <c r="L43">
        <f>IF(D43="","",IF(J43=3,1,0))</f>
        <v/>
      </c>
    </row>
    <row r="44">
      <c r="A44">
        <f>IF(list_name!A44&lt;&gt;"",list_name!A44,"")</f>
        <v/>
      </c>
      <c r="B44" s="9">
        <f>IF(list_name!B44&lt;&gt;"",list_name!B44,"")</f>
        <v/>
      </c>
      <c r="C44">
        <f>IF(list_name!C44&lt;&gt;"",list_name!C44,"")</f>
        <v/>
      </c>
      <c r="D44">
        <f>IF(list_name!D44&lt;&gt;"",list_name!D44,"")</f>
        <v/>
      </c>
      <c r="E44">
        <f>IF(list_name!E44&lt;&gt;"",list_name!E44,"")</f>
        <v/>
      </c>
      <c r="F44">
        <f>IF(AND(D44&lt;&gt;"",COUNTIFS(all_match!D:D,final_model!D44,all_match!E:E,final_model!E44)&gt;0),SUMIFS(all_match!F:F,all_match!D:D,final_model!D44,all_match!E:E,final_model!E44),"")</f>
        <v/>
      </c>
      <c r="G44">
        <f>IF(AND(D44&lt;&gt;"",COUNTIFS(all_match!D:D,final_model!D44,all_match!E:E,final_model!E44)&gt;0),SUMIFS(all_match!G:G,all_match!D:D,final_model!D44,all_match!E:E,final_model!E44),"")</f>
        <v/>
      </c>
      <c r="H44">
        <f>IF(AND(D44&lt;&gt;"",COUNTIFS(all_match!D:D,final_model!D44,all_match!E:E,final_model!E44)&gt;0),SUMIFS(all_match!H:H,all_match!D:D,final_model!D44,all_match!E:E,final_model!E44),"")</f>
        <v/>
      </c>
      <c r="I44">
        <f>IF(D44="","",model_1!M44+model_2!M44+model_3!M44)</f>
        <v/>
      </c>
      <c r="J44">
        <f>IF(D44="","",model_1!N44+model_2!N44+model_3!N44)</f>
        <v/>
      </c>
      <c r="K44">
        <f>IF(D44="","",IF(I44=3,1,0))</f>
        <v/>
      </c>
      <c r="L44">
        <f>IF(D44="","",IF(J44=3,1,0))</f>
        <v/>
      </c>
    </row>
    <row r="45">
      <c r="A45">
        <f>IF(list_name!A45&lt;&gt;"",list_name!A45,"")</f>
        <v/>
      </c>
      <c r="B45" s="9">
        <f>IF(list_name!B45&lt;&gt;"",list_name!B45,"")</f>
        <v/>
      </c>
      <c r="C45">
        <f>IF(list_name!C45&lt;&gt;"",list_name!C45,"")</f>
        <v/>
      </c>
      <c r="D45">
        <f>IF(list_name!D45&lt;&gt;"",list_name!D45,"")</f>
        <v/>
      </c>
      <c r="E45">
        <f>IF(list_name!E45&lt;&gt;"",list_name!E45,"")</f>
        <v/>
      </c>
      <c r="F45">
        <f>IF(AND(D45&lt;&gt;"",COUNTIFS(all_match!D:D,final_model!D45,all_match!E:E,final_model!E45)&gt;0),SUMIFS(all_match!F:F,all_match!D:D,final_model!D45,all_match!E:E,final_model!E45),"")</f>
        <v/>
      </c>
      <c r="G45">
        <f>IF(AND(D45&lt;&gt;"",COUNTIFS(all_match!D:D,final_model!D45,all_match!E:E,final_model!E45)&gt;0),SUMIFS(all_match!G:G,all_match!D:D,final_model!D45,all_match!E:E,final_model!E45),"")</f>
        <v/>
      </c>
      <c r="H45">
        <f>IF(AND(D45&lt;&gt;"",COUNTIFS(all_match!D:D,final_model!D45,all_match!E:E,final_model!E45)&gt;0),SUMIFS(all_match!H:H,all_match!D:D,final_model!D45,all_match!E:E,final_model!E45),"")</f>
        <v/>
      </c>
      <c r="I45">
        <f>IF(D45="","",model_1!M45+model_2!M45+model_3!M45)</f>
        <v/>
      </c>
      <c r="J45">
        <f>IF(D45="","",model_1!N45+model_2!N45+model_3!N45)</f>
        <v/>
      </c>
      <c r="K45">
        <f>IF(D45="","",IF(I45=3,1,0))</f>
        <v/>
      </c>
      <c r="L45">
        <f>IF(D45="","",IF(J45=3,1,0))</f>
        <v/>
      </c>
    </row>
    <row r="46">
      <c r="A46">
        <f>IF(list_name!A46&lt;&gt;"",list_name!A46,"")</f>
        <v/>
      </c>
      <c r="B46" s="9">
        <f>IF(list_name!B46&lt;&gt;"",list_name!B46,"")</f>
        <v/>
      </c>
      <c r="C46">
        <f>IF(list_name!C46&lt;&gt;"",list_name!C46,"")</f>
        <v/>
      </c>
      <c r="D46">
        <f>IF(list_name!D46&lt;&gt;"",list_name!D46,"")</f>
        <v/>
      </c>
      <c r="E46">
        <f>IF(list_name!E46&lt;&gt;"",list_name!E46,"")</f>
        <v/>
      </c>
      <c r="F46">
        <f>IF(AND(D46&lt;&gt;"",COUNTIFS(all_match!D:D,final_model!D46,all_match!E:E,final_model!E46)&gt;0),SUMIFS(all_match!F:F,all_match!D:D,final_model!D46,all_match!E:E,final_model!E46),"")</f>
        <v/>
      </c>
      <c r="G46">
        <f>IF(AND(D46&lt;&gt;"",COUNTIFS(all_match!D:D,final_model!D46,all_match!E:E,final_model!E46)&gt;0),SUMIFS(all_match!G:G,all_match!D:D,final_model!D46,all_match!E:E,final_model!E46),"")</f>
        <v/>
      </c>
      <c r="H46">
        <f>IF(AND(D46&lt;&gt;"",COUNTIFS(all_match!D:D,final_model!D46,all_match!E:E,final_model!E46)&gt;0),SUMIFS(all_match!H:H,all_match!D:D,final_model!D46,all_match!E:E,final_model!E46),"")</f>
        <v/>
      </c>
      <c r="I46">
        <f>IF(D46="","",model_1!M46+model_2!M46+model_3!M46)</f>
        <v/>
      </c>
      <c r="J46">
        <f>IF(D46="","",model_1!N46+model_2!N46+model_3!N46)</f>
        <v/>
      </c>
      <c r="K46">
        <f>IF(D46="","",IF(I46=3,1,0))</f>
        <v/>
      </c>
      <c r="L46">
        <f>IF(D46="","",IF(J46=3,1,0))</f>
        <v/>
      </c>
    </row>
    <row r="47">
      <c r="A47">
        <f>IF(list_name!A47&lt;&gt;"",list_name!A47,"")</f>
        <v/>
      </c>
      <c r="B47" s="9">
        <f>IF(list_name!B47&lt;&gt;"",list_name!B47,"")</f>
        <v/>
      </c>
      <c r="C47">
        <f>IF(list_name!C47&lt;&gt;"",list_name!C47,"")</f>
        <v/>
      </c>
      <c r="D47">
        <f>IF(list_name!D47&lt;&gt;"",list_name!D47,"")</f>
        <v/>
      </c>
      <c r="E47">
        <f>IF(list_name!E47&lt;&gt;"",list_name!E47,"")</f>
        <v/>
      </c>
      <c r="F47">
        <f>IF(AND(D47&lt;&gt;"",COUNTIFS(all_match!D:D,final_model!D47,all_match!E:E,final_model!E47)&gt;0),SUMIFS(all_match!F:F,all_match!D:D,final_model!D47,all_match!E:E,final_model!E47),"")</f>
        <v/>
      </c>
      <c r="G47">
        <f>IF(AND(D47&lt;&gt;"",COUNTIFS(all_match!D:D,final_model!D47,all_match!E:E,final_model!E47)&gt;0),SUMIFS(all_match!G:G,all_match!D:D,final_model!D47,all_match!E:E,final_model!E47),"")</f>
        <v/>
      </c>
      <c r="H47">
        <f>IF(AND(D47&lt;&gt;"",COUNTIFS(all_match!D:D,final_model!D47,all_match!E:E,final_model!E47)&gt;0),SUMIFS(all_match!H:H,all_match!D:D,final_model!D47,all_match!E:E,final_model!E47),"")</f>
        <v/>
      </c>
      <c r="I47">
        <f>IF(D47="","",model_1!M47+model_2!M47+model_3!M47)</f>
        <v/>
      </c>
      <c r="J47">
        <f>IF(D47="","",model_1!N47+model_2!N47+model_3!N47)</f>
        <v/>
      </c>
      <c r="K47">
        <f>IF(D47="","",IF(I47=3,1,0))</f>
        <v/>
      </c>
      <c r="L47">
        <f>IF(D47="","",IF(J47=3,1,0))</f>
        <v/>
      </c>
    </row>
    <row r="48">
      <c r="A48">
        <f>IF(list_name!A48&lt;&gt;"",list_name!A48,"")</f>
        <v/>
      </c>
      <c r="B48" s="9">
        <f>IF(list_name!B48&lt;&gt;"",list_name!B48,"")</f>
        <v/>
      </c>
      <c r="C48">
        <f>IF(list_name!C48&lt;&gt;"",list_name!C48,"")</f>
        <v/>
      </c>
      <c r="D48">
        <f>IF(list_name!D48&lt;&gt;"",list_name!D48,"")</f>
        <v/>
      </c>
      <c r="E48">
        <f>IF(list_name!E48&lt;&gt;"",list_name!E48,"")</f>
        <v/>
      </c>
      <c r="F48">
        <f>IF(AND(D48&lt;&gt;"",COUNTIFS(all_match!D:D,final_model!D48,all_match!E:E,final_model!E48)&gt;0),SUMIFS(all_match!F:F,all_match!D:D,final_model!D48,all_match!E:E,final_model!E48),"")</f>
        <v/>
      </c>
      <c r="G48">
        <f>IF(AND(D48&lt;&gt;"",COUNTIFS(all_match!D:D,final_model!D48,all_match!E:E,final_model!E48)&gt;0),SUMIFS(all_match!G:G,all_match!D:D,final_model!D48,all_match!E:E,final_model!E48),"")</f>
        <v/>
      </c>
      <c r="H48">
        <f>IF(AND(D48&lt;&gt;"",COUNTIFS(all_match!D:D,final_model!D48,all_match!E:E,final_model!E48)&gt;0),SUMIFS(all_match!H:H,all_match!D:D,final_model!D48,all_match!E:E,final_model!E48),"")</f>
        <v/>
      </c>
      <c r="I48">
        <f>IF(D48="","",model_1!M48+model_2!M48+model_3!M48)</f>
        <v/>
      </c>
      <c r="J48">
        <f>IF(D48="","",model_1!N48+model_2!N48+model_3!N48)</f>
        <v/>
      </c>
      <c r="K48">
        <f>IF(D48="","",IF(I48=3,1,0))</f>
        <v/>
      </c>
      <c r="L48">
        <f>IF(D48="","",IF(J48=3,1,0))</f>
        <v/>
      </c>
    </row>
    <row r="49">
      <c r="A49">
        <f>IF(list_name!A49&lt;&gt;"",list_name!A49,"")</f>
        <v/>
      </c>
      <c r="B49" s="9">
        <f>IF(list_name!B49&lt;&gt;"",list_name!B49,"")</f>
        <v/>
      </c>
      <c r="C49">
        <f>IF(list_name!C49&lt;&gt;"",list_name!C49,"")</f>
        <v/>
      </c>
      <c r="D49">
        <f>IF(list_name!D49&lt;&gt;"",list_name!D49,"")</f>
        <v/>
      </c>
      <c r="E49">
        <f>IF(list_name!E49&lt;&gt;"",list_name!E49,"")</f>
        <v/>
      </c>
      <c r="F49">
        <f>IF(AND(D49&lt;&gt;"",COUNTIFS(all_match!D:D,final_model!D49,all_match!E:E,final_model!E49)&gt;0),SUMIFS(all_match!F:F,all_match!D:D,final_model!D49,all_match!E:E,final_model!E49),"")</f>
        <v/>
      </c>
      <c r="G49">
        <f>IF(AND(D49&lt;&gt;"",COUNTIFS(all_match!D:D,final_model!D49,all_match!E:E,final_model!E49)&gt;0),SUMIFS(all_match!G:G,all_match!D:D,final_model!D49,all_match!E:E,final_model!E49),"")</f>
        <v/>
      </c>
      <c r="H49">
        <f>IF(AND(D49&lt;&gt;"",COUNTIFS(all_match!D:D,final_model!D49,all_match!E:E,final_model!E49)&gt;0),SUMIFS(all_match!H:H,all_match!D:D,final_model!D49,all_match!E:E,final_model!E49),"")</f>
        <v/>
      </c>
      <c r="I49">
        <f>IF(D49="","",model_1!M49+model_2!M49+model_3!M49)</f>
        <v/>
      </c>
      <c r="J49">
        <f>IF(D49="","",model_1!N49+model_2!N49+model_3!N49)</f>
        <v/>
      </c>
      <c r="K49">
        <f>IF(D49="","",IF(I49=3,1,0))</f>
        <v/>
      </c>
      <c r="L49">
        <f>IF(D49="","",IF(J49=3,1,0))</f>
        <v/>
      </c>
    </row>
    <row r="50">
      <c r="A50">
        <f>IF(list_name!A50&lt;&gt;"",list_name!A50,"")</f>
        <v/>
      </c>
      <c r="B50" s="9">
        <f>IF(list_name!B50&lt;&gt;"",list_name!B50,"")</f>
        <v/>
      </c>
      <c r="C50">
        <f>IF(list_name!C50&lt;&gt;"",list_name!C50,"")</f>
        <v/>
      </c>
      <c r="D50">
        <f>IF(list_name!D50&lt;&gt;"",list_name!D50,"")</f>
        <v/>
      </c>
      <c r="E50">
        <f>IF(list_name!E50&lt;&gt;"",list_name!E50,"")</f>
        <v/>
      </c>
      <c r="F50">
        <f>IF(AND(D50&lt;&gt;"",COUNTIFS(all_match!D:D,final_model!D50,all_match!E:E,final_model!E50)&gt;0),SUMIFS(all_match!F:F,all_match!D:D,final_model!D50,all_match!E:E,final_model!E50),"")</f>
        <v/>
      </c>
      <c r="G50">
        <f>IF(AND(D50&lt;&gt;"",COUNTIFS(all_match!D:D,final_model!D50,all_match!E:E,final_model!E50)&gt;0),SUMIFS(all_match!G:G,all_match!D:D,final_model!D50,all_match!E:E,final_model!E50),"")</f>
        <v/>
      </c>
      <c r="H50">
        <f>IF(AND(D50&lt;&gt;"",COUNTIFS(all_match!D:D,final_model!D50,all_match!E:E,final_model!E50)&gt;0),SUMIFS(all_match!H:H,all_match!D:D,final_model!D50,all_match!E:E,final_model!E50),"")</f>
        <v/>
      </c>
      <c r="I50">
        <f>IF(D50="","",model_1!M50+model_2!M50+model_3!M50)</f>
        <v/>
      </c>
      <c r="J50">
        <f>IF(D50="","",model_1!N50+model_2!N50+model_3!N50)</f>
        <v/>
      </c>
      <c r="K50">
        <f>IF(D50="","",IF(I50=3,1,0))</f>
        <v/>
      </c>
      <c r="L50">
        <f>IF(D50="","",IF(J50=3,1,0))</f>
        <v/>
      </c>
    </row>
    <row r="51">
      <c r="A51">
        <f>IF(list_name!A51&lt;&gt;"",list_name!A51,"")</f>
        <v/>
      </c>
      <c r="B51" s="9">
        <f>IF(list_name!B51&lt;&gt;"",list_name!B51,"")</f>
        <v/>
      </c>
      <c r="C51">
        <f>IF(list_name!C51&lt;&gt;"",list_name!C51,"")</f>
        <v/>
      </c>
      <c r="D51">
        <f>IF(list_name!D51&lt;&gt;"",list_name!D51,"")</f>
        <v/>
      </c>
      <c r="E51">
        <f>IF(list_name!E51&lt;&gt;"",list_name!E51,"")</f>
        <v/>
      </c>
      <c r="F51">
        <f>IF(AND(D51&lt;&gt;"",COUNTIFS(all_match!D:D,final_model!D51,all_match!E:E,final_model!E51)&gt;0),SUMIFS(all_match!F:F,all_match!D:D,final_model!D51,all_match!E:E,final_model!E51),"")</f>
        <v/>
      </c>
      <c r="G51">
        <f>IF(AND(D51&lt;&gt;"",COUNTIFS(all_match!D:D,final_model!D51,all_match!E:E,final_model!E51)&gt;0),SUMIFS(all_match!G:G,all_match!D:D,final_model!D51,all_match!E:E,final_model!E51),"")</f>
        <v/>
      </c>
      <c r="H51">
        <f>IF(AND(D51&lt;&gt;"",COUNTIFS(all_match!D:D,final_model!D51,all_match!E:E,final_model!E51)&gt;0),SUMIFS(all_match!H:H,all_match!D:D,final_model!D51,all_match!E:E,final_model!E51),"")</f>
        <v/>
      </c>
      <c r="I51">
        <f>IF(D51="","",model_1!M51+model_2!M51+model_3!M51)</f>
        <v/>
      </c>
      <c r="J51">
        <f>IF(D51="","",model_1!N51+model_2!N51+model_3!N51)</f>
        <v/>
      </c>
      <c r="K51">
        <f>IF(D51="","",IF(I51=3,1,0))</f>
        <v/>
      </c>
      <c r="L51">
        <f>IF(D51="","",IF(J51=3,1,0))</f>
        <v/>
      </c>
    </row>
    <row r="52">
      <c r="A52">
        <f>IF(list_name!A52&lt;&gt;"",list_name!A52,"")</f>
        <v/>
      </c>
      <c r="B52" s="9">
        <f>IF(list_name!B52&lt;&gt;"",list_name!B52,"")</f>
        <v/>
      </c>
      <c r="C52">
        <f>IF(list_name!C52&lt;&gt;"",list_name!C52,"")</f>
        <v/>
      </c>
      <c r="D52">
        <f>IF(list_name!D52&lt;&gt;"",list_name!D52,"")</f>
        <v/>
      </c>
      <c r="E52">
        <f>IF(list_name!E52&lt;&gt;"",list_name!E52,"")</f>
        <v/>
      </c>
      <c r="F52">
        <f>IF(AND(D52&lt;&gt;"",COUNTIFS(all_match!D:D,final_model!D52,all_match!E:E,final_model!E52)&gt;0),SUMIFS(all_match!F:F,all_match!D:D,final_model!D52,all_match!E:E,final_model!E52),"")</f>
        <v/>
      </c>
      <c r="G52">
        <f>IF(AND(D52&lt;&gt;"",COUNTIFS(all_match!D:D,final_model!D52,all_match!E:E,final_model!E52)&gt;0),SUMIFS(all_match!G:G,all_match!D:D,final_model!D52,all_match!E:E,final_model!E52),"")</f>
        <v/>
      </c>
      <c r="H52">
        <f>IF(AND(D52&lt;&gt;"",COUNTIFS(all_match!D:D,final_model!D52,all_match!E:E,final_model!E52)&gt;0),SUMIFS(all_match!H:H,all_match!D:D,final_model!D52,all_match!E:E,final_model!E52),"")</f>
        <v/>
      </c>
      <c r="I52">
        <f>IF(D52="","",model_1!M52+model_2!M52+model_3!M52)</f>
        <v/>
      </c>
      <c r="J52">
        <f>IF(D52="","",model_1!N52+model_2!N52+model_3!N52)</f>
        <v/>
      </c>
      <c r="K52">
        <f>IF(D52="","",IF(I52=3,1,0))</f>
        <v/>
      </c>
      <c r="L52">
        <f>IF(D52="","",IF(J52=3,1,0))</f>
        <v/>
      </c>
    </row>
    <row r="53">
      <c r="A53">
        <f>IF(list_name!A53&lt;&gt;"",list_name!A53,"")</f>
        <v/>
      </c>
      <c r="B53" s="9">
        <f>IF(list_name!B53&lt;&gt;"",list_name!B53,"")</f>
        <v/>
      </c>
      <c r="C53">
        <f>IF(list_name!C53&lt;&gt;"",list_name!C53,"")</f>
        <v/>
      </c>
      <c r="D53">
        <f>IF(list_name!D53&lt;&gt;"",list_name!D53,"")</f>
        <v/>
      </c>
      <c r="E53">
        <f>IF(list_name!E53&lt;&gt;"",list_name!E53,"")</f>
        <v/>
      </c>
      <c r="F53">
        <f>IF(AND(D53&lt;&gt;"",COUNTIFS(all_match!D:D,final_model!D53,all_match!E:E,final_model!E53)&gt;0),SUMIFS(all_match!F:F,all_match!D:D,final_model!D53,all_match!E:E,final_model!E53),"")</f>
        <v/>
      </c>
      <c r="G53">
        <f>IF(AND(D53&lt;&gt;"",COUNTIFS(all_match!D:D,final_model!D53,all_match!E:E,final_model!E53)&gt;0),SUMIFS(all_match!G:G,all_match!D:D,final_model!D53,all_match!E:E,final_model!E53),"")</f>
        <v/>
      </c>
      <c r="H53">
        <f>IF(AND(D53&lt;&gt;"",COUNTIFS(all_match!D:D,final_model!D53,all_match!E:E,final_model!E53)&gt;0),SUMIFS(all_match!H:H,all_match!D:D,final_model!D53,all_match!E:E,final_model!E53),"")</f>
        <v/>
      </c>
      <c r="I53">
        <f>IF(D53="","",model_1!M53+model_2!M53+model_3!M53)</f>
        <v/>
      </c>
      <c r="J53">
        <f>IF(D53="","",model_1!N53+model_2!N53+model_3!N53)</f>
        <v/>
      </c>
      <c r="K53">
        <f>IF(D53="","",IF(I53=3,1,0))</f>
        <v/>
      </c>
      <c r="L53">
        <f>IF(D53="","",IF(J53=3,1,0))</f>
        <v/>
      </c>
    </row>
    <row r="54">
      <c r="A54">
        <f>IF(list_name!A54&lt;&gt;"",list_name!A54,"")</f>
        <v/>
      </c>
      <c r="B54" s="9">
        <f>IF(list_name!B54&lt;&gt;"",list_name!B54,"")</f>
        <v/>
      </c>
      <c r="C54">
        <f>IF(list_name!C54&lt;&gt;"",list_name!C54,"")</f>
        <v/>
      </c>
      <c r="D54">
        <f>IF(list_name!D54&lt;&gt;"",list_name!D54,"")</f>
        <v/>
      </c>
      <c r="E54">
        <f>IF(list_name!E54&lt;&gt;"",list_name!E54,"")</f>
        <v/>
      </c>
      <c r="F54">
        <f>IF(AND(D54&lt;&gt;"",COUNTIFS(all_match!D:D,final_model!D54,all_match!E:E,final_model!E54)&gt;0),SUMIFS(all_match!F:F,all_match!D:D,final_model!D54,all_match!E:E,final_model!E54),"")</f>
        <v/>
      </c>
      <c r="G54">
        <f>IF(AND(D54&lt;&gt;"",COUNTIFS(all_match!D:D,final_model!D54,all_match!E:E,final_model!E54)&gt;0),SUMIFS(all_match!G:G,all_match!D:D,final_model!D54,all_match!E:E,final_model!E54),"")</f>
        <v/>
      </c>
      <c r="H54">
        <f>IF(AND(D54&lt;&gt;"",COUNTIFS(all_match!D:D,final_model!D54,all_match!E:E,final_model!E54)&gt;0),SUMIFS(all_match!H:H,all_match!D:D,final_model!D54,all_match!E:E,final_model!E54),"")</f>
        <v/>
      </c>
      <c r="I54">
        <f>IF(D54="","",model_1!M54+model_2!M54+model_3!M54)</f>
        <v/>
      </c>
      <c r="J54">
        <f>IF(D54="","",model_1!N54+model_2!N54+model_3!N54)</f>
        <v/>
      </c>
      <c r="K54">
        <f>IF(D54="","",IF(I54=3,1,0))</f>
        <v/>
      </c>
      <c r="L54">
        <f>IF(D54="","",IF(J54=3,1,0))</f>
        <v/>
      </c>
    </row>
    <row r="55">
      <c r="A55">
        <f>IF(list_name!A55&lt;&gt;"",list_name!A55,"")</f>
        <v/>
      </c>
      <c r="B55" s="9">
        <f>IF(list_name!B55&lt;&gt;"",list_name!B55,"")</f>
        <v/>
      </c>
      <c r="C55">
        <f>IF(list_name!C55&lt;&gt;"",list_name!C55,"")</f>
        <v/>
      </c>
      <c r="D55">
        <f>IF(list_name!D55&lt;&gt;"",list_name!D55,"")</f>
        <v/>
      </c>
      <c r="E55">
        <f>IF(list_name!E55&lt;&gt;"",list_name!E55,"")</f>
        <v/>
      </c>
      <c r="F55">
        <f>IF(AND(D55&lt;&gt;"",COUNTIFS(all_match!D:D,final_model!D55,all_match!E:E,final_model!E55)&gt;0),SUMIFS(all_match!F:F,all_match!D:D,final_model!D55,all_match!E:E,final_model!E55),"")</f>
        <v/>
      </c>
      <c r="G55">
        <f>IF(AND(D55&lt;&gt;"",COUNTIFS(all_match!D:D,final_model!D55,all_match!E:E,final_model!E55)&gt;0),SUMIFS(all_match!G:G,all_match!D:D,final_model!D55,all_match!E:E,final_model!E55),"")</f>
        <v/>
      </c>
      <c r="H55">
        <f>IF(AND(D55&lt;&gt;"",COUNTIFS(all_match!D:D,final_model!D55,all_match!E:E,final_model!E55)&gt;0),SUMIFS(all_match!H:H,all_match!D:D,final_model!D55,all_match!E:E,final_model!E55),"")</f>
        <v/>
      </c>
      <c r="I55">
        <f>IF(D55="","",model_1!M55+model_2!M55+model_3!M55)</f>
        <v/>
      </c>
      <c r="J55">
        <f>IF(D55="","",model_1!N55+model_2!N55+model_3!N55)</f>
        <v/>
      </c>
      <c r="K55">
        <f>IF(D55="","",IF(I55=3,1,0))</f>
        <v/>
      </c>
      <c r="L55">
        <f>IF(D55="","",IF(J55=3,1,0))</f>
        <v/>
      </c>
    </row>
    <row r="56">
      <c r="A56">
        <f>IF(list_name!A56&lt;&gt;"",list_name!A56,"")</f>
        <v/>
      </c>
      <c r="B56" s="9">
        <f>IF(list_name!B56&lt;&gt;"",list_name!B56,"")</f>
        <v/>
      </c>
      <c r="C56">
        <f>IF(list_name!C56&lt;&gt;"",list_name!C56,"")</f>
        <v/>
      </c>
      <c r="D56">
        <f>IF(list_name!D56&lt;&gt;"",list_name!D56,"")</f>
        <v/>
      </c>
      <c r="E56">
        <f>IF(list_name!E56&lt;&gt;"",list_name!E56,"")</f>
        <v/>
      </c>
      <c r="F56">
        <f>IF(AND(D56&lt;&gt;"",COUNTIFS(all_match!D:D,final_model!D56,all_match!E:E,final_model!E56)&gt;0),SUMIFS(all_match!F:F,all_match!D:D,final_model!D56,all_match!E:E,final_model!E56),"")</f>
        <v/>
      </c>
      <c r="G56">
        <f>IF(AND(D56&lt;&gt;"",COUNTIFS(all_match!D:D,final_model!D56,all_match!E:E,final_model!E56)&gt;0),SUMIFS(all_match!G:G,all_match!D:D,final_model!D56,all_match!E:E,final_model!E56),"")</f>
        <v/>
      </c>
      <c r="H56">
        <f>IF(AND(D56&lt;&gt;"",COUNTIFS(all_match!D:D,final_model!D56,all_match!E:E,final_model!E56)&gt;0),SUMIFS(all_match!H:H,all_match!D:D,final_model!D56,all_match!E:E,final_model!E56),"")</f>
        <v/>
      </c>
      <c r="I56">
        <f>IF(D56="","",model_1!M56+model_2!M56+model_3!M56)</f>
        <v/>
      </c>
      <c r="J56">
        <f>IF(D56="","",model_1!N56+model_2!N56+model_3!N56)</f>
        <v/>
      </c>
      <c r="K56">
        <f>IF(D56="","",IF(I56=3,1,0))</f>
        <v/>
      </c>
      <c r="L56">
        <f>IF(D56="","",IF(J56=3,1,0))</f>
        <v/>
      </c>
    </row>
    <row r="57">
      <c r="A57">
        <f>IF(list_name!A57&lt;&gt;"",list_name!A57,"")</f>
        <v/>
      </c>
      <c r="B57" s="9">
        <f>IF(list_name!B57&lt;&gt;"",list_name!B57,"")</f>
        <v/>
      </c>
      <c r="C57">
        <f>IF(list_name!C57&lt;&gt;"",list_name!C57,"")</f>
        <v/>
      </c>
      <c r="D57">
        <f>IF(list_name!D57&lt;&gt;"",list_name!D57,"")</f>
        <v/>
      </c>
      <c r="E57">
        <f>IF(list_name!E57&lt;&gt;"",list_name!E57,"")</f>
        <v/>
      </c>
      <c r="F57">
        <f>IF(AND(D57&lt;&gt;"",COUNTIFS(all_match!D:D,final_model!D57,all_match!E:E,final_model!E57)&gt;0),SUMIFS(all_match!F:F,all_match!D:D,final_model!D57,all_match!E:E,final_model!E57),"")</f>
        <v/>
      </c>
      <c r="G57">
        <f>IF(AND(D57&lt;&gt;"",COUNTIFS(all_match!D:D,final_model!D57,all_match!E:E,final_model!E57)&gt;0),SUMIFS(all_match!G:G,all_match!D:D,final_model!D57,all_match!E:E,final_model!E57),"")</f>
        <v/>
      </c>
      <c r="H57">
        <f>IF(AND(D57&lt;&gt;"",COUNTIFS(all_match!D:D,final_model!D57,all_match!E:E,final_model!E57)&gt;0),SUMIFS(all_match!H:H,all_match!D:D,final_model!D57,all_match!E:E,final_model!E57),"")</f>
        <v/>
      </c>
      <c r="I57">
        <f>IF(D57="","",model_1!M57+model_2!M57+model_3!M57)</f>
        <v/>
      </c>
      <c r="J57">
        <f>IF(D57="","",model_1!N57+model_2!N57+model_3!N57)</f>
        <v/>
      </c>
      <c r="K57">
        <f>IF(D57="","",IF(I57=3,1,0))</f>
        <v/>
      </c>
      <c r="L57">
        <f>IF(D57="","",IF(J57=3,1,0))</f>
        <v/>
      </c>
    </row>
    <row r="58">
      <c r="A58">
        <f>IF(list_name!A58&lt;&gt;"",list_name!A58,"")</f>
        <v/>
      </c>
      <c r="B58" s="9">
        <f>IF(list_name!B58&lt;&gt;"",list_name!B58,"")</f>
        <v/>
      </c>
      <c r="C58">
        <f>IF(list_name!C58&lt;&gt;"",list_name!C58,"")</f>
        <v/>
      </c>
      <c r="D58">
        <f>IF(list_name!D58&lt;&gt;"",list_name!D58,"")</f>
        <v/>
      </c>
      <c r="E58">
        <f>IF(list_name!E58&lt;&gt;"",list_name!E58,"")</f>
        <v/>
      </c>
      <c r="F58">
        <f>IF(AND(D58&lt;&gt;"",COUNTIFS(all_match!D:D,final_model!D58,all_match!E:E,final_model!E58)&gt;0),SUMIFS(all_match!F:F,all_match!D:D,final_model!D58,all_match!E:E,final_model!E58),"")</f>
        <v/>
      </c>
      <c r="G58">
        <f>IF(AND(D58&lt;&gt;"",COUNTIFS(all_match!D:D,final_model!D58,all_match!E:E,final_model!E58)&gt;0),SUMIFS(all_match!G:G,all_match!D:D,final_model!D58,all_match!E:E,final_model!E58),"")</f>
        <v/>
      </c>
      <c r="H58">
        <f>IF(AND(D58&lt;&gt;"",COUNTIFS(all_match!D:D,final_model!D58,all_match!E:E,final_model!E58)&gt;0),SUMIFS(all_match!H:H,all_match!D:D,final_model!D58,all_match!E:E,final_model!E58),"")</f>
        <v/>
      </c>
      <c r="I58">
        <f>IF(D58="","",model_1!M58+model_2!M58+model_3!M58)</f>
        <v/>
      </c>
      <c r="J58">
        <f>IF(D58="","",model_1!N58+model_2!N58+model_3!N58)</f>
        <v/>
      </c>
      <c r="K58">
        <f>IF(D58="","",IF(I58=3,1,0))</f>
        <v/>
      </c>
      <c r="L58">
        <f>IF(D58="","",IF(J58=3,1,0))</f>
        <v/>
      </c>
    </row>
    <row r="59">
      <c r="A59">
        <f>IF(list_name!A59&lt;&gt;"",list_name!A59,"")</f>
        <v/>
      </c>
      <c r="B59" s="9">
        <f>IF(list_name!B59&lt;&gt;"",list_name!B59,"")</f>
        <v/>
      </c>
      <c r="C59">
        <f>IF(list_name!C59&lt;&gt;"",list_name!C59,"")</f>
        <v/>
      </c>
      <c r="D59">
        <f>IF(list_name!D59&lt;&gt;"",list_name!D59,"")</f>
        <v/>
      </c>
      <c r="E59">
        <f>IF(list_name!E59&lt;&gt;"",list_name!E59,"")</f>
        <v/>
      </c>
      <c r="F59">
        <f>IF(AND(D59&lt;&gt;"",COUNTIFS(all_match!D:D,final_model!D59,all_match!E:E,final_model!E59)&gt;0),SUMIFS(all_match!F:F,all_match!D:D,final_model!D59,all_match!E:E,final_model!E59),"")</f>
        <v/>
      </c>
      <c r="G59">
        <f>IF(AND(D59&lt;&gt;"",COUNTIFS(all_match!D:D,final_model!D59,all_match!E:E,final_model!E59)&gt;0),SUMIFS(all_match!G:G,all_match!D:D,final_model!D59,all_match!E:E,final_model!E59),"")</f>
        <v/>
      </c>
      <c r="H59">
        <f>IF(AND(D59&lt;&gt;"",COUNTIFS(all_match!D:D,final_model!D59,all_match!E:E,final_model!E59)&gt;0),SUMIFS(all_match!H:H,all_match!D:D,final_model!D59,all_match!E:E,final_model!E59),"")</f>
        <v/>
      </c>
      <c r="I59">
        <f>IF(D59="","",model_1!M59+model_2!M59+model_3!M59)</f>
        <v/>
      </c>
      <c r="J59">
        <f>IF(D59="","",model_1!N59+model_2!N59+model_3!N59)</f>
        <v/>
      </c>
      <c r="K59">
        <f>IF(D59="","",IF(I59=3,1,0))</f>
        <v/>
      </c>
      <c r="L59">
        <f>IF(D59="","",IF(J59=3,1,0))</f>
        <v/>
      </c>
    </row>
    <row r="60">
      <c r="A60">
        <f>IF(list_name!A60&lt;&gt;"",list_name!A60,"")</f>
        <v/>
      </c>
      <c r="B60" s="9">
        <f>IF(list_name!B60&lt;&gt;"",list_name!B60,"")</f>
        <v/>
      </c>
      <c r="C60">
        <f>IF(list_name!C60&lt;&gt;"",list_name!C60,"")</f>
        <v/>
      </c>
      <c r="D60">
        <f>IF(list_name!D60&lt;&gt;"",list_name!D60,"")</f>
        <v/>
      </c>
      <c r="E60">
        <f>IF(list_name!E60&lt;&gt;"",list_name!E60,"")</f>
        <v/>
      </c>
      <c r="F60">
        <f>IF(AND(D60&lt;&gt;"",COUNTIFS(all_match!D:D,final_model!D60,all_match!E:E,final_model!E60)&gt;0),SUMIFS(all_match!F:F,all_match!D:D,final_model!D60,all_match!E:E,final_model!E60),"")</f>
        <v/>
      </c>
      <c r="G60">
        <f>IF(AND(D60&lt;&gt;"",COUNTIFS(all_match!D:D,final_model!D60,all_match!E:E,final_model!E60)&gt;0),SUMIFS(all_match!G:G,all_match!D:D,final_model!D60,all_match!E:E,final_model!E60),"")</f>
        <v/>
      </c>
      <c r="H60">
        <f>IF(AND(D60&lt;&gt;"",COUNTIFS(all_match!D:D,final_model!D60,all_match!E:E,final_model!E60)&gt;0),SUMIFS(all_match!H:H,all_match!D:D,final_model!D60,all_match!E:E,final_model!E60),"")</f>
        <v/>
      </c>
      <c r="I60">
        <f>IF(D60="","",model_1!M60+model_2!M60+model_3!M60)</f>
        <v/>
      </c>
      <c r="J60">
        <f>IF(D60="","",model_1!N60+model_2!N60+model_3!N60)</f>
        <v/>
      </c>
      <c r="K60">
        <f>IF(D60="","",IF(I60=3,1,0))</f>
        <v/>
      </c>
      <c r="L60">
        <f>IF(D60="","",IF(J60=3,1,0))</f>
        <v/>
      </c>
    </row>
    <row r="61">
      <c r="A61">
        <f>IF(list_name!A61&lt;&gt;"",list_name!A61,"")</f>
        <v/>
      </c>
      <c r="B61" s="9">
        <f>IF(list_name!B61&lt;&gt;"",list_name!B61,"")</f>
        <v/>
      </c>
      <c r="C61">
        <f>IF(list_name!C61&lt;&gt;"",list_name!C61,"")</f>
        <v/>
      </c>
      <c r="D61">
        <f>IF(list_name!D61&lt;&gt;"",list_name!D61,"")</f>
        <v/>
      </c>
      <c r="E61">
        <f>IF(list_name!E61&lt;&gt;"",list_name!E61,"")</f>
        <v/>
      </c>
      <c r="F61">
        <f>IF(AND(D61&lt;&gt;"",COUNTIFS(all_match!D:D,final_model!D61,all_match!E:E,final_model!E61)&gt;0),SUMIFS(all_match!F:F,all_match!D:D,final_model!D61,all_match!E:E,final_model!E61),"")</f>
        <v/>
      </c>
      <c r="G61">
        <f>IF(AND(D61&lt;&gt;"",COUNTIFS(all_match!D:D,final_model!D61,all_match!E:E,final_model!E61)&gt;0),SUMIFS(all_match!G:G,all_match!D:D,final_model!D61,all_match!E:E,final_model!E61),"")</f>
        <v/>
      </c>
      <c r="H61">
        <f>IF(AND(D61&lt;&gt;"",COUNTIFS(all_match!D:D,final_model!D61,all_match!E:E,final_model!E61)&gt;0),SUMIFS(all_match!H:H,all_match!D:D,final_model!D61,all_match!E:E,final_model!E61),"")</f>
        <v/>
      </c>
      <c r="I61">
        <f>IF(D61="","",model_1!M61+model_2!M61+model_3!M61)</f>
        <v/>
      </c>
      <c r="J61">
        <f>IF(D61="","",model_1!N61+model_2!N61+model_3!N61)</f>
        <v/>
      </c>
      <c r="K61">
        <f>IF(D61="","",IF(I61=3,1,0))</f>
        <v/>
      </c>
      <c r="L61">
        <f>IF(D61="","",IF(J61=3,1,0))</f>
        <v/>
      </c>
    </row>
    <row r="62">
      <c r="A62">
        <f>IF(list_name!A62&lt;&gt;"",list_name!A62,"")</f>
        <v/>
      </c>
      <c r="B62" s="9">
        <f>IF(list_name!B62&lt;&gt;"",list_name!B62,"")</f>
        <v/>
      </c>
      <c r="C62">
        <f>IF(list_name!C62&lt;&gt;"",list_name!C62,"")</f>
        <v/>
      </c>
      <c r="D62">
        <f>IF(list_name!D62&lt;&gt;"",list_name!D62,"")</f>
        <v/>
      </c>
      <c r="E62">
        <f>IF(list_name!E62&lt;&gt;"",list_name!E62,"")</f>
        <v/>
      </c>
      <c r="F62">
        <f>IF(AND(D62&lt;&gt;"",COUNTIFS(all_match!D:D,final_model!D62,all_match!E:E,final_model!E62)&gt;0),SUMIFS(all_match!F:F,all_match!D:D,final_model!D62,all_match!E:E,final_model!E62),"")</f>
        <v/>
      </c>
      <c r="G62">
        <f>IF(AND(D62&lt;&gt;"",COUNTIFS(all_match!D:D,final_model!D62,all_match!E:E,final_model!E62)&gt;0),SUMIFS(all_match!G:G,all_match!D:D,final_model!D62,all_match!E:E,final_model!E62),"")</f>
        <v/>
      </c>
      <c r="H62">
        <f>IF(AND(D62&lt;&gt;"",COUNTIFS(all_match!D:D,final_model!D62,all_match!E:E,final_model!E62)&gt;0),SUMIFS(all_match!H:H,all_match!D:D,final_model!D62,all_match!E:E,final_model!E62),"")</f>
        <v/>
      </c>
      <c r="I62">
        <f>IF(D62="","",model_1!M62+model_2!M62+model_3!M62)</f>
        <v/>
      </c>
      <c r="J62">
        <f>IF(D62="","",model_1!N62+model_2!N62+model_3!N62)</f>
        <v/>
      </c>
      <c r="K62">
        <f>IF(D62="","",IF(I62=3,1,0))</f>
        <v/>
      </c>
      <c r="L62">
        <f>IF(D62="","",IF(J62=3,1,0))</f>
        <v/>
      </c>
    </row>
    <row r="63">
      <c r="A63">
        <f>IF(list_name!A63&lt;&gt;"",list_name!A63,"")</f>
        <v/>
      </c>
      <c r="B63" s="9">
        <f>IF(list_name!B63&lt;&gt;"",list_name!B63,"")</f>
        <v/>
      </c>
      <c r="C63">
        <f>IF(list_name!C63&lt;&gt;"",list_name!C63,"")</f>
        <v/>
      </c>
      <c r="D63">
        <f>IF(list_name!D63&lt;&gt;"",list_name!D63,"")</f>
        <v/>
      </c>
      <c r="E63">
        <f>IF(list_name!E63&lt;&gt;"",list_name!E63,"")</f>
        <v/>
      </c>
      <c r="F63">
        <f>IF(AND(D63&lt;&gt;"",COUNTIFS(all_match!D:D,final_model!D63,all_match!E:E,final_model!E63)&gt;0),SUMIFS(all_match!F:F,all_match!D:D,final_model!D63,all_match!E:E,final_model!E63),"")</f>
        <v/>
      </c>
      <c r="G63">
        <f>IF(AND(D63&lt;&gt;"",COUNTIFS(all_match!D:D,final_model!D63,all_match!E:E,final_model!E63)&gt;0),SUMIFS(all_match!G:G,all_match!D:D,final_model!D63,all_match!E:E,final_model!E63),"")</f>
        <v/>
      </c>
      <c r="H63">
        <f>IF(AND(D63&lt;&gt;"",COUNTIFS(all_match!D:D,final_model!D63,all_match!E:E,final_model!E63)&gt;0),SUMIFS(all_match!H:H,all_match!D:D,final_model!D63,all_match!E:E,final_model!E63),"")</f>
        <v/>
      </c>
      <c r="I63">
        <f>IF(D63="","",model_1!M63+model_2!M63+model_3!M63)</f>
        <v/>
      </c>
      <c r="J63">
        <f>IF(D63="","",model_1!N63+model_2!N63+model_3!N63)</f>
        <v/>
      </c>
      <c r="K63">
        <f>IF(D63="","",IF(I63=3,1,0))</f>
        <v/>
      </c>
      <c r="L63">
        <f>IF(D63="","",IF(J63=3,1,0))</f>
        <v/>
      </c>
    </row>
    <row r="64">
      <c r="A64">
        <f>IF(list_name!A64&lt;&gt;"",list_name!A64,"")</f>
        <v/>
      </c>
      <c r="B64" s="9">
        <f>IF(list_name!B64&lt;&gt;"",list_name!B64,"")</f>
        <v/>
      </c>
      <c r="C64">
        <f>IF(list_name!C64&lt;&gt;"",list_name!C64,"")</f>
        <v/>
      </c>
      <c r="D64">
        <f>IF(list_name!D64&lt;&gt;"",list_name!D64,"")</f>
        <v/>
      </c>
      <c r="E64">
        <f>IF(list_name!E64&lt;&gt;"",list_name!E64,"")</f>
        <v/>
      </c>
      <c r="F64">
        <f>IF(AND(D64&lt;&gt;"",COUNTIFS(all_match!D:D,final_model!D64,all_match!E:E,final_model!E64)&gt;0),SUMIFS(all_match!F:F,all_match!D:D,final_model!D64,all_match!E:E,final_model!E64),"")</f>
        <v/>
      </c>
      <c r="G64">
        <f>IF(AND(D64&lt;&gt;"",COUNTIFS(all_match!D:D,final_model!D64,all_match!E:E,final_model!E64)&gt;0),SUMIFS(all_match!G:G,all_match!D:D,final_model!D64,all_match!E:E,final_model!E64),"")</f>
        <v/>
      </c>
      <c r="H64">
        <f>IF(AND(D64&lt;&gt;"",COUNTIFS(all_match!D:D,final_model!D64,all_match!E:E,final_model!E64)&gt;0),SUMIFS(all_match!H:H,all_match!D:D,final_model!D64,all_match!E:E,final_model!E64),"")</f>
        <v/>
      </c>
      <c r="I64">
        <f>IF(D64="","",model_1!M64+model_2!M64+model_3!M64)</f>
        <v/>
      </c>
      <c r="J64">
        <f>IF(D64="","",model_1!N64+model_2!N64+model_3!N64)</f>
        <v/>
      </c>
      <c r="K64">
        <f>IF(D64="","",IF(I64=3,1,0))</f>
        <v/>
      </c>
      <c r="L64">
        <f>IF(D64="","",IF(J64=3,1,0))</f>
        <v/>
      </c>
    </row>
    <row r="65">
      <c r="A65">
        <f>IF(list_name!A65&lt;&gt;"",list_name!A65,"")</f>
        <v/>
      </c>
      <c r="B65" s="9">
        <f>IF(list_name!B65&lt;&gt;"",list_name!B65,"")</f>
        <v/>
      </c>
      <c r="C65">
        <f>IF(list_name!C65&lt;&gt;"",list_name!C65,"")</f>
        <v/>
      </c>
      <c r="D65">
        <f>IF(list_name!D65&lt;&gt;"",list_name!D65,"")</f>
        <v/>
      </c>
      <c r="E65">
        <f>IF(list_name!E65&lt;&gt;"",list_name!E65,"")</f>
        <v/>
      </c>
      <c r="F65">
        <f>IF(AND(D65&lt;&gt;"",COUNTIFS(all_match!D:D,final_model!D65,all_match!E:E,final_model!E65)&gt;0),SUMIFS(all_match!F:F,all_match!D:D,final_model!D65,all_match!E:E,final_model!E65),"")</f>
        <v/>
      </c>
      <c r="G65">
        <f>IF(AND(D65&lt;&gt;"",COUNTIFS(all_match!D:D,final_model!D65,all_match!E:E,final_model!E65)&gt;0),SUMIFS(all_match!G:G,all_match!D:D,final_model!D65,all_match!E:E,final_model!E65),"")</f>
        <v/>
      </c>
      <c r="H65">
        <f>IF(AND(D65&lt;&gt;"",COUNTIFS(all_match!D:D,final_model!D65,all_match!E:E,final_model!E65)&gt;0),SUMIFS(all_match!H:H,all_match!D:D,final_model!D65,all_match!E:E,final_model!E65),"")</f>
        <v/>
      </c>
      <c r="I65">
        <f>IF(D65="","",model_1!M65+model_2!M65+model_3!M65)</f>
        <v/>
      </c>
      <c r="J65">
        <f>IF(D65="","",model_1!N65+model_2!N65+model_3!N65)</f>
        <v/>
      </c>
      <c r="K65">
        <f>IF(D65="","",IF(I65=3,1,0))</f>
        <v/>
      </c>
      <c r="L65">
        <f>IF(D65="","",IF(J65=3,1,0))</f>
        <v/>
      </c>
    </row>
    <row r="66">
      <c r="A66">
        <f>IF(list_name!A66&lt;&gt;"",list_name!A66,"")</f>
        <v/>
      </c>
      <c r="B66" s="9">
        <f>IF(list_name!B66&lt;&gt;"",list_name!B66,"")</f>
        <v/>
      </c>
      <c r="C66">
        <f>IF(list_name!C66&lt;&gt;"",list_name!C66,"")</f>
        <v/>
      </c>
      <c r="D66">
        <f>IF(list_name!D66&lt;&gt;"",list_name!D66,"")</f>
        <v/>
      </c>
      <c r="E66">
        <f>IF(list_name!E66&lt;&gt;"",list_name!E66,"")</f>
        <v/>
      </c>
      <c r="F66">
        <f>IF(AND(D66&lt;&gt;"",COUNTIFS(all_match!D:D,final_model!D66,all_match!E:E,final_model!E66)&gt;0),SUMIFS(all_match!F:F,all_match!D:D,final_model!D66,all_match!E:E,final_model!E66),"")</f>
        <v/>
      </c>
      <c r="G66">
        <f>IF(AND(D66&lt;&gt;"",COUNTIFS(all_match!D:D,final_model!D66,all_match!E:E,final_model!E66)&gt;0),SUMIFS(all_match!G:G,all_match!D:D,final_model!D66,all_match!E:E,final_model!E66),"")</f>
        <v/>
      </c>
      <c r="H66">
        <f>IF(AND(D66&lt;&gt;"",COUNTIFS(all_match!D:D,final_model!D66,all_match!E:E,final_model!E66)&gt;0),SUMIFS(all_match!H:H,all_match!D:D,final_model!D66,all_match!E:E,final_model!E66),"")</f>
        <v/>
      </c>
      <c r="I66">
        <f>IF(D66="","",model_1!M66+model_2!M66+model_3!M66)</f>
        <v/>
      </c>
      <c r="J66">
        <f>IF(D66="","",model_1!N66+model_2!N66+model_3!N66)</f>
        <v/>
      </c>
      <c r="K66">
        <f>IF(D66="","",IF(I66=3,1,0))</f>
        <v/>
      </c>
      <c r="L66">
        <f>IF(D66="","",IF(J66=3,1,0))</f>
        <v/>
      </c>
    </row>
    <row r="67">
      <c r="A67">
        <f>IF(list_name!A67&lt;&gt;"",list_name!A67,"")</f>
        <v/>
      </c>
      <c r="B67" s="9">
        <f>IF(list_name!B67&lt;&gt;"",list_name!B67,"")</f>
        <v/>
      </c>
      <c r="C67">
        <f>IF(list_name!C67&lt;&gt;"",list_name!C67,"")</f>
        <v/>
      </c>
      <c r="D67">
        <f>IF(list_name!D67&lt;&gt;"",list_name!D67,"")</f>
        <v/>
      </c>
      <c r="E67">
        <f>IF(list_name!E67&lt;&gt;"",list_name!E67,"")</f>
        <v/>
      </c>
      <c r="F67">
        <f>IF(AND(D67&lt;&gt;"",COUNTIFS(all_match!D:D,final_model!D67,all_match!E:E,final_model!E67)&gt;0),SUMIFS(all_match!F:F,all_match!D:D,final_model!D67,all_match!E:E,final_model!E67),"")</f>
        <v/>
      </c>
      <c r="G67">
        <f>IF(AND(D67&lt;&gt;"",COUNTIFS(all_match!D:D,final_model!D67,all_match!E:E,final_model!E67)&gt;0),SUMIFS(all_match!G:G,all_match!D:D,final_model!D67,all_match!E:E,final_model!E67),"")</f>
        <v/>
      </c>
      <c r="H67">
        <f>IF(AND(D67&lt;&gt;"",COUNTIFS(all_match!D:D,final_model!D67,all_match!E:E,final_model!E67)&gt;0),SUMIFS(all_match!H:H,all_match!D:D,final_model!D67,all_match!E:E,final_model!E67),"")</f>
        <v/>
      </c>
      <c r="I67">
        <f>IF(D67="","",model_1!M67+model_2!M67+model_3!M67)</f>
        <v/>
      </c>
      <c r="J67">
        <f>IF(D67="","",model_1!N67+model_2!N67+model_3!N67)</f>
        <v/>
      </c>
      <c r="K67">
        <f>IF(D67="","",IF(I67=3,1,0))</f>
        <v/>
      </c>
      <c r="L67">
        <f>IF(D67="","",IF(J67=3,1,0))</f>
        <v/>
      </c>
    </row>
    <row r="68">
      <c r="A68">
        <f>IF(list_name!A68&lt;&gt;"",list_name!A68,"")</f>
        <v/>
      </c>
      <c r="B68" s="9">
        <f>IF(list_name!B68&lt;&gt;"",list_name!B68,"")</f>
        <v/>
      </c>
      <c r="C68">
        <f>IF(list_name!C68&lt;&gt;"",list_name!C68,"")</f>
        <v/>
      </c>
      <c r="D68">
        <f>IF(list_name!D68&lt;&gt;"",list_name!D68,"")</f>
        <v/>
      </c>
      <c r="E68">
        <f>IF(list_name!E68&lt;&gt;"",list_name!E68,"")</f>
        <v/>
      </c>
      <c r="F68">
        <f>IF(AND(D68&lt;&gt;"",COUNTIFS(all_match!D:D,final_model!D68,all_match!E:E,final_model!E68)&gt;0),SUMIFS(all_match!F:F,all_match!D:D,final_model!D68,all_match!E:E,final_model!E68),"")</f>
        <v/>
      </c>
      <c r="G68">
        <f>IF(AND(D68&lt;&gt;"",COUNTIFS(all_match!D:D,final_model!D68,all_match!E:E,final_model!E68)&gt;0),SUMIFS(all_match!G:G,all_match!D:D,final_model!D68,all_match!E:E,final_model!E68),"")</f>
        <v/>
      </c>
      <c r="H68">
        <f>IF(AND(D68&lt;&gt;"",COUNTIFS(all_match!D:D,final_model!D68,all_match!E:E,final_model!E68)&gt;0),SUMIFS(all_match!H:H,all_match!D:D,final_model!D68,all_match!E:E,final_model!E68),"")</f>
        <v/>
      </c>
      <c r="I68">
        <f>IF(D68="","",model_1!M68+model_2!M68+model_3!M68)</f>
        <v/>
      </c>
      <c r="J68">
        <f>IF(D68="","",model_1!N68+model_2!N68+model_3!N68)</f>
        <v/>
      </c>
      <c r="K68">
        <f>IF(D68="","",IF(I68=3,1,0))</f>
        <v/>
      </c>
      <c r="L68">
        <f>IF(D68="","",IF(J68=3,1,0))</f>
        <v/>
      </c>
    </row>
    <row r="69">
      <c r="A69">
        <f>IF(list_name!A69&lt;&gt;"",list_name!A69,"")</f>
        <v/>
      </c>
      <c r="B69" s="9">
        <f>IF(list_name!B69&lt;&gt;"",list_name!B69,"")</f>
        <v/>
      </c>
      <c r="C69">
        <f>IF(list_name!C69&lt;&gt;"",list_name!C69,"")</f>
        <v/>
      </c>
      <c r="D69">
        <f>IF(list_name!D69&lt;&gt;"",list_name!D69,"")</f>
        <v/>
      </c>
      <c r="E69">
        <f>IF(list_name!E69&lt;&gt;"",list_name!E69,"")</f>
        <v/>
      </c>
      <c r="F69">
        <f>IF(AND(D69&lt;&gt;"",COUNTIFS(all_match!D:D,final_model!D69,all_match!E:E,final_model!E69)&gt;0),SUMIFS(all_match!F:F,all_match!D:D,final_model!D69,all_match!E:E,final_model!E69),"")</f>
        <v/>
      </c>
      <c r="G69">
        <f>IF(AND(D69&lt;&gt;"",COUNTIFS(all_match!D:D,final_model!D69,all_match!E:E,final_model!E69)&gt;0),SUMIFS(all_match!G:G,all_match!D:D,final_model!D69,all_match!E:E,final_model!E69),"")</f>
        <v/>
      </c>
      <c r="H69">
        <f>IF(AND(D69&lt;&gt;"",COUNTIFS(all_match!D:D,final_model!D69,all_match!E:E,final_model!E69)&gt;0),SUMIFS(all_match!H:H,all_match!D:D,final_model!D69,all_match!E:E,final_model!E69),"")</f>
        <v/>
      </c>
      <c r="I69">
        <f>IF(D69="","",model_1!M69+model_2!M69+model_3!M69)</f>
        <v/>
      </c>
      <c r="J69">
        <f>IF(D69="","",model_1!N69+model_2!N69+model_3!N69)</f>
        <v/>
      </c>
      <c r="K69">
        <f>IF(D69="","",IF(I69=3,1,0))</f>
        <v/>
      </c>
      <c r="L69">
        <f>IF(D69="","",IF(J69=3,1,0))</f>
        <v/>
      </c>
    </row>
    <row r="70">
      <c r="A70">
        <f>IF(list_name!A70&lt;&gt;"",list_name!A70,"")</f>
        <v/>
      </c>
      <c r="B70" s="9">
        <f>IF(list_name!B70&lt;&gt;"",list_name!B70,"")</f>
        <v/>
      </c>
      <c r="C70">
        <f>IF(list_name!C70&lt;&gt;"",list_name!C70,"")</f>
        <v/>
      </c>
      <c r="D70">
        <f>IF(list_name!D70&lt;&gt;"",list_name!D70,"")</f>
        <v/>
      </c>
      <c r="E70">
        <f>IF(list_name!E70&lt;&gt;"",list_name!E70,"")</f>
        <v/>
      </c>
      <c r="F70">
        <f>IF(AND(D70&lt;&gt;"",COUNTIFS(all_match!D:D,final_model!D70,all_match!E:E,final_model!E70)&gt;0),SUMIFS(all_match!F:F,all_match!D:D,final_model!D70,all_match!E:E,final_model!E70),"")</f>
        <v/>
      </c>
      <c r="G70">
        <f>IF(AND(D70&lt;&gt;"",COUNTIFS(all_match!D:D,final_model!D70,all_match!E:E,final_model!E70)&gt;0),SUMIFS(all_match!G:G,all_match!D:D,final_model!D70,all_match!E:E,final_model!E70),"")</f>
        <v/>
      </c>
      <c r="H70">
        <f>IF(AND(D70&lt;&gt;"",COUNTIFS(all_match!D:D,final_model!D70,all_match!E:E,final_model!E70)&gt;0),SUMIFS(all_match!H:H,all_match!D:D,final_model!D70,all_match!E:E,final_model!E70),"")</f>
        <v/>
      </c>
      <c r="I70">
        <f>IF(D70="","",model_1!M70+model_2!M70+model_3!M70)</f>
        <v/>
      </c>
      <c r="J70">
        <f>IF(D70="","",model_1!N70+model_2!N70+model_3!N70)</f>
        <v/>
      </c>
      <c r="K70">
        <f>IF(D70="","",IF(I70=3,1,0))</f>
        <v/>
      </c>
      <c r="L70">
        <f>IF(D70="","",IF(J70=3,1,0))</f>
        <v/>
      </c>
    </row>
    <row r="71">
      <c r="A71">
        <f>IF(list_name!A71&lt;&gt;"",list_name!A71,"")</f>
        <v/>
      </c>
      <c r="B71" s="9">
        <f>IF(list_name!B71&lt;&gt;"",list_name!B71,"")</f>
        <v/>
      </c>
      <c r="C71">
        <f>IF(list_name!C71&lt;&gt;"",list_name!C71,"")</f>
        <v/>
      </c>
      <c r="D71">
        <f>IF(list_name!D71&lt;&gt;"",list_name!D71,"")</f>
        <v/>
      </c>
      <c r="E71">
        <f>IF(list_name!E71&lt;&gt;"",list_name!E71,"")</f>
        <v/>
      </c>
      <c r="F71">
        <f>IF(AND(D71&lt;&gt;"",COUNTIFS(all_match!D:D,final_model!D71,all_match!E:E,final_model!E71)&gt;0),SUMIFS(all_match!F:F,all_match!D:D,final_model!D71,all_match!E:E,final_model!E71),"")</f>
        <v/>
      </c>
      <c r="G71">
        <f>IF(AND(D71&lt;&gt;"",COUNTIFS(all_match!D:D,final_model!D71,all_match!E:E,final_model!E71)&gt;0),SUMIFS(all_match!G:G,all_match!D:D,final_model!D71,all_match!E:E,final_model!E71),"")</f>
        <v/>
      </c>
      <c r="H71">
        <f>IF(AND(D71&lt;&gt;"",COUNTIFS(all_match!D:D,final_model!D71,all_match!E:E,final_model!E71)&gt;0),SUMIFS(all_match!H:H,all_match!D:D,final_model!D71,all_match!E:E,final_model!E71),"")</f>
        <v/>
      </c>
      <c r="I71">
        <f>IF(D71="","",model_1!M71+model_2!M71+model_3!M71)</f>
        <v/>
      </c>
      <c r="J71">
        <f>IF(D71="","",model_1!N71+model_2!N71+model_3!N71)</f>
        <v/>
      </c>
      <c r="K71">
        <f>IF(D71="","",IF(I71=3,1,0))</f>
        <v/>
      </c>
      <c r="L71">
        <f>IF(D71="","",IF(J71=3,1,0))</f>
        <v/>
      </c>
    </row>
    <row r="72">
      <c r="A72">
        <f>IF(list_name!A72&lt;&gt;"",list_name!A72,"")</f>
        <v/>
      </c>
      <c r="B72" s="9">
        <f>IF(list_name!B72&lt;&gt;"",list_name!B72,"")</f>
        <v/>
      </c>
      <c r="C72">
        <f>IF(list_name!C72&lt;&gt;"",list_name!C72,"")</f>
        <v/>
      </c>
      <c r="D72">
        <f>IF(list_name!D72&lt;&gt;"",list_name!D72,"")</f>
        <v/>
      </c>
      <c r="E72">
        <f>IF(list_name!E72&lt;&gt;"",list_name!E72,"")</f>
        <v/>
      </c>
      <c r="F72">
        <f>IF(AND(D72&lt;&gt;"",COUNTIFS(all_match!D:D,final_model!D72,all_match!E:E,final_model!E72)&gt;0),SUMIFS(all_match!F:F,all_match!D:D,final_model!D72,all_match!E:E,final_model!E72),"")</f>
        <v/>
      </c>
      <c r="G72">
        <f>IF(AND(D72&lt;&gt;"",COUNTIFS(all_match!D:D,final_model!D72,all_match!E:E,final_model!E72)&gt;0),SUMIFS(all_match!G:G,all_match!D:D,final_model!D72,all_match!E:E,final_model!E72),"")</f>
        <v/>
      </c>
      <c r="H72">
        <f>IF(AND(D72&lt;&gt;"",COUNTIFS(all_match!D:D,final_model!D72,all_match!E:E,final_model!E72)&gt;0),SUMIFS(all_match!H:H,all_match!D:D,final_model!D72,all_match!E:E,final_model!E72),"")</f>
        <v/>
      </c>
      <c r="I72">
        <f>IF(D72="","",model_1!M72+model_2!M72+model_3!M72)</f>
        <v/>
      </c>
      <c r="J72">
        <f>IF(D72="","",model_1!N72+model_2!N72+model_3!N72)</f>
        <v/>
      </c>
      <c r="K72">
        <f>IF(D72="","",IF(I72=3,1,0))</f>
        <v/>
      </c>
      <c r="L72">
        <f>IF(D72="","",IF(J72=3,1,0))</f>
        <v/>
      </c>
    </row>
    <row r="73">
      <c r="A73">
        <f>IF(list_name!A73&lt;&gt;"",list_name!A73,"")</f>
        <v/>
      </c>
      <c r="B73" s="9">
        <f>IF(list_name!B73&lt;&gt;"",list_name!B73,"")</f>
        <v/>
      </c>
      <c r="C73">
        <f>IF(list_name!C73&lt;&gt;"",list_name!C73,"")</f>
        <v/>
      </c>
      <c r="D73">
        <f>IF(list_name!D73&lt;&gt;"",list_name!D73,"")</f>
        <v/>
      </c>
      <c r="E73">
        <f>IF(list_name!E73&lt;&gt;"",list_name!E73,"")</f>
        <v/>
      </c>
      <c r="F73">
        <f>IF(AND(D73&lt;&gt;"",COUNTIFS(all_match!D:D,final_model!D73,all_match!E:E,final_model!E73)&gt;0),SUMIFS(all_match!F:F,all_match!D:D,final_model!D73,all_match!E:E,final_model!E73),"")</f>
        <v/>
      </c>
      <c r="G73">
        <f>IF(AND(D73&lt;&gt;"",COUNTIFS(all_match!D:D,final_model!D73,all_match!E:E,final_model!E73)&gt;0),SUMIFS(all_match!G:G,all_match!D:D,final_model!D73,all_match!E:E,final_model!E73),"")</f>
        <v/>
      </c>
      <c r="H73">
        <f>IF(AND(D73&lt;&gt;"",COUNTIFS(all_match!D:D,final_model!D73,all_match!E:E,final_model!E73)&gt;0),SUMIFS(all_match!H:H,all_match!D:D,final_model!D73,all_match!E:E,final_model!E73),"")</f>
        <v/>
      </c>
      <c r="I73">
        <f>IF(D73="","",model_1!M73+model_2!M73+model_3!M73)</f>
        <v/>
      </c>
      <c r="J73">
        <f>IF(D73="","",model_1!N73+model_2!N73+model_3!N73)</f>
        <v/>
      </c>
      <c r="K73">
        <f>IF(D73="","",IF(I73=3,1,0))</f>
        <v/>
      </c>
      <c r="L73">
        <f>IF(D73="","",IF(J73=3,1,0))</f>
        <v/>
      </c>
    </row>
    <row r="74">
      <c r="A74">
        <f>IF(list_name!A74&lt;&gt;"",list_name!A74,"")</f>
        <v/>
      </c>
      <c r="B74" s="9">
        <f>IF(list_name!B74&lt;&gt;"",list_name!B74,"")</f>
        <v/>
      </c>
      <c r="C74">
        <f>IF(list_name!C74&lt;&gt;"",list_name!C74,"")</f>
        <v/>
      </c>
      <c r="D74">
        <f>IF(list_name!D74&lt;&gt;"",list_name!D74,"")</f>
        <v/>
      </c>
      <c r="E74">
        <f>IF(list_name!E74&lt;&gt;"",list_name!E74,"")</f>
        <v/>
      </c>
      <c r="F74">
        <f>IF(AND(D74&lt;&gt;"",COUNTIFS(all_match!D:D,final_model!D74,all_match!E:E,final_model!E74)&gt;0),SUMIFS(all_match!F:F,all_match!D:D,final_model!D74,all_match!E:E,final_model!E74),"")</f>
        <v/>
      </c>
      <c r="G74">
        <f>IF(AND(D74&lt;&gt;"",COUNTIFS(all_match!D:D,final_model!D74,all_match!E:E,final_model!E74)&gt;0),SUMIFS(all_match!G:G,all_match!D:D,final_model!D74,all_match!E:E,final_model!E74),"")</f>
        <v/>
      </c>
      <c r="H74">
        <f>IF(AND(D74&lt;&gt;"",COUNTIFS(all_match!D:D,final_model!D74,all_match!E:E,final_model!E74)&gt;0),SUMIFS(all_match!H:H,all_match!D:D,final_model!D74,all_match!E:E,final_model!E74),"")</f>
        <v/>
      </c>
      <c r="I74">
        <f>IF(D74="","",model_1!M74+model_2!M74+model_3!M74)</f>
        <v/>
      </c>
      <c r="J74">
        <f>IF(D74="","",model_1!N74+model_2!N74+model_3!N74)</f>
        <v/>
      </c>
      <c r="K74">
        <f>IF(D74="","",IF(I74=3,1,0))</f>
        <v/>
      </c>
      <c r="L74">
        <f>IF(D74="","",IF(J74=3,1,0))</f>
        <v/>
      </c>
    </row>
    <row r="75">
      <c r="A75">
        <f>IF(list_name!A75&lt;&gt;"",list_name!A75,"")</f>
        <v/>
      </c>
      <c r="B75" s="9">
        <f>IF(list_name!B75&lt;&gt;"",list_name!B75,"")</f>
        <v/>
      </c>
      <c r="C75">
        <f>IF(list_name!C75&lt;&gt;"",list_name!C75,"")</f>
        <v/>
      </c>
      <c r="D75">
        <f>IF(list_name!D75&lt;&gt;"",list_name!D75,"")</f>
        <v/>
      </c>
      <c r="E75">
        <f>IF(list_name!E75&lt;&gt;"",list_name!E75,"")</f>
        <v/>
      </c>
      <c r="F75">
        <f>IF(AND(D75&lt;&gt;"",COUNTIFS(all_match!D:D,final_model!D75,all_match!E:E,final_model!E75)&gt;0),SUMIFS(all_match!F:F,all_match!D:D,final_model!D75,all_match!E:E,final_model!E75),"")</f>
        <v/>
      </c>
      <c r="G75">
        <f>IF(AND(D75&lt;&gt;"",COUNTIFS(all_match!D:D,final_model!D75,all_match!E:E,final_model!E75)&gt;0),SUMIFS(all_match!G:G,all_match!D:D,final_model!D75,all_match!E:E,final_model!E75),"")</f>
        <v/>
      </c>
      <c r="H75">
        <f>IF(AND(D75&lt;&gt;"",COUNTIFS(all_match!D:D,final_model!D75,all_match!E:E,final_model!E75)&gt;0),SUMIFS(all_match!H:H,all_match!D:D,final_model!D75,all_match!E:E,final_model!E75),"")</f>
        <v/>
      </c>
      <c r="I75">
        <f>IF(D75="","",model_1!M75+model_2!M75+model_3!M75)</f>
        <v/>
      </c>
      <c r="J75">
        <f>IF(D75="","",model_1!N75+model_2!N75+model_3!N75)</f>
        <v/>
      </c>
      <c r="K75">
        <f>IF(D75="","",IF(I75=3,1,0))</f>
        <v/>
      </c>
      <c r="L75">
        <f>IF(D75="","",IF(J75=3,1,0))</f>
        <v/>
      </c>
    </row>
    <row r="76">
      <c r="A76">
        <f>IF(list_name!A76&lt;&gt;"",list_name!A76,"")</f>
        <v/>
      </c>
      <c r="B76" s="9">
        <f>IF(list_name!B76&lt;&gt;"",list_name!B76,"")</f>
        <v/>
      </c>
      <c r="C76">
        <f>IF(list_name!C76&lt;&gt;"",list_name!C76,"")</f>
        <v/>
      </c>
      <c r="D76">
        <f>IF(list_name!D76&lt;&gt;"",list_name!D76,"")</f>
        <v/>
      </c>
      <c r="E76">
        <f>IF(list_name!E76&lt;&gt;"",list_name!E76,"")</f>
        <v/>
      </c>
      <c r="F76">
        <f>IF(AND(D76&lt;&gt;"",COUNTIFS(all_match!D:D,final_model!D76,all_match!E:E,final_model!E76)&gt;0),SUMIFS(all_match!F:F,all_match!D:D,final_model!D76,all_match!E:E,final_model!E76),"")</f>
        <v/>
      </c>
      <c r="G76">
        <f>IF(AND(D76&lt;&gt;"",COUNTIFS(all_match!D:D,final_model!D76,all_match!E:E,final_model!E76)&gt;0),SUMIFS(all_match!G:G,all_match!D:D,final_model!D76,all_match!E:E,final_model!E76),"")</f>
        <v/>
      </c>
      <c r="H76">
        <f>IF(AND(D76&lt;&gt;"",COUNTIFS(all_match!D:D,final_model!D76,all_match!E:E,final_model!E76)&gt;0),SUMIFS(all_match!H:H,all_match!D:D,final_model!D76,all_match!E:E,final_model!E76),"")</f>
        <v/>
      </c>
      <c r="I76">
        <f>IF(D76="","",model_1!M76+model_2!M76+model_3!M76)</f>
        <v/>
      </c>
      <c r="J76">
        <f>IF(D76="","",model_1!N76+model_2!N76+model_3!N76)</f>
        <v/>
      </c>
      <c r="K76">
        <f>IF(D76="","",IF(I76=3,1,0))</f>
        <v/>
      </c>
      <c r="L76">
        <f>IF(D76="","",IF(J76=3,1,0))</f>
        <v/>
      </c>
    </row>
    <row r="77">
      <c r="A77">
        <f>IF(list_name!A77&lt;&gt;"",list_name!A77,"")</f>
        <v/>
      </c>
      <c r="B77" s="9">
        <f>IF(list_name!B77&lt;&gt;"",list_name!B77,"")</f>
        <v/>
      </c>
      <c r="C77">
        <f>IF(list_name!C77&lt;&gt;"",list_name!C77,"")</f>
        <v/>
      </c>
      <c r="D77">
        <f>IF(list_name!D77&lt;&gt;"",list_name!D77,"")</f>
        <v/>
      </c>
      <c r="E77">
        <f>IF(list_name!E77&lt;&gt;"",list_name!E77,"")</f>
        <v/>
      </c>
      <c r="F77">
        <f>IF(AND(D77&lt;&gt;"",COUNTIFS(all_match!D:D,final_model!D77,all_match!E:E,final_model!E77)&gt;0),SUMIFS(all_match!F:F,all_match!D:D,final_model!D77,all_match!E:E,final_model!E77),"")</f>
        <v/>
      </c>
      <c r="G77">
        <f>IF(AND(D77&lt;&gt;"",COUNTIFS(all_match!D:D,final_model!D77,all_match!E:E,final_model!E77)&gt;0),SUMIFS(all_match!G:G,all_match!D:D,final_model!D77,all_match!E:E,final_model!E77),"")</f>
        <v/>
      </c>
      <c r="H77">
        <f>IF(AND(D77&lt;&gt;"",COUNTIFS(all_match!D:D,final_model!D77,all_match!E:E,final_model!E77)&gt;0),SUMIFS(all_match!H:H,all_match!D:D,final_model!D77,all_match!E:E,final_model!E77),"")</f>
        <v/>
      </c>
      <c r="I77">
        <f>IF(D77="","",model_1!M77+model_2!M77+model_3!M77)</f>
        <v/>
      </c>
      <c r="J77">
        <f>IF(D77="","",model_1!N77+model_2!N77+model_3!N77)</f>
        <v/>
      </c>
      <c r="K77">
        <f>IF(D77="","",IF(I77=3,1,0))</f>
        <v/>
      </c>
      <c r="L77">
        <f>IF(D77="","",IF(J77=3,1,0))</f>
        <v/>
      </c>
    </row>
    <row r="78">
      <c r="A78">
        <f>IF(list_name!A78&lt;&gt;"",list_name!A78,"")</f>
        <v/>
      </c>
      <c r="B78" s="9">
        <f>IF(list_name!B78&lt;&gt;"",list_name!B78,"")</f>
        <v/>
      </c>
      <c r="C78">
        <f>IF(list_name!C78&lt;&gt;"",list_name!C78,"")</f>
        <v/>
      </c>
      <c r="D78">
        <f>IF(list_name!D78&lt;&gt;"",list_name!D78,"")</f>
        <v/>
      </c>
      <c r="E78">
        <f>IF(list_name!E78&lt;&gt;"",list_name!E78,"")</f>
        <v/>
      </c>
      <c r="F78">
        <f>IF(AND(D78&lt;&gt;"",COUNTIFS(all_match!D:D,final_model!D78,all_match!E:E,final_model!E78)&gt;0),SUMIFS(all_match!F:F,all_match!D:D,final_model!D78,all_match!E:E,final_model!E78),"")</f>
        <v/>
      </c>
      <c r="G78">
        <f>IF(AND(D78&lt;&gt;"",COUNTIFS(all_match!D:D,final_model!D78,all_match!E:E,final_model!E78)&gt;0),SUMIFS(all_match!G:G,all_match!D:D,final_model!D78,all_match!E:E,final_model!E78),"")</f>
        <v/>
      </c>
      <c r="H78">
        <f>IF(AND(D78&lt;&gt;"",COUNTIFS(all_match!D:D,final_model!D78,all_match!E:E,final_model!E78)&gt;0),SUMIFS(all_match!H:H,all_match!D:D,final_model!D78,all_match!E:E,final_model!E78),"")</f>
        <v/>
      </c>
      <c r="I78">
        <f>IF(D78="","",model_1!M78+model_2!M78+model_3!M78)</f>
        <v/>
      </c>
      <c r="J78">
        <f>IF(D78="","",model_1!N78+model_2!N78+model_3!N78)</f>
        <v/>
      </c>
      <c r="K78">
        <f>IF(D78="","",IF(I78=3,1,0))</f>
        <v/>
      </c>
      <c r="L78">
        <f>IF(D78="","",IF(J78=3,1,0))</f>
        <v/>
      </c>
    </row>
    <row r="79">
      <c r="A79">
        <f>IF(list_name!A79&lt;&gt;"",list_name!A79,"")</f>
        <v/>
      </c>
      <c r="B79" s="9">
        <f>IF(list_name!B79&lt;&gt;"",list_name!B79,"")</f>
        <v/>
      </c>
      <c r="C79">
        <f>IF(list_name!C79&lt;&gt;"",list_name!C79,"")</f>
        <v/>
      </c>
      <c r="D79">
        <f>IF(list_name!D79&lt;&gt;"",list_name!D79,"")</f>
        <v/>
      </c>
      <c r="E79">
        <f>IF(list_name!E79&lt;&gt;"",list_name!E79,"")</f>
        <v/>
      </c>
      <c r="F79">
        <f>IF(AND(D79&lt;&gt;"",COUNTIFS(all_match!D:D,final_model!D79,all_match!E:E,final_model!E79)&gt;0),SUMIFS(all_match!F:F,all_match!D:D,final_model!D79,all_match!E:E,final_model!E79),"")</f>
        <v/>
      </c>
      <c r="G79">
        <f>IF(AND(D79&lt;&gt;"",COUNTIFS(all_match!D:D,final_model!D79,all_match!E:E,final_model!E79)&gt;0),SUMIFS(all_match!G:G,all_match!D:D,final_model!D79,all_match!E:E,final_model!E79),"")</f>
        <v/>
      </c>
      <c r="H79">
        <f>IF(AND(D79&lt;&gt;"",COUNTIFS(all_match!D:D,final_model!D79,all_match!E:E,final_model!E79)&gt;0),SUMIFS(all_match!H:H,all_match!D:D,final_model!D79,all_match!E:E,final_model!E79),"")</f>
        <v/>
      </c>
      <c r="I79">
        <f>IF(D79="","",model_1!M79+model_2!M79+model_3!M79)</f>
        <v/>
      </c>
      <c r="J79">
        <f>IF(D79="","",model_1!N79+model_2!N79+model_3!N79)</f>
        <v/>
      </c>
      <c r="K79">
        <f>IF(D79="","",IF(I79=3,1,0))</f>
        <v/>
      </c>
      <c r="L79">
        <f>IF(D79="","",IF(J79=3,1,0))</f>
        <v/>
      </c>
    </row>
    <row r="80">
      <c r="A80">
        <f>IF(list_name!A80&lt;&gt;"",list_name!A80,"")</f>
        <v/>
      </c>
      <c r="B80" s="9">
        <f>IF(list_name!B80&lt;&gt;"",list_name!B80,"")</f>
        <v/>
      </c>
      <c r="C80">
        <f>IF(list_name!C80&lt;&gt;"",list_name!C80,"")</f>
        <v/>
      </c>
      <c r="D80">
        <f>IF(list_name!D80&lt;&gt;"",list_name!D80,"")</f>
        <v/>
      </c>
      <c r="E80">
        <f>IF(list_name!E80&lt;&gt;"",list_name!E80,"")</f>
        <v/>
      </c>
      <c r="F80">
        <f>IF(AND(D80&lt;&gt;"",COUNTIFS(all_match!D:D,final_model!D80,all_match!E:E,final_model!E80)&gt;0),SUMIFS(all_match!F:F,all_match!D:D,final_model!D80,all_match!E:E,final_model!E80),"")</f>
        <v/>
      </c>
      <c r="G80">
        <f>IF(AND(D80&lt;&gt;"",COUNTIFS(all_match!D:D,final_model!D80,all_match!E:E,final_model!E80)&gt;0),SUMIFS(all_match!G:G,all_match!D:D,final_model!D80,all_match!E:E,final_model!E80),"")</f>
        <v/>
      </c>
      <c r="H80">
        <f>IF(AND(D80&lt;&gt;"",COUNTIFS(all_match!D:D,final_model!D80,all_match!E:E,final_model!E80)&gt;0),SUMIFS(all_match!H:H,all_match!D:D,final_model!D80,all_match!E:E,final_model!E80),"")</f>
        <v/>
      </c>
      <c r="I80">
        <f>IF(D80="","",model_1!M80+model_2!M80+model_3!M80)</f>
        <v/>
      </c>
      <c r="J80">
        <f>IF(D80="","",model_1!N80+model_2!N80+model_3!N80)</f>
        <v/>
      </c>
      <c r="K80">
        <f>IF(D80="","",IF(I80=3,1,0))</f>
        <v/>
      </c>
      <c r="L80">
        <f>IF(D80="","",IF(J80=3,1,0))</f>
        <v/>
      </c>
    </row>
    <row r="81">
      <c r="A81">
        <f>IF(list_name!A81&lt;&gt;"",list_name!A81,"")</f>
        <v/>
      </c>
      <c r="B81" s="9">
        <f>IF(list_name!B81&lt;&gt;"",list_name!B81,"")</f>
        <v/>
      </c>
      <c r="C81">
        <f>IF(list_name!C81&lt;&gt;"",list_name!C81,"")</f>
        <v/>
      </c>
      <c r="D81">
        <f>IF(list_name!D81&lt;&gt;"",list_name!D81,"")</f>
        <v/>
      </c>
      <c r="E81">
        <f>IF(list_name!E81&lt;&gt;"",list_name!E81,"")</f>
        <v/>
      </c>
      <c r="F81">
        <f>IF(AND(D81&lt;&gt;"",COUNTIFS(all_match!D:D,final_model!D81,all_match!E:E,final_model!E81)&gt;0),SUMIFS(all_match!F:F,all_match!D:D,final_model!D81,all_match!E:E,final_model!E81),"")</f>
        <v/>
      </c>
      <c r="G81">
        <f>IF(AND(D81&lt;&gt;"",COUNTIFS(all_match!D:D,final_model!D81,all_match!E:E,final_model!E81)&gt;0),SUMIFS(all_match!G:G,all_match!D:D,final_model!D81,all_match!E:E,final_model!E81),"")</f>
        <v/>
      </c>
      <c r="H81">
        <f>IF(AND(D81&lt;&gt;"",COUNTIFS(all_match!D:D,final_model!D81,all_match!E:E,final_model!E81)&gt;0),SUMIFS(all_match!H:H,all_match!D:D,final_model!D81,all_match!E:E,final_model!E81),"")</f>
        <v/>
      </c>
      <c r="I81">
        <f>IF(D81="","",model_1!M81+model_2!M81+model_3!M81)</f>
        <v/>
      </c>
      <c r="J81">
        <f>IF(D81="","",model_1!N81+model_2!N81+model_3!N81)</f>
        <v/>
      </c>
      <c r="K81">
        <f>IF(D81="","",IF(I81=3,1,0))</f>
        <v/>
      </c>
      <c r="L81">
        <f>IF(D81="","",IF(J81=3,1,0))</f>
        <v/>
      </c>
    </row>
    <row r="82">
      <c r="A82">
        <f>IF(list_name!A82&lt;&gt;"",list_name!A82,"")</f>
        <v/>
      </c>
      <c r="B82" s="9">
        <f>IF(list_name!B82&lt;&gt;"",list_name!B82,"")</f>
        <v/>
      </c>
      <c r="C82">
        <f>IF(list_name!C82&lt;&gt;"",list_name!C82,"")</f>
        <v/>
      </c>
      <c r="D82">
        <f>IF(list_name!D82&lt;&gt;"",list_name!D82,"")</f>
        <v/>
      </c>
      <c r="E82">
        <f>IF(list_name!E82&lt;&gt;"",list_name!E82,"")</f>
        <v/>
      </c>
      <c r="F82">
        <f>IF(AND(D82&lt;&gt;"",COUNTIFS(all_match!D:D,final_model!D82,all_match!E:E,final_model!E82)&gt;0),SUMIFS(all_match!F:F,all_match!D:D,final_model!D82,all_match!E:E,final_model!E82),"")</f>
        <v/>
      </c>
      <c r="G82">
        <f>IF(AND(D82&lt;&gt;"",COUNTIFS(all_match!D:D,final_model!D82,all_match!E:E,final_model!E82)&gt;0),SUMIFS(all_match!G:G,all_match!D:D,final_model!D82,all_match!E:E,final_model!E82),"")</f>
        <v/>
      </c>
      <c r="H82">
        <f>IF(AND(D82&lt;&gt;"",COUNTIFS(all_match!D:D,final_model!D82,all_match!E:E,final_model!E82)&gt;0),SUMIFS(all_match!H:H,all_match!D:D,final_model!D82,all_match!E:E,final_model!E82),"")</f>
        <v/>
      </c>
      <c r="I82">
        <f>IF(D82="","",model_1!M82+model_2!M82+model_3!M82)</f>
        <v/>
      </c>
      <c r="J82">
        <f>IF(D82="","",model_1!N82+model_2!N82+model_3!N82)</f>
        <v/>
      </c>
      <c r="K82">
        <f>IF(D82="","",IF(I82=3,1,0))</f>
        <v/>
      </c>
      <c r="L82">
        <f>IF(D82="","",IF(J82=3,1,0))</f>
        <v/>
      </c>
    </row>
    <row r="83">
      <c r="A83">
        <f>IF(list_name!A83&lt;&gt;"",list_name!A83,"")</f>
        <v/>
      </c>
      <c r="B83" s="9">
        <f>IF(list_name!B83&lt;&gt;"",list_name!B83,"")</f>
        <v/>
      </c>
      <c r="C83">
        <f>IF(list_name!C83&lt;&gt;"",list_name!C83,"")</f>
        <v/>
      </c>
      <c r="D83">
        <f>IF(list_name!D83&lt;&gt;"",list_name!D83,"")</f>
        <v/>
      </c>
      <c r="E83">
        <f>IF(list_name!E83&lt;&gt;"",list_name!E83,"")</f>
        <v/>
      </c>
      <c r="F83">
        <f>IF(AND(D83&lt;&gt;"",COUNTIFS(all_match!D:D,final_model!D83,all_match!E:E,final_model!E83)&gt;0),SUMIFS(all_match!F:F,all_match!D:D,final_model!D83,all_match!E:E,final_model!E83),"")</f>
        <v/>
      </c>
      <c r="G83">
        <f>IF(AND(D83&lt;&gt;"",COUNTIFS(all_match!D:D,final_model!D83,all_match!E:E,final_model!E83)&gt;0),SUMIFS(all_match!G:G,all_match!D:D,final_model!D83,all_match!E:E,final_model!E83),"")</f>
        <v/>
      </c>
      <c r="H83">
        <f>IF(AND(D83&lt;&gt;"",COUNTIFS(all_match!D:D,final_model!D83,all_match!E:E,final_model!E83)&gt;0),SUMIFS(all_match!H:H,all_match!D:D,final_model!D83,all_match!E:E,final_model!E83),"")</f>
        <v/>
      </c>
      <c r="I83">
        <f>IF(D83="","",model_1!M83+model_2!M83+model_3!M83)</f>
        <v/>
      </c>
      <c r="J83">
        <f>IF(D83="","",model_1!N83+model_2!N83+model_3!N83)</f>
        <v/>
      </c>
      <c r="K83">
        <f>IF(D83="","",IF(I83=3,1,0))</f>
        <v/>
      </c>
      <c r="L83">
        <f>IF(D83="","",IF(J83=3,1,0))</f>
        <v/>
      </c>
    </row>
    <row r="84">
      <c r="A84">
        <f>IF(list_name!A84&lt;&gt;"",list_name!A84,"")</f>
        <v/>
      </c>
      <c r="B84" s="9">
        <f>IF(list_name!B84&lt;&gt;"",list_name!B84,"")</f>
        <v/>
      </c>
      <c r="C84">
        <f>IF(list_name!C84&lt;&gt;"",list_name!C84,"")</f>
        <v/>
      </c>
      <c r="D84">
        <f>IF(list_name!D84&lt;&gt;"",list_name!D84,"")</f>
        <v/>
      </c>
      <c r="E84">
        <f>IF(list_name!E84&lt;&gt;"",list_name!E84,"")</f>
        <v/>
      </c>
      <c r="F84">
        <f>IF(AND(D84&lt;&gt;"",COUNTIFS(all_match!D:D,final_model!D84,all_match!E:E,final_model!E84)&gt;0),SUMIFS(all_match!F:F,all_match!D:D,final_model!D84,all_match!E:E,final_model!E84),"")</f>
        <v/>
      </c>
      <c r="G84">
        <f>IF(AND(D84&lt;&gt;"",COUNTIFS(all_match!D:D,final_model!D84,all_match!E:E,final_model!E84)&gt;0),SUMIFS(all_match!G:G,all_match!D:D,final_model!D84,all_match!E:E,final_model!E84),"")</f>
        <v/>
      </c>
      <c r="H84">
        <f>IF(AND(D84&lt;&gt;"",COUNTIFS(all_match!D:D,final_model!D84,all_match!E:E,final_model!E84)&gt;0),SUMIFS(all_match!H:H,all_match!D:D,final_model!D84,all_match!E:E,final_model!E84),"")</f>
        <v/>
      </c>
      <c r="I84">
        <f>IF(D84="","",model_1!M84+model_2!M84+model_3!M84)</f>
        <v/>
      </c>
      <c r="J84">
        <f>IF(D84="","",model_1!N84+model_2!N84+model_3!N84)</f>
        <v/>
      </c>
      <c r="K84">
        <f>IF(D84="","",IF(I84=3,1,0))</f>
        <v/>
      </c>
      <c r="L84">
        <f>IF(D84="","",IF(J84=3,1,0))</f>
        <v/>
      </c>
    </row>
    <row r="85">
      <c r="A85">
        <f>IF(list_name!A85&lt;&gt;"",list_name!A85,"")</f>
        <v/>
      </c>
      <c r="B85" s="9">
        <f>IF(list_name!B85&lt;&gt;"",list_name!B85,"")</f>
        <v/>
      </c>
      <c r="C85">
        <f>IF(list_name!C85&lt;&gt;"",list_name!C85,"")</f>
        <v/>
      </c>
      <c r="D85">
        <f>IF(list_name!D85&lt;&gt;"",list_name!D85,"")</f>
        <v/>
      </c>
      <c r="E85">
        <f>IF(list_name!E85&lt;&gt;"",list_name!E85,"")</f>
        <v/>
      </c>
      <c r="F85">
        <f>IF(AND(D85&lt;&gt;"",COUNTIFS(all_match!D:D,final_model!D85,all_match!E:E,final_model!E85)&gt;0),SUMIFS(all_match!F:F,all_match!D:D,final_model!D85,all_match!E:E,final_model!E85),"")</f>
        <v/>
      </c>
      <c r="G85">
        <f>IF(AND(D85&lt;&gt;"",COUNTIFS(all_match!D:D,final_model!D85,all_match!E:E,final_model!E85)&gt;0),SUMIFS(all_match!G:G,all_match!D:D,final_model!D85,all_match!E:E,final_model!E85),"")</f>
        <v/>
      </c>
      <c r="H85">
        <f>IF(AND(D85&lt;&gt;"",COUNTIFS(all_match!D:D,final_model!D85,all_match!E:E,final_model!E85)&gt;0),SUMIFS(all_match!H:H,all_match!D:D,final_model!D85,all_match!E:E,final_model!E85),"")</f>
        <v/>
      </c>
      <c r="I85">
        <f>IF(D85="","",model_1!M85+model_2!M85+model_3!M85)</f>
        <v/>
      </c>
      <c r="J85">
        <f>IF(D85="","",model_1!N85+model_2!N85+model_3!N85)</f>
        <v/>
      </c>
      <c r="K85">
        <f>IF(D85="","",IF(I85=3,1,0))</f>
        <v/>
      </c>
      <c r="L85">
        <f>IF(D85="","",IF(J85=3,1,0))</f>
        <v/>
      </c>
    </row>
    <row r="86">
      <c r="A86">
        <f>IF(list_name!A86&lt;&gt;"",list_name!A86,"")</f>
        <v/>
      </c>
      <c r="B86" s="9">
        <f>IF(list_name!B86&lt;&gt;"",list_name!B86,"")</f>
        <v/>
      </c>
      <c r="C86">
        <f>IF(list_name!C86&lt;&gt;"",list_name!C86,"")</f>
        <v/>
      </c>
      <c r="D86">
        <f>IF(list_name!D86&lt;&gt;"",list_name!D86,"")</f>
        <v/>
      </c>
      <c r="E86">
        <f>IF(list_name!E86&lt;&gt;"",list_name!E86,"")</f>
        <v/>
      </c>
      <c r="F86">
        <f>IF(AND(D86&lt;&gt;"",COUNTIFS(all_match!D:D,final_model!D86,all_match!E:E,final_model!E86)&gt;0),SUMIFS(all_match!F:F,all_match!D:D,final_model!D86,all_match!E:E,final_model!E86),"")</f>
        <v/>
      </c>
      <c r="G86">
        <f>IF(AND(D86&lt;&gt;"",COUNTIFS(all_match!D:D,final_model!D86,all_match!E:E,final_model!E86)&gt;0),SUMIFS(all_match!G:G,all_match!D:D,final_model!D86,all_match!E:E,final_model!E86),"")</f>
        <v/>
      </c>
      <c r="H86">
        <f>IF(AND(D86&lt;&gt;"",COUNTIFS(all_match!D:D,final_model!D86,all_match!E:E,final_model!E86)&gt;0),SUMIFS(all_match!H:H,all_match!D:D,final_model!D86,all_match!E:E,final_model!E86),"")</f>
        <v/>
      </c>
      <c r="I86">
        <f>IF(D86="","",model_1!M86+model_2!M86+model_3!M86)</f>
        <v/>
      </c>
      <c r="J86">
        <f>IF(D86="","",model_1!N86+model_2!N86+model_3!N86)</f>
        <v/>
      </c>
      <c r="K86">
        <f>IF(D86="","",IF(I86=3,1,0))</f>
        <v/>
      </c>
      <c r="L86">
        <f>IF(D86="","",IF(J86=3,1,0))</f>
        <v/>
      </c>
    </row>
    <row r="87">
      <c r="A87">
        <f>IF(list_name!A87&lt;&gt;"",list_name!A87,"")</f>
        <v/>
      </c>
      <c r="B87" s="9">
        <f>IF(list_name!B87&lt;&gt;"",list_name!B87,"")</f>
        <v/>
      </c>
      <c r="C87">
        <f>IF(list_name!C87&lt;&gt;"",list_name!C87,"")</f>
        <v/>
      </c>
      <c r="D87">
        <f>IF(list_name!D87&lt;&gt;"",list_name!D87,"")</f>
        <v/>
      </c>
      <c r="E87">
        <f>IF(list_name!E87&lt;&gt;"",list_name!E87,"")</f>
        <v/>
      </c>
      <c r="F87">
        <f>IF(AND(D87&lt;&gt;"",COUNTIFS(all_match!D:D,final_model!D87,all_match!E:E,final_model!E87)&gt;0),SUMIFS(all_match!F:F,all_match!D:D,final_model!D87,all_match!E:E,final_model!E87),"")</f>
        <v/>
      </c>
      <c r="G87">
        <f>IF(AND(D87&lt;&gt;"",COUNTIFS(all_match!D:D,final_model!D87,all_match!E:E,final_model!E87)&gt;0),SUMIFS(all_match!G:G,all_match!D:D,final_model!D87,all_match!E:E,final_model!E87),"")</f>
        <v/>
      </c>
      <c r="H87">
        <f>IF(AND(D87&lt;&gt;"",COUNTIFS(all_match!D:D,final_model!D87,all_match!E:E,final_model!E87)&gt;0),SUMIFS(all_match!H:H,all_match!D:D,final_model!D87,all_match!E:E,final_model!E87),"")</f>
        <v/>
      </c>
      <c r="I87">
        <f>IF(D87="","",model_1!M87+model_2!M87+model_3!M87)</f>
        <v/>
      </c>
      <c r="J87">
        <f>IF(D87="","",model_1!N87+model_2!N87+model_3!N87)</f>
        <v/>
      </c>
      <c r="K87">
        <f>IF(D87="","",IF(I87=3,1,0))</f>
        <v/>
      </c>
      <c r="L87">
        <f>IF(D87="","",IF(J87=3,1,0))</f>
        <v/>
      </c>
    </row>
    <row r="88">
      <c r="A88">
        <f>IF(list_name!A88&lt;&gt;"",list_name!A88,"")</f>
        <v/>
      </c>
      <c r="B88" s="9">
        <f>IF(list_name!B88&lt;&gt;"",list_name!B88,"")</f>
        <v/>
      </c>
      <c r="C88">
        <f>IF(list_name!C88&lt;&gt;"",list_name!C88,"")</f>
        <v/>
      </c>
      <c r="D88">
        <f>IF(list_name!D88&lt;&gt;"",list_name!D88,"")</f>
        <v/>
      </c>
      <c r="E88">
        <f>IF(list_name!E88&lt;&gt;"",list_name!E88,"")</f>
        <v/>
      </c>
      <c r="F88">
        <f>IF(AND(D88&lt;&gt;"",COUNTIFS(all_match!D:D,final_model!D88,all_match!E:E,final_model!E88)&gt;0),SUMIFS(all_match!F:F,all_match!D:D,final_model!D88,all_match!E:E,final_model!E88),"")</f>
        <v/>
      </c>
      <c r="G88">
        <f>IF(AND(D88&lt;&gt;"",COUNTIFS(all_match!D:D,final_model!D88,all_match!E:E,final_model!E88)&gt;0),SUMIFS(all_match!G:G,all_match!D:D,final_model!D88,all_match!E:E,final_model!E88),"")</f>
        <v/>
      </c>
      <c r="H88">
        <f>IF(AND(D88&lt;&gt;"",COUNTIFS(all_match!D:D,final_model!D88,all_match!E:E,final_model!E88)&gt;0),SUMIFS(all_match!H:H,all_match!D:D,final_model!D88,all_match!E:E,final_model!E88),"")</f>
        <v/>
      </c>
      <c r="I88">
        <f>IF(D88="","",model_1!M88+model_2!M88+model_3!M88)</f>
        <v/>
      </c>
      <c r="J88">
        <f>IF(D88="","",model_1!N88+model_2!N88+model_3!N88)</f>
        <v/>
      </c>
      <c r="K88">
        <f>IF(D88="","",IF(I88=3,1,0))</f>
        <v/>
      </c>
      <c r="L88">
        <f>IF(D88="","",IF(J88=3,1,0))</f>
        <v/>
      </c>
    </row>
    <row r="89">
      <c r="A89">
        <f>IF(list_name!A89&lt;&gt;"",list_name!A89,"")</f>
        <v/>
      </c>
      <c r="B89" s="9">
        <f>IF(list_name!B89&lt;&gt;"",list_name!B89,"")</f>
        <v/>
      </c>
      <c r="C89">
        <f>IF(list_name!C89&lt;&gt;"",list_name!C89,"")</f>
        <v/>
      </c>
      <c r="D89">
        <f>IF(list_name!D89&lt;&gt;"",list_name!D89,"")</f>
        <v/>
      </c>
      <c r="E89">
        <f>IF(list_name!E89&lt;&gt;"",list_name!E89,"")</f>
        <v/>
      </c>
      <c r="F89">
        <f>IF(AND(D89&lt;&gt;"",COUNTIFS(all_match!D:D,final_model!D89,all_match!E:E,final_model!E89)&gt;0),SUMIFS(all_match!F:F,all_match!D:D,final_model!D89,all_match!E:E,final_model!E89),"")</f>
        <v/>
      </c>
      <c r="G89">
        <f>IF(AND(D89&lt;&gt;"",COUNTIFS(all_match!D:D,final_model!D89,all_match!E:E,final_model!E89)&gt;0),SUMIFS(all_match!G:G,all_match!D:D,final_model!D89,all_match!E:E,final_model!E89),"")</f>
        <v/>
      </c>
      <c r="H89">
        <f>IF(AND(D89&lt;&gt;"",COUNTIFS(all_match!D:D,final_model!D89,all_match!E:E,final_model!E89)&gt;0),SUMIFS(all_match!H:H,all_match!D:D,final_model!D89,all_match!E:E,final_model!E89),"")</f>
        <v/>
      </c>
      <c r="I89">
        <f>IF(D89="","",model_1!M89+model_2!M89+model_3!M89)</f>
        <v/>
      </c>
      <c r="J89">
        <f>IF(D89="","",model_1!N89+model_2!N89+model_3!N89)</f>
        <v/>
      </c>
      <c r="K89">
        <f>IF(D89="","",IF(I89=3,1,0))</f>
        <v/>
      </c>
      <c r="L89">
        <f>IF(D89="","",IF(J89=3,1,0))</f>
        <v/>
      </c>
    </row>
    <row r="90">
      <c r="A90">
        <f>IF(list_name!A90&lt;&gt;"",list_name!A90,"")</f>
        <v/>
      </c>
      <c r="B90" s="9">
        <f>IF(list_name!B90&lt;&gt;"",list_name!B90,"")</f>
        <v/>
      </c>
      <c r="C90">
        <f>IF(list_name!C90&lt;&gt;"",list_name!C90,"")</f>
        <v/>
      </c>
      <c r="D90">
        <f>IF(list_name!D90&lt;&gt;"",list_name!D90,"")</f>
        <v/>
      </c>
      <c r="E90">
        <f>IF(list_name!E90&lt;&gt;"",list_name!E90,"")</f>
        <v/>
      </c>
      <c r="F90">
        <f>IF(AND(D90&lt;&gt;"",COUNTIFS(all_match!D:D,final_model!D90,all_match!E:E,final_model!E90)&gt;0),SUMIFS(all_match!F:F,all_match!D:D,final_model!D90,all_match!E:E,final_model!E90),"")</f>
        <v/>
      </c>
      <c r="G90">
        <f>IF(AND(D90&lt;&gt;"",COUNTIFS(all_match!D:D,final_model!D90,all_match!E:E,final_model!E90)&gt;0),SUMIFS(all_match!G:G,all_match!D:D,final_model!D90,all_match!E:E,final_model!E90),"")</f>
        <v/>
      </c>
      <c r="H90">
        <f>IF(AND(D90&lt;&gt;"",COUNTIFS(all_match!D:D,final_model!D90,all_match!E:E,final_model!E90)&gt;0),SUMIFS(all_match!H:H,all_match!D:D,final_model!D90,all_match!E:E,final_model!E90),"")</f>
        <v/>
      </c>
      <c r="I90">
        <f>IF(D90="","",model_1!M90+model_2!M90+model_3!M90)</f>
        <v/>
      </c>
      <c r="J90">
        <f>IF(D90="","",model_1!N90+model_2!N90+model_3!N90)</f>
        <v/>
      </c>
      <c r="K90">
        <f>IF(D90="","",IF(I90=3,1,0))</f>
        <v/>
      </c>
      <c r="L90">
        <f>IF(D90="","",IF(J90=3,1,0))</f>
        <v/>
      </c>
    </row>
    <row r="91">
      <c r="A91">
        <f>IF(list_name!A91&lt;&gt;"",list_name!A91,"")</f>
        <v/>
      </c>
      <c r="B91" s="9">
        <f>IF(list_name!B91&lt;&gt;"",list_name!B91,"")</f>
        <v/>
      </c>
      <c r="C91">
        <f>IF(list_name!C91&lt;&gt;"",list_name!C91,"")</f>
        <v/>
      </c>
      <c r="D91">
        <f>IF(list_name!D91&lt;&gt;"",list_name!D91,"")</f>
        <v/>
      </c>
      <c r="E91">
        <f>IF(list_name!E91&lt;&gt;"",list_name!E91,"")</f>
        <v/>
      </c>
      <c r="F91">
        <f>IF(AND(D91&lt;&gt;"",COUNTIFS(all_match!D:D,final_model!D91,all_match!E:E,final_model!E91)&gt;0),SUMIFS(all_match!F:F,all_match!D:D,final_model!D91,all_match!E:E,final_model!E91),"")</f>
        <v/>
      </c>
      <c r="G91">
        <f>IF(AND(D91&lt;&gt;"",COUNTIFS(all_match!D:D,final_model!D91,all_match!E:E,final_model!E91)&gt;0),SUMIFS(all_match!G:G,all_match!D:D,final_model!D91,all_match!E:E,final_model!E91),"")</f>
        <v/>
      </c>
      <c r="H91">
        <f>IF(AND(D91&lt;&gt;"",COUNTIFS(all_match!D:D,final_model!D91,all_match!E:E,final_model!E91)&gt;0),SUMIFS(all_match!H:H,all_match!D:D,final_model!D91,all_match!E:E,final_model!E91),"")</f>
        <v/>
      </c>
      <c r="I91">
        <f>IF(D91="","",model_1!M91+model_2!M91+model_3!M91)</f>
        <v/>
      </c>
      <c r="J91">
        <f>IF(D91="","",model_1!N91+model_2!N91+model_3!N91)</f>
        <v/>
      </c>
      <c r="K91">
        <f>IF(D91="","",IF(I91=3,1,0))</f>
        <v/>
      </c>
      <c r="L91">
        <f>IF(D91="","",IF(J91=3,1,0))</f>
        <v/>
      </c>
    </row>
    <row r="92">
      <c r="A92">
        <f>IF(list_name!A92&lt;&gt;"",list_name!A92,"")</f>
        <v/>
      </c>
      <c r="B92" s="9">
        <f>IF(list_name!B92&lt;&gt;"",list_name!B92,"")</f>
        <v/>
      </c>
      <c r="C92">
        <f>IF(list_name!C92&lt;&gt;"",list_name!C92,"")</f>
        <v/>
      </c>
      <c r="D92">
        <f>IF(list_name!D92&lt;&gt;"",list_name!D92,"")</f>
        <v/>
      </c>
      <c r="E92">
        <f>IF(list_name!E92&lt;&gt;"",list_name!E92,"")</f>
        <v/>
      </c>
      <c r="F92">
        <f>IF(AND(D92&lt;&gt;"",COUNTIFS(all_match!D:D,final_model!D92,all_match!E:E,final_model!E92)&gt;0),SUMIFS(all_match!F:F,all_match!D:D,final_model!D92,all_match!E:E,final_model!E92),"")</f>
        <v/>
      </c>
      <c r="G92">
        <f>IF(AND(D92&lt;&gt;"",COUNTIFS(all_match!D:D,final_model!D92,all_match!E:E,final_model!E92)&gt;0),SUMIFS(all_match!G:G,all_match!D:D,final_model!D92,all_match!E:E,final_model!E92),"")</f>
        <v/>
      </c>
      <c r="H92">
        <f>IF(AND(D92&lt;&gt;"",COUNTIFS(all_match!D:D,final_model!D92,all_match!E:E,final_model!E92)&gt;0),SUMIFS(all_match!H:H,all_match!D:D,final_model!D92,all_match!E:E,final_model!E92),"")</f>
        <v/>
      </c>
      <c r="I92">
        <f>IF(D92="","",model_1!M92+model_2!M92+model_3!M92)</f>
        <v/>
      </c>
      <c r="J92">
        <f>IF(D92="","",model_1!N92+model_2!N92+model_3!N92)</f>
        <v/>
      </c>
      <c r="K92">
        <f>IF(D92="","",IF(I92=3,1,0))</f>
        <v/>
      </c>
      <c r="L92">
        <f>IF(D92="","",IF(J92=3,1,0))</f>
        <v/>
      </c>
    </row>
    <row r="93">
      <c r="A93">
        <f>IF(list_name!A93&lt;&gt;"",list_name!A93,"")</f>
        <v/>
      </c>
      <c r="B93" s="9">
        <f>IF(list_name!B93&lt;&gt;"",list_name!B93,"")</f>
        <v/>
      </c>
      <c r="C93">
        <f>IF(list_name!C93&lt;&gt;"",list_name!C93,"")</f>
        <v/>
      </c>
      <c r="D93">
        <f>IF(list_name!D93&lt;&gt;"",list_name!D93,"")</f>
        <v/>
      </c>
      <c r="E93">
        <f>IF(list_name!E93&lt;&gt;"",list_name!E93,"")</f>
        <v/>
      </c>
      <c r="F93">
        <f>IF(AND(D93&lt;&gt;"",COUNTIFS(all_match!D:D,final_model!D93,all_match!E:E,final_model!E93)&gt;0),SUMIFS(all_match!F:F,all_match!D:D,final_model!D93,all_match!E:E,final_model!E93),"")</f>
        <v/>
      </c>
      <c r="G93">
        <f>IF(AND(D93&lt;&gt;"",COUNTIFS(all_match!D:D,final_model!D93,all_match!E:E,final_model!E93)&gt;0),SUMIFS(all_match!G:G,all_match!D:D,final_model!D93,all_match!E:E,final_model!E93),"")</f>
        <v/>
      </c>
      <c r="H93">
        <f>IF(AND(D93&lt;&gt;"",COUNTIFS(all_match!D:D,final_model!D93,all_match!E:E,final_model!E93)&gt;0),SUMIFS(all_match!H:H,all_match!D:D,final_model!D93,all_match!E:E,final_model!E93),"")</f>
        <v/>
      </c>
      <c r="I93">
        <f>IF(D93="","",model_1!M93+model_2!M93+model_3!M93)</f>
        <v/>
      </c>
      <c r="J93">
        <f>IF(D93="","",model_1!N93+model_2!N93+model_3!N93)</f>
        <v/>
      </c>
      <c r="K93">
        <f>IF(D93="","",IF(I93=3,1,0))</f>
        <v/>
      </c>
      <c r="L93">
        <f>IF(D93="","",IF(J93=3,1,0))</f>
        <v/>
      </c>
    </row>
    <row r="94">
      <c r="A94">
        <f>IF(list_name!A94&lt;&gt;"",list_name!A94,"")</f>
        <v/>
      </c>
      <c r="B94" s="9">
        <f>IF(list_name!B94&lt;&gt;"",list_name!B94,"")</f>
        <v/>
      </c>
      <c r="C94">
        <f>IF(list_name!C94&lt;&gt;"",list_name!C94,"")</f>
        <v/>
      </c>
      <c r="D94">
        <f>IF(list_name!D94&lt;&gt;"",list_name!D94,"")</f>
        <v/>
      </c>
      <c r="E94">
        <f>IF(list_name!E94&lt;&gt;"",list_name!E94,"")</f>
        <v/>
      </c>
      <c r="F94">
        <f>IF(AND(D94&lt;&gt;"",COUNTIFS(all_match!D:D,final_model!D94,all_match!E:E,final_model!E94)&gt;0),SUMIFS(all_match!F:F,all_match!D:D,final_model!D94,all_match!E:E,final_model!E94),"")</f>
        <v/>
      </c>
      <c r="G94">
        <f>IF(AND(D94&lt;&gt;"",COUNTIFS(all_match!D:D,final_model!D94,all_match!E:E,final_model!E94)&gt;0),SUMIFS(all_match!G:G,all_match!D:D,final_model!D94,all_match!E:E,final_model!E94),"")</f>
        <v/>
      </c>
      <c r="H94">
        <f>IF(AND(D94&lt;&gt;"",COUNTIFS(all_match!D:D,final_model!D94,all_match!E:E,final_model!E94)&gt;0),SUMIFS(all_match!H:H,all_match!D:D,final_model!D94,all_match!E:E,final_model!E94),"")</f>
        <v/>
      </c>
      <c r="I94">
        <f>IF(D94="","",model_1!M94+model_2!M94+model_3!M94)</f>
        <v/>
      </c>
      <c r="J94">
        <f>IF(D94="","",model_1!N94+model_2!N94+model_3!N94)</f>
        <v/>
      </c>
      <c r="K94">
        <f>IF(D94="","",IF(I94=3,1,0))</f>
        <v/>
      </c>
      <c r="L94">
        <f>IF(D94="","",IF(J94=3,1,0))</f>
        <v/>
      </c>
    </row>
    <row r="95">
      <c r="A95">
        <f>IF(list_name!A95&lt;&gt;"",list_name!A95,"")</f>
        <v/>
      </c>
      <c r="B95" s="9">
        <f>IF(list_name!B95&lt;&gt;"",list_name!B95,"")</f>
        <v/>
      </c>
      <c r="C95">
        <f>IF(list_name!C95&lt;&gt;"",list_name!C95,"")</f>
        <v/>
      </c>
      <c r="D95">
        <f>IF(list_name!D95&lt;&gt;"",list_name!D95,"")</f>
        <v/>
      </c>
      <c r="E95">
        <f>IF(list_name!E95&lt;&gt;"",list_name!E95,"")</f>
        <v/>
      </c>
      <c r="F95">
        <f>IF(AND(D95&lt;&gt;"",COUNTIFS(all_match!D:D,final_model!D95,all_match!E:E,final_model!E95)&gt;0),SUMIFS(all_match!F:F,all_match!D:D,final_model!D95,all_match!E:E,final_model!E95),"")</f>
        <v/>
      </c>
      <c r="G95">
        <f>IF(AND(D95&lt;&gt;"",COUNTIFS(all_match!D:D,final_model!D95,all_match!E:E,final_model!E95)&gt;0),SUMIFS(all_match!G:G,all_match!D:D,final_model!D95,all_match!E:E,final_model!E95),"")</f>
        <v/>
      </c>
      <c r="H95">
        <f>IF(AND(D95&lt;&gt;"",COUNTIFS(all_match!D:D,final_model!D95,all_match!E:E,final_model!E95)&gt;0),SUMIFS(all_match!H:H,all_match!D:D,final_model!D95,all_match!E:E,final_model!E95),"")</f>
        <v/>
      </c>
      <c r="I95">
        <f>IF(D95="","",model_1!M95+model_2!M95+model_3!M95)</f>
        <v/>
      </c>
      <c r="J95">
        <f>IF(D95="","",model_1!N95+model_2!N95+model_3!N95)</f>
        <v/>
      </c>
      <c r="K95">
        <f>IF(D95="","",IF(I95=3,1,0))</f>
        <v/>
      </c>
      <c r="L95">
        <f>IF(D95="","",IF(J95=3,1,0))</f>
        <v/>
      </c>
    </row>
    <row r="96">
      <c r="A96">
        <f>IF(list_name!A96&lt;&gt;"",list_name!A96,"")</f>
        <v/>
      </c>
      <c r="B96" s="9">
        <f>IF(list_name!B96&lt;&gt;"",list_name!B96,"")</f>
        <v/>
      </c>
      <c r="C96">
        <f>IF(list_name!C96&lt;&gt;"",list_name!C96,"")</f>
        <v/>
      </c>
      <c r="D96">
        <f>IF(list_name!D96&lt;&gt;"",list_name!D96,"")</f>
        <v/>
      </c>
      <c r="E96">
        <f>IF(list_name!E96&lt;&gt;"",list_name!E96,"")</f>
        <v/>
      </c>
      <c r="F96">
        <f>IF(AND(D96&lt;&gt;"",COUNTIFS(all_match!D:D,final_model!D96,all_match!E:E,final_model!E96)&gt;0),SUMIFS(all_match!F:F,all_match!D:D,final_model!D96,all_match!E:E,final_model!E96),"")</f>
        <v/>
      </c>
      <c r="G96">
        <f>IF(AND(D96&lt;&gt;"",COUNTIFS(all_match!D:D,final_model!D96,all_match!E:E,final_model!E96)&gt;0),SUMIFS(all_match!G:G,all_match!D:D,final_model!D96,all_match!E:E,final_model!E96),"")</f>
        <v/>
      </c>
      <c r="H96">
        <f>IF(AND(D96&lt;&gt;"",COUNTIFS(all_match!D:D,final_model!D96,all_match!E:E,final_model!E96)&gt;0),SUMIFS(all_match!H:H,all_match!D:D,final_model!D96,all_match!E:E,final_model!E96),"")</f>
        <v/>
      </c>
      <c r="I96">
        <f>IF(D96="","",model_1!M96+model_2!M96+model_3!M96)</f>
        <v/>
      </c>
      <c r="J96">
        <f>IF(D96="","",model_1!N96+model_2!N96+model_3!N96)</f>
        <v/>
      </c>
      <c r="K96">
        <f>IF(D96="","",IF(I96=3,1,0))</f>
        <v/>
      </c>
      <c r="L96">
        <f>IF(D96="","",IF(J96=3,1,0))</f>
        <v/>
      </c>
    </row>
    <row r="97">
      <c r="A97">
        <f>IF(list_name!A97&lt;&gt;"",list_name!A97,"")</f>
        <v/>
      </c>
      <c r="B97" s="9">
        <f>IF(list_name!B97&lt;&gt;"",list_name!B97,"")</f>
        <v/>
      </c>
      <c r="C97">
        <f>IF(list_name!C97&lt;&gt;"",list_name!C97,"")</f>
        <v/>
      </c>
      <c r="D97">
        <f>IF(list_name!D97&lt;&gt;"",list_name!D97,"")</f>
        <v/>
      </c>
      <c r="E97">
        <f>IF(list_name!E97&lt;&gt;"",list_name!E97,"")</f>
        <v/>
      </c>
      <c r="F97">
        <f>IF(AND(D97&lt;&gt;"",COUNTIFS(all_match!D:D,final_model!D97,all_match!E:E,final_model!E97)&gt;0),SUMIFS(all_match!F:F,all_match!D:D,final_model!D97,all_match!E:E,final_model!E97),"")</f>
        <v/>
      </c>
      <c r="G97">
        <f>IF(AND(D97&lt;&gt;"",COUNTIFS(all_match!D:D,final_model!D97,all_match!E:E,final_model!E97)&gt;0),SUMIFS(all_match!G:G,all_match!D:D,final_model!D97,all_match!E:E,final_model!E97),"")</f>
        <v/>
      </c>
      <c r="H97">
        <f>IF(AND(D97&lt;&gt;"",COUNTIFS(all_match!D:D,final_model!D97,all_match!E:E,final_model!E97)&gt;0),SUMIFS(all_match!H:H,all_match!D:D,final_model!D97,all_match!E:E,final_model!E97),"")</f>
        <v/>
      </c>
      <c r="I97">
        <f>IF(D97="","",model_1!M97+model_2!M97+model_3!M97)</f>
        <v/>
      </c>
      <c r="J97">
        <f>IF(D97="","",model_1!N97+model_2!N97+model_3!N97)</f>
        <v/>
      </c>
      <c r="K97">
        <f>IF(D97="","",IF(I97=3,1,0))</f>
        <v/>
      </c>
      <c r="L97">
        <f>IF(D97="","",IF(J97=3,1,0))</f>
        <v/>
      </c>
    </row>
    <row r="98">
      <c r="A98">
        <f>IF(list_name!A98&lt;&gt;"",list_name!A98,"")</f>
        <v/>
      </c>
      <c r="B98" s="9">
        <f>IF(list_name!B98&lt;&gt;"",list_name!B98,"")</f>
        <v/>
      </c>
      <c r="C98">
        <f>IF(list_name!C98&lt;&gt;"",list_name!C98,"")</f>
        <v/>
      </c>
      <c r="D98">
        <f>IF(list_name!D98&lt;&gt;"",list_name!D98,"")</f>
        <v/>
      </c>
      <c r="E98">
        <f>IF(list_name!E98&lt;&gt;"",list_name!E98,"")</f>
        <v/>
      </c>
      <c r="F98">
        <f>IF(AND(D98&lt;&gt;"",COUNTIFS(all_match!D:D,final_model!D98,all_match!E:E,final_model!E98)&gt;0),SUMIFS(all_match!F:F,all_match!D:D,final_model!D98,all_match!E:E,final_model!E98),"")</f>
        <v/>
      </c>
      <c r="G98">
        <f>IF(AND(D98&lt;&gt;"",COUNTIFS(all_match!D:D,final_model!D98,all_match!E:E,final_model!E98)&gt;0),SUMIFS(all_match!G:G,all_match!D:D,final_model!D98,all_match!E:E,final_model!E98),"")</f>
        <v/>
      </c>
      <c r="H98">
        <f>IF(AND(D98&lt;&gt;"",COUNTIFS(all_match!D:D,final_model!D98,all_match!E:E,final_model!E98)&gt;0),SUMIFS(all_match!H:H,all_match!D:D,final_model!D98,all_match!E:E,final_model!E98),"")</f>
        <v/>
      </c>
      <c r="I98">
        <f>IF(D98="","",model_1!M98+model_2!M98+model_3!M98)</f>
        <v/>
      </c>
      <c r="J98">
        <f>IF(D98="","",model_1!N98+model_2!N98+model_3!N98)</f>
        <v/>
      </c>
      <c r="K98">
        <f>IF(D98="","",IF(I98=3,1,0))</f>
        <v/>
      </c>
      <c r="L98">
        <f>IF(D98="","",IF(J98=3,1,0))</f>
        <v/>
      </c>
    </row>
    <row r="99">
      <c r="A99">
        <f>IF(list_name!A99&lt;&gt;"",list_name!A99,"")</f>
        <v/>
      </c>
      <c r="B99" s="9">
        <f>IF(list_name!B99&lt;&gt;"",list_name!B99,"")</f>
        <v/>
      </c>
      <c r="C99">
        <f>IF(list_name!C99&lt;&gt;"",list_name!C99,"")</f>
        <v/>
      </c>
      <c r="D99">
        <f>IF(list_name!D99&lt;&gt;"",list_name!D99,"")</f>
        <v/>
      </c>
      <c r="E99">
        <f>IF(list_name!E99&lt;&gt;"",list_name!E99,"")</f>
        <v/>
      </c>
      <c r="F99">
        <f>IF(AND(D99&lt;&gt;"",COUNTIFS(all_match!D:D,final_model!D99,all_match!E:E,final_model!E99)&gt;0),SUMIFS(all_match!F:F,all_match!D:D,final_model!D99,all_match!E:E,final_model!E99),"")</f>
        <v/>
      </c>
      <c r="G99">
        <f>IF(AND(D99&lt;&gt;"",COUNTIFS(all_match!D:D,final_model!D99,all_match!E:E,final_model!E99)&gt;0),SUMIFS(all_match!G:G,all_match!D:D,final_model!D99,all_match!E:E,final_model!E99),"")</f>
        <v/>
      </c>
      <c r="H99">
        <f>IF(AND(D99&lt;&gt;"",COUNTIFS(all_match!D:D,final_model!D99,all_match!E:E,final_model!E99)&gt;0),SUMIFS(all_match!H:H,all_match!D:D,final_model!D99,all_match!E:E,final_model!E99),"")</f>
        <v/>
      </c>
      <c r="I99">
        <f>IF(D99="","",model_1!M99+model_2!M99+model_3!M99)</f>
        <v/>
      </c>
      <c r="J99">
        <f>IF(D99="","",model_1!N99+model_2!N99+model_3!N99)</f>
        <v/>
      </c>
      <c r="K99">
        <f>IF(D99="","",IF(I99=3,1,0))</f>
        <v/>
      </c>
      <c r="L99">
        <f>IF(D99="","",IF(J99=3,1,0))</f>
        <v/>
      </c>
    </row>
    <row r="100">
      <c r="A100">
        <f>IF(list_name!A100&lt;&gt;"",list_name!A100,"")</f>
        <v/>
      </c>
      <c r="B100" s="9">
        <f>IF(list_name!B100&lt;&gt;"",list_name!B100,"")</f>
        <v/>
      </c>
      <c r="C100">
        <f>IF(list_name!C100&lt;&gt;"",list_name!C100,"")</f>
        <v/>
      </c>
      <c r="D100">
        <f>IF(list_name!D100&lt;&gt;"",list_name!D100,"")</f>
        <v/>
      </c>
      <c r="E100">
        <f>IF(list_name!E100&lt;&gt;"",list_name!E100,"")</f>
        <v/>
      </c>
      <c r="F100">
        <f>IF(AND(D100&lt;&gt;"",COUNTIFS(all_match!D:D,final_model!D100,all_match!E:E,final_model!E100)&gt;0),SUMIFS(all_match!F:F,all_match!D:D,final_model!D100,all_match!E:E,final_model!E100),"")</f>
        <v/>
      </c>
      <c r="G100">
        <f>IF(AND(D100&lt;&gt;"",COUNTIFS(all_match!D:D,final_model!D100,all_match!E:E,final_model!E100)&gt;0),SUMIFS(all_match!G:G,all_match!D:D,final_model!D100,all_match!E:E,final_model!E100),"")</f>
        <v/>
      </c>
      <c r="H100">
        <f>IF(AND(D100&lt;&gt;"",COUNTIFS(all_match!D:D,final_model!D100,all_match!E:E,final_model!E100)&gt;0),SUMIFS(all_match!H:H,all_match!D:D,final_model!D100,all_match!E:E,final_model!E100),"")</f>
        <v/>
      </c>
      <c r="I100">
        <f>IF(D100="","",model_1!M100+model_2!M100+model_3!M100)</f>
        <v/>
      </c>
      <c r="J100">
        <f>IF(D100="","",model_1!N100+model_2!N100+model_3!N100)</f>
        <v/>
      </c>
      <c r="K100">
        <f>IF(D100="","",IF(I100=3,1,0))</f>
        <v/>
      </c>
      <c r="L100">
        <f>IF(D100="","",IF(J100=3,1,0))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index</t>
        </is>
      </c>
      <c r="B1" s="15" t="inlineStr">
        <is>
          <t>Div</t>
        </is>
      </c>
      <c r="C1" s="15" t="inlineStr">
        <is>
          <t>Date</t>
        </is>
      </c>
      <c r="D1" s="15" t="inlineStr">
        <is>
          <t>Сезон</t>
        </is>
      </c>
      <c r="E1" s="15" t="inlineStr">
        <is>
          <t>HomeTeam</t>
        </is>
      </c>
      <c r="F1" s="15" t="inlineStr">
        <is>
          <t>AwayTeam</t>
        </is>
      </c>
      <c r="G1" s="15" t="inlineStr">
        <is>
          <t>6,5_M</t>
        </is>
      </c>
      <c r="H1" s="15" t="inlineStr">
        <is>
          <t>6,5_B</t>
        </is>
      </c>
      <c r="I1" s="15" t="inlineStr">
        <is>
          <t>7_M</t>
        </is>
      </c>
      <c r="J1" s="15" t="inlineStr">
        <is>
          <t>7_B</t>
        </is>
      </c>
      <c r="K1" s="15" t="inlineStr">
        <is>
          <t>7,5_M</t>
        </is>
      </c>
      <c r="L1" s="15" t="inlineStr">
        <is>
          <t>7,5_B</t>
        </is>
      </c>
      <c r="M1" s="15" t="inlineStr">
        <is>
          <t>8_M</t>
        </is>
      </c>
      <c r="N1" s="15" t="inlineStr">
        <is>
          <t>8_B</t>
        </is>
      </c>
      <c r="O1" s="15" t="inlineStr">
        <is>
          <t>8,5_M</t>
        </is>
      </c>
      <c r="P1" s="15" t="inlineStr">
        <is>
          <t>8,5_B</t>
        </is>
      </c>
      <c r="Q1" s="15" t="inlineStr">
        <is>
          <t>9_M</t>
        </is>
      </c>
      <c r="R1" s="15" t="inlineStr">
        <is>
          <t>9_B</t>
        </is>
      </c>
      <c r="S1" s="15" t="inlineStr">
        <is>
          <t>9,5_M</t>
        </is>
      </c>
      <c r="T1" s="15" t="inlineStr">
        <is>
          <t>9,5_B</t>
        </is>
      </c>
      <c r="U1" s="15" t="inlineStr">
        <is>
          <t>10_M</t>
        </is>
      </c>
      <c r="V1" s="15" t="inlineStr">
        <is>
          <t>10_B</t>
        </is>
      </c>
      <c r="W1" s="15" t="inlineStr">
        <is>
          <t>10,5_M</t>
        </is>
      </c>
      <c r="X1" s="15" t="inlineStr">
        <is>
          <t>10,5_B</t>
        </is>
      </c>
      <c r="Y1" s="15" t="inlineStr">
        <is>
          <t>11_M</t>
        </is>
      </c>
      <c r="Z1" s="15" t="inlineStr">
        <is>
          <t>11_B</t>
        </is>
      </c>
      <c r="AA1" s="15" t="inlineStr">
        <is>
          <t>11,5_M</t>
        </is>
      </c>
      <c r="AB1" s="15" t="inlineStr">
        <is>
          <t>11,5_B</t>
        </is>
      </c>
      <c r="AC1" s="15" t="inlineStr">
        <is>
          <t>12_M</t>
        </is>
      </c>
      <c r="AD1" s="15" t="inlineStr">
        <is>
          <t>12_B</t>
        </is>
      </c>
      <c r="AE1" s="15" t="inlineStr">
        <is>
          <t>12,5_M</t>
        </is>
      </c>
      <c r="AF1" s="15" t="inlineStr">
        <is>
          <t>12,5_B</t>
        </is>
      </c>
      <c r="AG1" s="15" t="inlineStr">
        <is>
          <t>13_M</t>
        </is>
      </c>
      <c r="AH1" s="15" t="inlineStr">
        <is>
          <t>13_B</t>
        </is>
      </c>
      <c r="AI1" s="15" t="inlineStr">
        <is>
          <t>13,5_M</t>
        </is>
      </c>
      <c r="AJ1" s="15" t="inlineStr">
        <is>
          <t>13,5_B</t>
        </is>
      </c>
    </row>
    <row r="2">
      <c r="A2" t="n">
        <v>1</v>
      </c>
      <c r="B2" t="inlineStr">
        <is>
          <t>D1</t>
        </is>
      </c>
      <c r="C2" s="16" t="n">
        <v>44834</v>
      </c>
      <c r="D2" t="n">
        <v>2022</v>
      </c>
      <c r="E2" t="inlineStr">
        <is>
          <t>Bayern Munich</t>
        </is>
      </c>
      <c r="F2" t="inlineStr">
        <is>
          <t>Leverkusen</t>
        </is>
      </c>
      <c r="G2" t="n">
        <v>2.306007903036461</v>
      </c>
      <c r="H2" t="n">
        <v>1.76569215061793</v>
      </c>
      <c r="I2" t="n">
        <v>2.128601358138162</v>
      </c>
      <c r="J2" t="n">
        <v>1.678175611144885</v>
      </c>
      <c r="K2" t="n">
        <v>2.222431436886168</v>
      </c>
      <c r="L2" t="n">
        <v>1.818041789359773</v>
      </c>
      <c r="M2" t="n">
        <v>1.999875435189687</v>
      </c>
      <c r="N2" t="n">
        <v>1.829076622499983</v>
      </c>
      <c r="O2" t="n">
        <v>1.968405490095862</v>
      </c>
      <c r="P2" t="n">
        <v>2.032625289950608</v>
      </c>
      <c r="Q2" t="n">
        <v>1.713973022782271</v>
      </c>
      <c r="R2" t="n">
        <v>1.914427641620988</v>
      </c>
      <c r="S2" t="n">
        <v>1.834294998373229</v>
      </c>
      <c r="T2" t="n">
        <v>2.198616798554319</v>
      </c>
      <c r="U2" t="n">
        <v>1.649316391644977</v>
      </c>
      <c r="V2" t="n">
        <v>2.076488055055175</v>
      </c>
      <c r="W2" t="n">
        <v>1.763722580418524</v>
      </c>
      <c r="X2" t="n">
        <v>2.309375977140803</v>
      </c>
      <c r="Y2" t="n">
        <v>1.615618942358596</v>
      </c>
      <c r="Z2" t="n">
        <v>2.880027156255767</v>
      </c>
      <c r="AA2" t="n">
        <v>1.466409431196268</v>
      </c>
      <c r="AB2" t="n">
        <v>3.144038977589187</v>
      </c>
      <c r="AC2" t="n">
        <v>1.308586702099333</v>
      </c>
      <c r="AD2" t="n">
        <v>3.990781593570106</v>
      </c>
      <c r="AE2" t="n">
        <v>1.288010824067176</v>
      </c>
      <c r="AF2" t="n">
        <v>4.472091728631555</v>
      </c>
      <c r="AG2" t="n">
        <v>1.216403407595624</v>
      </c>
      <c r="AH2" t="n">
        <v>4.019435824127605</v>
      </c>
      <c r="AI2" t="n">
        <v>1.307120348562405</v>
      </c>
      <c r="AJ2" t="n">
        <v>4.256052569231844</v>
      </c>
    </row>
    <row r="3">
      <c r="A3" t="n">
        <v>2</v>
      </c>
      <c r="B3" t="inlineStr">
        <is>
          <t>D1</t>
        </is>
      </c>
      <c r="C3" s="16" t="n">
        <v>44834</v>
      </c>
      <c r="D3" t="n">
        <v>2022</v>
      </c>
      <c r="E3" t="inlineStr">
        <is>
          <t>RB Leipzig</t>
        </is>
      </c>
      <c r="F3" t="inlineStr">
        <is>
          <t>Bochum</t>
        </is>
      </c>
      <c r="G3" t="n">
        <v>2.317816412037764</v>
      </c>
      <c r="H3" t="n">
        <v>1.758831041156697</v>
      </c>
      <c r="I3" t="n">
        <v>2.133952204927021</v>
      </c>
      <c r="J3" t="n">
        <v>1.573176878081339</v>
      </c>
      <c r="K3" t="n">
        <v>2.410986654930554</v>
      </c>
      <c r="L3" t="n">
        <v>1.70872392485471</v>
      </c>
      <c r="M3" t="n">
        <v>2.135445304106045</v>
      </c>
      <c r="N3" t="n">
        <v>1.665122624757317</v>
      </c>
      <c r="O3" t="n">
        <v>2.13639311341499</v>
      </c>
      <c r="P3" t="n">
        <v>1.879977173563545</v>
      </c>
      <c r="Q3" t="n">
        <v>1.897170859905277</v>
      </c>
      <c r="R3" t="n">
        <v>1.919739142375893</v>
      </c>
      <c r="S3" t="n">
        <v>1.860728065795267</v>
      </c>
      <c r="T3" t="n">
        <v>2.161807125547897</v>
      </c>
      <c r="U3" t="n">
        <v>1.649522847514095</v>
      </c>
      <c r="V3" t="n">
        <v>2.03932819937364</v>
      </c>
      <c r="W3" t="n">
        <v>1.768968037195547</v>
      </c>
      <c r="X3" t="n">
        <v>2.300444168846125</v>
      </c>
      <c r="Y3" t="n">
        <v>1.584525049762607</v>
      </c>
      <c r="Z3" t="n">
        <v>2.546736069721252</v>
      </c>
      <c r="AA3" t="n">
        <v>1.542539722037422</v>
      </c>
      <c r="AB3" t="n">
        <v>2.843183013853178</v>
      </c>
      <c r="AC3" t="n">
        <v>1.408607176248208</v>
      </c>
      <c r="AD3" t="n">
        <v>3.872565592537985</v>
      </c>
      <c r="AE3" t="n">
        <v>1.308568156099333</v>
      </c>
      <c r="AF3" t="n">
        <v>4.240775109917964</v>
      </c>
      <c r="AG3" t="n">
        <v>1.209675449196982</v>
      </c>
      <c r="AH3" t="n">
        <v>3.605543790211299</v>
      </c>
      <c r="AI3" t="n">
        <v>1.344791659142392</v>
      </c>
      <c r="AJ3" t="n">
        <v>3.900302178095962</v>
      </c>
    </row>
    <row r="4">
      <c r="A4" t="n">
        <v>3</v>
      </c>
      <c r="B4" t="inlineStr">
        <is>
          <t>D1</t>
        </is>
      </c>
      <c r="C4" s="16" t="n">
        <v>44834</v>
      </c>
      <c r="D4" t="n">
        <v>2022</v>
      </c>
      <c r="E4" t="inlineStr">
        <is>
          <t>Freiburg</t>
        </is>
      </c>
      <c r="F4" t="inlineStr">
        <is>
          <t>Mainz</t>
        </is>
      </c>
      <c r="G4" t="n">
        <v>2.425785271508405</v>
      </c>
      <c r="H4" t="n">
        <v>1.701367884760131</v>
      </c>
      <c r="I4" t="n">
        <v>2.22038334646412</v>
      </c>
      <c r="J4" t="n">
        <v>1.629325169161484</v>
      </c>
      <c r="K4" t="n">
        <v>2.281969384343577</v>
      </c>
      <c r="L4" t="n">
        <v>1.780049829748503</v>
      </c>
      <c r="M4" t="n">
        <v>2.03309098377804</v>
      </c>
      <c r="N4" t="n">
        <v>1.687838539584328</v>
      </c>
      <c r="O4" t="n">
        <v>2.118001384420681</v>
      </c>
      <c r="P4" t="n">
        <v>1.89445327522396</v>
      </c>
      <c r="Q4" t="n">
        <v>1.838528070809825</v>
      </c>
      <c r="R4" t="n">
        <v>1.845958734477809</v>
      </c>
      <c r="S4" t="n">
        <v>1.88765675986979</v>
      </c>
      <c r="T4" t="n">
        <v>2.126561577863374</v>
      </c>
      <c r="U4" t="n">
        <v>1.683945735640808</v>
      </c>
      <c r="V4" t="n">
        <v>2.127020440868626</v>
      </c>
      <c r="W4" t="n">
        <v>1.722370436102695</v>
      </c>
      <c r="X4" t="n">
        <v>2.384331293228391</v>
      </c>
      <c r="Y4" t="n">
        <v>1.54073163718593</v>
      </c>
      <c r="Z4" t="n">
        <v>2.399065516124455</v>
      </c>
      <c r="AA4" t="n">
        <v>1.594567656412443</v>
      </c>
      <c r="AB4" t="n">
        <v>2.681894380252522</v>
      </c>
      <c r="AC4" t="n">
        <v>1.455323641722146</v>
      </c>
      <c r="AD4" t="n">
        <v>2.586393011133539</v>
      </c>
      <c r="AE4" t="n">
        <v>1.545298879629488</v>
      </c>
      <c r="AF4" t="n">
        <v>2.83385669282773</v>
      </c>
      <c r="AG4" t="n">
        <v>1.425097224910632</v>
      </c>
      <c r="AH4" t="n">
        <v>3.042327496917591</v>
      </c>
      <c r="AI4" t="n">
        <v>1.434983738587595</v>
      </c>
      <c r="AJ4" t="n">
        <v>3.298936514838529</v>
      </c>
    </row>
    <row r="5">
      <c r="A5" t="n">
        <v>4</v>
      </c>
      <c r="B5" t="inlineStr">
        <is>
          <t>D1</t>
        </is>
      </c>
      <c r="C5" s="16" t="n">
        <v>44834</v>
      </c>
      <c r="D5" t="n">
        <v>2022</v>
      </c>
      <c r="E5" t="inlineStr">
        <is>
          <t>FC Koln</t>
        </is>
      </c>
      <c r="F5" t="inlineStr">
        <is>
          <t>Dortmund</t>
        </is>
      </c>
      <c r="G5" t="n">
        <v>3.026623841248826</v>
      </c>
      <c r="H5" t="n">
        <v>1.493431479313788</v>
      </c>
      <c r="I5" t="n">
        <v>2.838865516252024</v>
      </c>
      <c r="J5" t="n">
        <v>1.297932712938484</v>
      </c>
      <c r="K5" t="n">
        <v>3.60568635230796</v>
      </c>
      <c r="L5" t="n">
        <v>1.383776043925724</v>
      </c>
      <c r="M5" t="n">
        <v>3.208682674861281</v>
      </c>
      <c r="N5" t="n">
        <v>1.51789253002445</v>
      </c>
      <c r="O5" t="n">
        <v>2.417036274678283</v>
      </c>
      <c r="P5" t="n">
        <v>1.705698236431552</v>
      </c>
      <c r="Q5" t="n">
        <v>2.161651124967173</v>
      </c>
      <c r="R5" t="n">
        <v>1.724632771078636</v>
      </c>
      <c r="S5" t="n">
        <v>2.077136991288938</v>
      </c>
      <c r="T5" t="n">
        <v>1.92838701863109</v>
      </c>
      <c r="U5" t="n">
        <v>1.856033497250052</v>
      </c>
      <c r="V5" t="n">
        <v>1.760610216594761</v>
      </c>
      <c r="W5" t="n">
        <v>2.030559986552655</v>
      </c>
      <c r="X5" t="n">
        <v>1.97034623219277</v>
      </c>
      <c r="Y5" t="n">
        <v>1.839152322197405</v>
      </c>
      <c r="Z5" t="n">
        <v>1.977877215638854</v>
      </c>
      <c r="AA5" t="n">
        <v>1.844792582970874</v>
      </c>
      <c r="AB5" t="n">
        <v>2.183722513854595</v>
      </c>
      <c r="AC5" t="n">
        <v>1.66185129873212</v>
      </c>
      <c r="AD5" t="n">
        <v>2.394860833381109</v>
      </c>
      <c r="AE5" t="n">
        <v>1.602956702876478</v>
      </c>
      <c r="AF5" t="n">
        <v>2.658493877303925</v>
      </c>
      <c r="AG5" t="n">
        <v>1.462676837867754</v>
      </c>
      <c r="AH5" t="n">
        <v>2.411313977899997</v>
      </c>
      <c r="AI5" t="n">
        <v>1.608800546851611</v>
      </c>
      <c r="AJ5" t="n">
        <v>2.642574083041584</v>
      </c>
    </row>
    <row r="6">
      <c r="A6" t="n">
        <v>5</v>
      </c>
      <c r="B6" t="inlineStr">
        <is>
          <t>D1</t>
        </is>
      </c>
      <c r="C6" s="16" t="n">
        <v>44834</v>
      </c>
      <c r="D6" t="n">
        <v>2022</v>
      </c>
      <c r="E6" t="inlineStr">
        <is>
          <t>Ein Frankfurt</t>
        </is>
      </c>
      <c r="F6" t="inlineStr">
        <is>
          <t>Union Berlin</t>
        </is>
      </c>
      <c r="G6" t="n">
        <v>3.016140997072337</v>
      </c>
      <c r="H6" t="n">
        <v>1.49599705648172</v>
      </c>
      <c r="I6" t="n">
        <v>2.77822041618137</v>
      </c>
      <c r="J6" t="n">
        <v>1.487047858420141</v>
      </c>
      <c r="K6" t="n">
        <v>2.627616590675151</v>
      </c>
      <c r="L6" t="n">
        <v>1.614395310129636</v>
      </c>
      <c r="M6" t="n">
        <v>2.361922580455985</v>
      </c>
      <c r="N6" t="n">
        <v>1.502021934086698</v>
      </c>
      <c r="O6" t="n">
        <v>2.490345764309974</v>
      </c>
      <c r="P6" t="n">
        <v>1.670985233056302</v>
      </c>
      <c r="Q6" t="n">
        <v>2.176602702468757</v>
      </c>
      <c r="R6" t="n">
        <v>1.675770003953379</v>
      </c>
      <c r="S6" t="n">
        <v>2.090130574622046</v>
      </c>
      <c r="T6" t="n">
        <v>1.917321303777491</v>
      </c>
      <c r="U6" t="n">
        <v>1.857966829834763</v>
      </c>
      <c r="V6" t="n">
        <v>1.795489734364639</v>
      </c>
      <c r="W6" t="n">
        <v>1.980539619194987</v>
      </c>
      <c r="X6" t="n">
        <v>2.01984660326218</v>
      </c>
      <c r="Y6" t="n">
        <v>1.778625956654276</v>
      </c>
      <c r="Z6" t="n">
        <v>2.052397708885413</v>
      </c>
      <c r="AA6" t="n">
        <v>1.777973659238513</v>
      </c>
      <c r="AB6" t="n">
        <v>2.285390563195685</v>
      </c>
      <c r="AC6" t="n">
        <v>1.613254034243748</v>
      </c>
      <c r="AD6" t="n">
        <v>2.389003144523075</v>
      </c>
      <c r="AE6" t="n">
        <v>1.61239618776626</v>
      </c>
      <c r="AF6" t="n">
        <v>2.632929825457504</v>
      </c>
      <c r="AG6" t="n">
        <v>1.472340752557127</v>
      </c>
      <c r="AH6" t="n">
        <v>2.451846079158713</v>
      </c>
      <c r="AI6" t="n">
        <v>1.593444935189555</v>
      </c>
      <c r="AJ6" t="n">
        <v>2.685076307341952</v>
      </c>
    </row>
    <row r="7">
      <c r="A7" t="n">
        <v>6</v>
      </c>
      <c r="B7" t="inlineStr">
        <is>
          <t>D1</t>
        </is>
      </c>
      <c r="C7" s="16" t="n">
        <v>44834</v>
      </c>
      <c r="D7" t="n">
        <v>2022</v>
      </c>
      <c r="E7" t="inlineStr">
        <is>
          <t>Wolfsburg</t>
        </is>
      </c>
      <c r="F7" t="inlineStr">
        <is>
          <t>Stuttgart</t>
        </is>
      </c>
      <c r="G7" t="n">
        <v>2.344287068954658</v>
      </c>
      <c r="H7" t="n">
        <v>1.743888729642857</v>
      </c>
      <c r="I7" t="n">
        <v>2.136608139238484</v>
      </c>
      <c r="J7" t="n">
        <v>1.575245034692854</v>
      </c>
      <c r="K7" t="n">
        <v>2.372948747749505</v>
      </c>
      <c r="L7" t="n">
        <v>1.728359308123605</v>
      </c>
      <c r="M7" t="n">
        <v>2.021087693812553</v>
      </c>
      <c r="N7" t="n">
        <v>1.625717340145596</v>
      </c>
      <c r="O7" t="n">
        <v>2.10041697398254</v>
      </c>
      <c r="P7" t="n">
        <v>1.908746433073347</v>
      </c>
      <c r="Q7" t="n">
        <v>1.839965636098747</v>
      </c>
      <c r="R7" t="n">
        <v>1.953794477642357</v>
      </c>
      <c r="S7" t="n">
        <v>1.81277120528747</v>
      </c>
      <c r="T7" t="n">
        <v>2.23035854800775</v>
      </c>
      <c r="U7" t="n">
        <v>1.628795504291815</v>
      </c>
      <c r="V7" t="n">
        <v>2.337352233192919</v>
      </c>
      <c r="W7" t="n">
        <v>1.624468877510487</v>
      </c>
      <c r="X7" t="n">
        <v>2.601360830001021</v>
      </c>
      <c r="Y7" t="n">
        <v>1.465366353096678</v>
      </c>
      <c r="Z7" t="n">
        <v>2.521925406417405</v>
      </c>
      <c r="AA7" t="n">
        <v>1.556872218438378</v>
      </c>
      <c r="AB7" t="n">
        <v>2.795744098716709</v>
      </c>
      <c r="AC7" t="n">
        <v>1.421532374026221</v>
      </c>
      <c r="AD7" t="n">
        <v>4.196233777637917</v>
      </c>
      <c r="AE7" t="n">
        <v>1.278106511928668</v>
      </c>
      <c r="AF7" t="n">
        <v>4.595744641378598</v>
      </c>
      <c r="AG7" t="n">
        <v>1.188765392720624</v>
      </c>
      <c r="AH7" t="n">
        <v>4.776589966963273</v>
      </c>
      <c r="AI7" t="n">
        <v>1.241804496003073</v>
      </c>
      <c r="AJ7" t="n">
        <v>5.135572400553263</v>
      </c>
    </row>
    <row r="8">
      <c r="A8" t="n">
        <v>7</v>
      </c>
      <c r="B8" t="inlineStr">
        <is>
          <t>D1</t>
        </is>
      </c>
      <c r="C8" s="16" t="n">
        <v>44834</v>
      </c>
      <c r="D8" t="n">
        <v>2022</v>
      </c>
      <c r="E8" t="inlineStr">
        <is>
          <t>Hertha</t>
        </is>
      </c>
      <c r="F8" t="inlineStr">
        <is>
          <t>Hoffenheim</t>
        </is>
      </c>
      <c r="G8" t="n">
        <v>2.373783303142765</v>
      </c>
      <c r="H8" t="n">
        <v>1.727916839367845</v>
      </c>
      <c r="I8" t="n">
        <v>2.202077057122511</v>
      </c>
      <c r="J8" t="n">
        <v>1.636124233439621</v>
      </c>
      <c r="K8" t="n">
        <v>2.309413849516789</v>
      </c>
      <c r="L8" t="n">
        <v>1.763700491154136</v>
      </c>
      <c r="M8" t="n">
        <v>2.071582216498399</v>
      </c>
      <c r="N8" t="n">
        <v>1.800163030961901</v>
      </c>
      <c r="O8" t="n">
        <v>1.993212477394809</v>
      </c>
      <c r="P8" t="n">
        <v>2.00683390790961</v>
      </c>
      <c r="Q8" t="n">
        <v>1.75668869093511</v>
      </c>
      <c r="R8" t="n">
        <v>2.006414606011183</v>
      </c>
      <c r="S8" t="n">
        <v>1.783354072158398</v>
      </c>
      <c r="T8" t="n">
        <v>2.27656194758096</v>
      </c>
      <c r="U8" t="n">
        <v>1.612185136065584</v>
      </c>
      <c r="V8" t="n">
        <v>2.413107755449821</v>
      </c>
      <c r="W8" t="n">
        <v>1.59904909734847</v>
      </c>
      <c r="X8" t="n">
        <v>2.669312255750375</v>
      </c>
      <c r="Y8" t="n">
        <v>1.382635895793206</v>
      </c>
      <c r="Z8" t="n">
        <v>2.540558863489876</v>
      </c>
      <c r="AA8" t="n">
        <v>1.515939244783719</v>
      </c>
      <c r="AB8" t="n">
        <v>2.938212706457714</v>
      </c>
      <c r="AC8" t="n">
        <v>1.337365695429741</v>
      </c>
      <c r="AD8" t="n">
        <v>3.426316046657453</v>
      </c>
      <c r="AE8" t="n">
        <v>1.346762341281927</v>
      </c>
      <c r="AF8" t="n">
        <v>3.883819495228789</v>
      </c>
      <c r="AG8" t="n">
        <v>1.274030211866567</v>
      </c>
      <c r="AH8" t="n">
        <v>4.516353839089908</v>
      </c>
      <c r="AI8" t="n">
        <v>1.264957901258776</v>
      </c>
      <c r="AJ8" t="n">
        <v>4.774184484588486</v>
      </c>
    </row>
    <row r="9">
      <c r="A9" t="n">
        <v>8</v>
      </c>
      <c r="B9" t="inlineStr">
        <is>
          <t>E0</t>
        </is>
      </c>
      <c r="C9" s="16" t="n">
        <v>44835</v>
      </c>
      <c r="D9" t="n">
        <v>2022</v>
      </c>
      <c r="E9" t="inlineStr">
        <is>
          <t>Arsenal</t>
        </is>
      </c>
      <c r="F9" t="inlineStr">
        <is>
          <t>Tottenham</t>
        </is>
      </c>
      <c r="G9" t="n">
        <v>2.786547734682657</v>
      </c>
      <c r="H9" t="n">
        <v>1.559738752336012</v>
      </c>
      <c r="I9" t="n">
        <v>2.566384259873806</v>
      </c>
      <c r="J9" t="n">
        <v>1.489194395909549</v>
      </c>
      <c r="K9" t="n">
        <v>2.620880742116709</v>
      </c>
      <c r="L9" t="n">
        <v>1.616948535457396</v>
      </c>
      <c r="M9" t="n">
        <v>2.369015920958617</v>
      </c>
      <c r="N9" t="n">
        <v>1.563564769795954</v>
      </c>
      <c r="O9" t="n">
        <v>2.370243926421837</v>
      </c>
      <c r="P9" t="n">
        <v>1.72979706803834</v>
      </c>
      <c r="Q9" t="n">
        <v>2.064492119775452</v>
      </c>
      <c r="R9" t="n">
        <v>1.634747007785871</v>
      </c>
      <c r="S9" t="n">
        <v>2.140441421608331</v>
      </c>
      <c r="T9" t="n">
        <v>1.876853454331507</v>
      </c>
      <c r="U9" t="n">
        <v>1.902329966936465</v>
      </c>
      <c r="V9" t="n">
        <v>1.769388379516169</v>
      </c>
      <c r="W9" t="n">
        <v>2.009224556242662</v>
      </c>
      <c r="X9" t="n">
        <v>1.990859758429774</v>
      </c>
      <c r="Y9" t="n">
        <v>1.79286205921942</v>
      </c>
      <c r="Z9" t="n">
        <v>1.934024032265093</v>
      </c>
      <c r="AA9" t="n">
        <v>1.856588315121836</v>
      </c>
      <c r="AB9" t="n">
        <v>2.167421948614564</v>
      </c>
      <c r="AC9" t="n">
        <v>1.691978209238097</v>
      </c>
      <c r="AD9" t="n">
        <v>2.164521405158671</v>
      </c>
      <c r="AE9" t="n">
        <v>1.727217430620019</v>
      </c>
      <c r="AF9" t="n">
        <v>2.375104553183509</v>
      </c>
      <c r="AG9" t="n">
        <v>1.580724991022642</v>
      </c>
      <c r="AH9" t="n">
        <v>2.25787165327755</v>
      </c>
      <c r="AI9" t="n">
        <v>1.681608374342943</v>
      </c>
      <c r="AJ9" t="n">
        <v>2.467118124779468</v>
      </c>
    </row>
    <row r="10">
      <c r="A10" t="n">
        <v>9</v>
      </c>
      <c r="B10" t="inlineStr">
        <is>
          <t>E0</t>
        </is>
      </c>
      <c r="C10" s="16" t="n">
        <v>44835</v>
      </c>
      <c r="D10" t="n">
        <v>2022</v>
      </c>
      <c r="E10" t="inlineStr">
        <is>
          <t>Crystal Palace</t>
        </is>
      </c>
      <c r="F10" t="inlineStr">
        <is>
          <t>Chelsea</t>
        </is>
      </c>
      <c r="G10" t="n">
        <v>2.374231154688026</v>
      </c>
      <c r="H10" t="n">
        <v>1.727679616772345</v>
      </c>
      <c r="I10" t="n">
        <v>2.175765403732006</v>
      </c>
      <c r="J10" t="n">
        <v>1.648462344102851</v>
      </c>
      <c r="K10" t="n">
        <v>2.25183182997384</v>
      </c>
      <c r="L10" t="n">
        <v>1.798829344370399</v>
      </c>
      <c r="M10" t="n">
        <v>2.003744275952203</v>
      </c>
      <c r="N10" t="n">
        <v>1.723976741566162</v>
      </c>
      <c r="O10" t="n">
        <v>2.066751185077039</v>
      </c>
      <c r="P10" t="n">
        <v>1.937425722126366</v>
      </c>
      <c r="Q10" t="n">
        <v>1.825398830112101</v>
      </c>
      <c r="R10" t="n">
        <v>1.882446069292491</v>
      </c>
      <c r="S10" t="n">
        <v>1.883906678950652</v>
      </c>
      <c r="T10" t="n">
        <v>2.131341151519718</v>
      </c>
      <c r="U10" t="n">
        <v>1.675938298666988</v>
      </c>
      <c r="V10" t="n">
        <v>2.120257106650839</v>
      </c>
      <c r="W10" t="n">
        <v>1.72287693883672</v>
      </c>
      <c r="X10" t="n">
        <v>2.383361325109135</v>
      </c>
      <c r="Y10" t="n">
        <v>1.550672164091688</v>
      </c>
      <c r="Z10" t="n">
        <v>2.371171675641787</v>
      </c>
      <c r="AA10" t="n">
        <v>1.611810020937233</v>
      </c>
      <c r="AB10" t="n">
        <v>2.634494313231579</v>
      </c>
      <c r="AC10" t="n">
        <v>1.462136179681179</v>
      </c>
      <c r="AD10" t="n">
        <v>2.399533219234098</v>
      </c>
      <c r="AE10" t="n">
        <v>1.607841705831623</v>
      </c>
      <c r="AF10" t="n">
        <v>2.645165164558497</v>
      </c>
      <c r="AG10" t="n">
        <v>1.491416268325934</v>
      </c>
      <c r="AH10" t="n">
        <v>2.993423089605431</v>
      </c>
      <c r="AI10" t="n">
        <v>1.449014271805646</v>
      </c>
      <c r="AJ10" t="n">
        <v>3.227100702119433</v>
      </c>
    </row>
    <row r="11">
      <c r="A11" t="n">
        <v>10</v>
      </c>
      <c r="B11" t="inlineStr">
        <is>
          <t>E0</t>
        </is>
      </c>
      <c r="C11" s="16" t="n">
        <v>44835</v>
      </c>
      <c r="D11" t="n">
        <v>2022</v>
      </c>
      <c r="E11" t="inlineStr">
        <is>
          <t>Leeds</t>
        </is>
      </c>
      <c r="F11" t="inlineStr">
        <is>
          <t>Aston Villa</t>
        </is>
      </c>
      <c r="G11" t="n">
        <v>2.44672226765497</v>
      </c>
      <c r="H11" t="n">
        <v>1.691217673466053</v>
      </c>
      <c r="I11" t="n">
        <v>2.205206655498893</v>
      </c>
      <c r="J11" t="n">
        <v>1.589876323857128</v>
      </c>
      <c r="K11" t="n">
        <v>2.308899541485297</v>
      </c>
      <c r="L11" t="n">
        <v>1.764000573233628</v>
      </c>
      <c r="M11" t="n">
        <v>2.076837172786367</v>
      </c>
      <c r="N11" t="n">
        <v>1.685631779448479</v>
      </c>
      <c r="O11" t="n">
        <v>2.144188977335991</v>
      </c>
      <c r="P11" t="n">
        <v>1.873981501140043</v>
      </c>
      <c r="Q11" t="n">
        <v>1.905771138138573</v>
      </c>
      <c r="R11" t="n">
        <v>1.838219852515125</v>
      </c>
      <c r="S11" t="n">
        <v>1.936165831028803</v>
      </c>
      <c r="T11" t="n">
        <v>2.068186817821631</v>
      </c>
      <c r="U11" t="n">
        <v>1.719675022964563</v>
      </c>
      <c r="V11" t="n">
        <v>2.010970554592487</v>
      </c>
      <c r="W11" t="n">
        <v>1.791056184066488</v>
      </c>
      <c r="X11" t="n">
        <v>2.26413271287435</v>
      </c>
      <c r="Y11" t="n">
        <v>1.606473691846003</v>
      </c>
      <c r="Z11" t="n">
        <v>2.268386273662145</v>
      </c>
      <c r="AA11" t="n">
        <v>1.654012838695567</v>
      </c>
      <c r="AB11" t="n">
        <v>2.52902197148684</v>
      </c>
      <c r="AC11" t="n">
        <v>1.503402145462392</v>
      </c>
      <c r="AD11" t="n">
        <v>2.397657004234602</v>
      </c>
      <c r="AE11" t="n">
        <v>1.610555005176838</v>
      </c>
      <c r="AF11" t="n">
        <v>2.637854069692484</v>
      </c>
      <c r="AG11" t="n">
        <v>1.486046159151353</v>
      </c>
      <c r="AH11" t="n">
        <v>3.293082693258388</v>
      </c>
      <c r="AI11" t="n">
        <v>1.389257328397373</v>
      </c>
      <c r="AJ11" t="n">
        <v>3.568994665089902</v>
      </c>
    </row>
    <row r="12">
      <c r="A12" t="n">
        <v>11</v>
      </c>
      <c r="B12" t="inlineStr">
        <is>
          <t>E0</t>
        </is>
      </c>
      <c r="C12" s="16" t="n">
        <v>44835</v>
      </c>
      <c r="D12" t="n">
        <v>2022</v>
      </c>
      <c r="E12" t="inlineStr">
        <is>
          <t>Liverpool</t>
        </is>
      </c>
      <c r="F12" t="inlineStr">
        <is>
          <t>Brighton</t>
        </is>
      </c>
      <c r="G12" t="n">
        <v>2.777376449686336</v>
      </c>
      <c r="H12" t="n">
        <v>1.562627011388879</v>
      </c>
      <c r="I12" t="n">
        <v>2.542332944215309</v>
      </c>
      <c r="J12" t="n">
        <v>1.450403395097054</v>
      </c>
      <c r="K12" t="n">
        <v>2.710875865808318</v>
      </c>
      <c r="L12" t="n">
        <v>1.58449594151446</v>
      </c>
      <c r="M12" t="n">
        <v>2.460788974740474</v>
      </c>
      <c r="N12" t="n">
        <v>1.54865775749413</v>
      </c>
      <c r="O12" t="n">
        <v>2.416338514412256</v>
      </c>
      <c r="P12" t="n">
        <v>1.706045899214267</v>
      </c>
      <c r="Q12" t="n">
        <v>2.20064315513451</v>
      </c>
      <c r="R12" t="n">
        <v>1.664746843341813</v>
      </c>
      <c r="S12" t="n">
        <v>2.207851287830243</v>
      </c>
      <c r="T12" t="n">
        <v>1.827916491107425</v>
      </c>
      <c r="U12" t="n">
        <v>1.977953480503023</v>
      </c>
      <c r="V12" t="n">
        <v>1.760173317707878</v>
      </c>
      <c r="W12" t="n">
        <v>2.036528823792531</v>
      </c>
      <c r="X12" t="n">
        <v>1.964758506513233</v>
      </c>
      <c r="Y12" t="n">
        <v>1.842740382907652</v>
      </c>
      <c r="Z12" t="n">
        <v>1.910509742427297</v>
      </c>
      <c r="AA12" t="n">
        <v>1.899745801768714</v>
      </c>
      <c r="AB12" t="n">
        <v>2.111425024750554</v>
      </c>
      <c r="AC12" t="n">
        <v>1.723024541721672</v>
      </c>
      <c r="AD12" t="n">
        <v>2.11306170126123</v>
      </c>
      <c r="AE12" t="n">
        <v>1.752000159309035</v>
      </c>
      <c r="AF12" t="n">
        <v>2.329786952331016</v>
      </c>
      <c r="AG12" t="n">
        <v>1.574575416624143</v>
      </c>
      <c r="AH12" t="n">
        <v>2.400981714772499</v>
      </c>
      <c r="AI12" t="n">
        <v>1.598255456861402</v>
      </c>
      <c r="AJ12" t="n">
        <v>2.671526750873699</v>
      </c>
    </row>
    <row r="13">
      <c r="A13" t="n">
        <v>12</v>
      </c>
      <c r="B13" t="inlineStr">
        <is>
          <t>E0</t>
        </is>
      </c>
      <c r="C13" s="16" t="n">
        <v>44835</v>
      </c>
      <c r="D13" t="n">
        <v>2022</v>
      </c>
      <c r="E13" t="inlineStr">
        <is>
          <t>Man City</t>
        </is>
      </c>
      <c r="F13" t="inlineStr">
        <is>
          <t>Man United</t>
        </is>
      </c>
      <c r="G13" t="n">
        <v>2.830673861293909</v>
      </c>
      <c r="H13" t="n">
        <v>1.546246942802366</v>
      </c>
      <c r="I13" t="n">
        <v>2.636739086982863</v>
      </c>
      <c r="J13" t="n">
        <v>1.480991899721276</v>
      </c>
      <c r="K13" t="n">
        <v>2.69514417792488</v>
      </c>
      <c r="L13" t="n">
        <v>1.589920322425999</v>
      </c>
      <c r="M13" t="n">
        <v>2.467419123218799</v>
      </c>
      <c r="N13" t="n">
        <v>1.533625552183641</v>
      </c>
      <c r="O13" t="n">
        <v>2.481112475293827</v>
      </c>
      <c r="P13" t="n">
        <v>1.675168170331978</v>
      </c>
      <c r="Q13" t="n">
        <v>2.312993754480286</v>
      </c>
      <c r="R13" t="n">
        <v>1.69940202516326</v>
      </c>
      <c r="S13" t="n">
        <v>2.215181765251318</v>
      </c>
      <c r="T13" t="n">
        <v>1.822922157487431</v>
      </c>
      <c r="U13" t="n">
        <v>2.007626238769528</v>
      </c>
      <c r="V13" t="n">
        <v>1.776577881433033</v>
      </c>
      <c r="W13" t="n">
        <v>2.041398930980503</v>
      </c>
      <c r="X13" t="n">
        <v>1.960246808644671</v>
      </c>
      <c r="Y13" t="n">
        <v>1.872176857518638</v>
      </c>
      <c r="Z13" t="n">
        <v>1.993961410710642</v>
      </c>
      <c r="AA13" t="n">
        <v>1.851649960504493</v>
      </c>
      <c r="AB13" t="n">
        <v>2.174191330212272</v>
      </c>
      <c r="AC13" t="n">
        <v>1.719819026404993</v>
      </c>
      <c r="AD13" t="n">
        <v>2.239343041368111</v>
      </c>
      <c r="AE13" t="n">
        <v>1.708718453877309</v>
      </c>
      <c r="AF13" t="n">
        <v>2.410997547092398</v>
      </c>
      <c r="AG13" t="n">
        <v>1.591888134906555</v>
      </c>
      <c r="AH13" t="n">
        <v>2.055712618074054</v>
      </c>
      <c r="AI13" t="n">
        <v>1.828786406496063</v>
      </c>
      <c r="AJ13" t="n">
        <v>2.206583496256644</v>
      </c>
    </row>
    <row r="14">
      <c r="A14" t="n">
        <v>13</v>
      </c>
      <c r="B14" t="inlineStr">
        <is>
          <t>E0</t>
        </is>
      </c>
      <c r="C14" s="16" t="n">
        <v>44835</v>
      </c>
      <c r="D14" t="n">
        <v>2022</v>
      </c>
      <c r="E14" t="inlineStr">
        <is>
          <t>Southampton</t>
        </is>
      </c>
      <c r="F14" t="inlineStr">
        <is>
          <t>Everton</t>
        </is>
      </c>
      <c r="G14" t="n">
        <v>4.080838182663435</v>
      </c>
      <c r="H14" t="n">
        <v>1.324586992470823</v>
      </c>
      <c r="I14" t="n">
        <v>3.747817116206233</v>
      </c>
      <c r="J14" t="n">
        <v>1.400013637201188</v>
      </c>
      <c r="K14" t="n">
        <v>2.90688625788163</v>
      </c>
      <c r="L14" t="n">
        <v>1.524415127471161</v>
      </c>
      <c r="M14" t="n">
        <v>2.628346184343792</v>
      </c>
      <c r="N14" t="n">
        <v>1.571760623308647</v>
      </c>
      <c r="O14" t="n">
        <v>2.354410479258831</v>
      </c>
      <c r="P14" t="n">
        <v>1.73832860518565</v>
      </c>
      <c r="Q14" t="n">
        <v>2.064518545030545</v>
      </c>
      <c r="R14" t="n">
        <v>1.61192825248307</v>
      </c>
      <c r="S14" t="n">
        <v>2.192934261382057</v>
      </c>
      <c r="T14" t="n">
        <v>1.838269158973995</v>
      </c>
      <c r="U14" t="n">
        <v>1.955626845966678</v>
      </c>
      <c r="V14" t="n">
        <v>1.887122341447996</v>
      </c>
      <c r="W14" t="n">
        <v>1.895963406344933</v>
      </c>
      <c r="X14" t="n">
        <v>2.116117012054636</v>
      </c>
      <c r="Y14" t="n">
        <v>1.702265006331557</v>
      </c>
      <c r="Z14" t="n">
        <v>2.015307392745452</v>
      </c>
      <c r="AA14" t="n">
        <v>1.803453915654382</v>
      </c>
      <c r="AB14" t="n">
        <v>2.244626456497556</v>
      </c>
      <c r="AC14" t="n">
        <v>1.635223044158992</v>
      </c>
      <c r="AD14" t="n">
        <v>2.205391802717774</v>
      </c>
      <c r="AE14" t="n">
        <v>1.698186856469364</v>
      </c>
      <c r="AF14" t="n">
        <v>2.432281330898815</v>
      </c>
      <c r="AG14" t="n">
        <v>1.56609073326107</v>
      </c>
      <c r="AH14" t="n">
        <v>3.044953447400664</v>
      </c>
      <c r="AI14" t="n">
        <v>1.434444834901764</v>
      </c>
      <c r="AJ14" t="n">
        <v>3.301788212595781</v>
      </c>
    </row>
    <row r="15">
      <c r="A15" t="n">
        <v>14</v>
      </c>
      <c r="B15" t="inlineStr">
        <is>
          <t>E0</t>
        </is>
      </c>
      <c r="C15" s="16" t="n">
        <v>44835</v>
      </c>
      <c r="D15" t="n">
        <v>2022</v>
      </c>
      <c r="E15" t="inlineStr">
        <is>
          <t>West Ham</t>
        </is>
      </c>
      <c r="F15" t="inlineStr">
        <is>
          <t>Wolves</t>
        </is>
      </c>
      <c r="G15" t="n">
        <v>2.978595555451574</v>
      </c>
      <c r="H15" t="n">
        <v>1.505408999451518</v>
      </c>
      <c r="I15" t="n">
        <v>2.750502962719974</v>
      </c>
      <c r="J15" t="n">
        <v>1.527488892662915</v>
      </c>
      <c r="K15" t="n">
        <v>2.528678300135037</v>
      </c>
      <c r="L15" t="n">
        <v>1.654159871250651</v>
      </c>
      <c r="M15" t="n">
        <v>2.276926964909773</v>
      </c>
      <c r="N15" t="n">
        <v>1.566540649462222</v>
      </c>
      <c r="O15" t="n">
        <v>2.35181313205111</v>
      </c>
      <c r="P15" t="n">
        <v>1.739747215269833</v>
      </c>
      <c r="Q15" t="n">
        <v>2.070061991343233</v>
      </c>
      <c r="R15" t="n">
        <v>1.761661925483978</v>
      </c>
      <c r="S15" t="n">
        <v>1.998564585699673</v>
      </c>
      <c r="T15" t="n">
        <v>2.00143747767634</v>
      </c>
      <c r="U15" t="n">
        <v>1.776604216595295</v>
      </c>
      <c r="V15" t="n">
        <v>1.890822226232967</v>
      </c>
      <c r="W15" t="n">
        <v>1.887270158709979</v>
      </c>
      <c r="X15" t="n">
        <v>2.127052443028087</v>
      </c>
      <c r="Y15" t="n">
        <v>1.697744547892706</v>
      </c>
      <c r="Z15" t="n">
        <v>2.133955945396007</v>
      </c>
      <c r="AA15" t="n">
        <v>1.728768703625398</v>
      </c>
      <c r="AB15" t="n">
        <v>2.372177475549252</v>
      </c>
      <c r="AC15" t="n">
        <v>1.578615921754479</v>
      </c>
      <c r="AD15" t="n">
        <v>2.325432769382068</v>
      </c>
      <c r="AE15" t="n">
        <v>1.646571096253711</v>
      </c>
      <c r="AF15" t="n">
        <v>2.546620326510242</v>
      </c>
      <c r="AG15" t="n">
        <v>1.513277606377716</v>
      </c>
      <c r="AH15" t="n">
        <v>2.984015575151627</v>
      </c>
      <c r="AI15" t="n">
        <v>1.445066439386251</v>
      </c>
      <c r="AJ15" t="n">
        <v>3.246855551227375</v>
      </c>
    </row>
    <row r="16">
      <c r="A16" t="n">
        <v>15</v>
      </c>
      <c r="B16" t="inlineStr">
        <is>
          <t>E1</t>
        </is>
      </c>
      <c r="C16" s="16" t="n">
        <v>44835</v>
      </c>
      <c r="D16" t="n">
        <v>2022</v>
      </c>
      <c r="E16" t="inlineStr">
        <is>
          <t>Blackburn</t>
        </is>
      </c>
      <c r="F16" t="inlineStr">
        <is>
          <t>Millwall</t>
        </is>
      </c>
      <c r="G16" t="n">
        <v>2.747777894821823</v>
      </c>
      <c r="H16" t="n">
        <v>1.572155079293954</v>
      </c>
      <c r="I16" t="n">
        <v>2.513466883686152</v>
      </c>
      <c r="J16" t="n">
        <v>1.581671817048292</v>
      </c>
      <c r="K16" t="n">
        <v>2.371518595277951</v>
      </c>
      <c r="L16" t="n">
        <v>1.72911880556555</v>
      </c>
      <c r="M16" t="n">
        <v>2.121369057042164</v>
      </c>
      <c r="N16" t="n">
        <v>1.635681064372166</v>
      </c>
      <c r="O16" t="n">
        <v>2.206914944849686</v>
      </c>
      <c r="P16" t="n">
        <v>1.828558801320125</v>
      </c>
      <c r="Q16" t="n">
        <v>1.935605440984308</v>
      </c>
      <c r="R16" t="n">
        <v>1.762250935681154</v>
      </c>
      <c r="S16" t="n">
        <v>1.990823267750033</v>
      </c>
      <c r="T16" t="n">
        <v>2.009261724616949</v>
      </c>
      <c r="U16" t="n">
        <v>1.771405808187533</v>
      </c>
      <c r="V16" t="n">
        <v>2.072392133272491</v>
      </c>
      <c r="W16" t="n">
        <v>1.75239356071596</v>
      </c>
      <c r="X16" t="n">
        <v>2.329091651247551</v>
      </c>
      <c r="Y16" t="n">
        <v>1.566336161559298</v>
      </c>
      <c r="Z16" t="n">
        <v>2.280210379660396</v>
      </c>
      <c r="AA16" t="n">
        <v>1.644718140223328</v>
      </c>
      <c r="AB16" t="n">
        <v>2.551065399918177</v>
      </c>
      <c r="AC16" t="n">
        <v>1.499328102622676</v>
      </c>
      <c r="AD16" t="n">
        <v>2.402304770899694</v>
      </c>
      <c r="AE16" t="n">
        <v>1.611524831956739</v>
      </c>
      <c r="AF16" t="n">
        <v>2.635256571348426</v>
      </c>
      <c r="AG16" t="n">
        <v>1.48388488736194</v>
      </c>
      <c r="AH16" t="n">
        <v>2.906424458555261</v>
      </c>
      <c r="AI16" t="n">
        <v>1.463729924570155</v>
      </c>
      <c r="AJ16" t="n">
        <v>3.15642758212537</v>
      </c>
    </row>
    <row r="17">
      <c r="A17" t="n">
        <v>16</v>
      </c>
      <c r="B17" t="inlineStr">
        <is>
          <t>E1</t>
        </is>
      </c>
      <c r="C17" s="16" t="n">
        <v>44835</v>
      </c>
      <c r="D17" t="n">
        <v>2022</v>
      </c>
      <c r="E17" t="inlineStr">
        <is>
          <t>Bristol City</t>
        </is>
      </c>
      <c r="F17" t="inlineStr">
        <is>
          <t>QPR</t>
        </is>
      </c>
      <c r="G17" t="n">
        <v>2.465150570452955</v>
      </c>
      <c r="H17" t="n">
        <v>1.682523707915459</v>
      </c>
      <c r="I17" t="n">
        <v>2.264743622280646</v>
      </c>
      <c r="J17" t="n">
        <v>1.631147085216655</v>
      </c>
      <c r="K17" t="n">
        <v>2.289512041689312</v>
      </c>
      <c r="L17" t="n">
        <v>1.77548713596343</v>
      </c>
      <c r="M17" t="n">
        <v>2.067367228141254</v>
      </c>
      <c r="N17" t="n">
        <v>1.69306876193287</v>
      </c>
      <c r="O17" t="n">
        <v>2.142864872688824</v>
      </c>
      <c r="P17" t="n">
        <v>1.874994081887647</v>
      </c>
      <c r="Q17" t="n">
        <v>1.880071059286114</v>
      </c>
      <c r="R17" t="n">
        <v>1.894302568644964</v>
      </c>
      <c r="S17" t="n">
        <v>1.86274901749687</v>
      </c>
      <c r="T17" t="n">
        <v>2.159085643355865</v>
      </c>
      <c r="U17" t="n">
        <v>1.590544224317892</v>
      </c>
      <c r="V17" t="n">
        <v>2.116861993271431</v>
      </c>
      <c r="W17" t="n">
        <v>1.676068299324718</v>
      </c>
      <c r="X17" t="n">
        <v>2.479140496601952</v>
      </c>
      <c r="Y17" t="n">
        <v>1.508686290423901</v>
      </c>
      <c r="Z17" t="n">
        <v>2.364864504876403</v>
      </c>
      <c r="AA17" t="n">
        <v>1.614539136392157</v>
      </c>
      <c r="AB17" t="n">
        <v>2.627235664551506</v>
      </c>
      <c r="AC17" t="n">
        <v>1.471817194802508</v>
      </c>
      <c r="AD17" t="n">
        <v>2.616271888895479</v>
      </c>
      <c r="AE17" t="n">
        <v>1.534767517471084</v>
      </c>
      <c r="AF17" t="n">
        <v>2.869971468590691</v>
      </c>
      <c r="AG17" t="n">
        <v>1.419731196420991</v>
      </c>
      <c r="AH17" t="n">
        <v>3.435749911175008</v>
      </c>
      <c r="AI17" t="n">
        <v>1.368441125058363</v>
      </c>
      <c r="AJ17" t="n">
        <v>3.714137841810123</v>
      </c>
    </row>
    <row r="18">
      <c r="A18" t="n">
        <v>17</v>
      </c>
      <c r="B18" t="inlineStr">
        <is>
          <t>E1</t>
        </is>
      </c>
      <c r="C18" s="16" t="n">
        <v>44835</v>
      </c>
      <c r="D18" t="n">
        <v>2022</v>
      </c>
      <c r="E18" t="inlineStr">
        <is>
          <t>Coventry</t>
        </is>
      </c>
      <c r="F18" t="inlineStr">
        <is>
          <t>Middlesbrough</t>
        </is>
      </c>
      <c r="G18" t="n">
        <v>2.95436653692474</v>
      </c>
      <c r="H18" t="n">
        <v>1.511674745298051</v>
      </c>
      <c r="I18" t="n">
        <v>2.724166193900469</v>
      </c>
      <c r="J18" t="n">
        <v>1.528325664115755</v>
      </c>
      <c r="K18" t="n">
        <v>2.520973064814743</v>
      </c>
      <c r="L18" t="n">
        <v>1.657473839039879</v>
      </c>
      <c r="M18" t="n">
        <v>2.262504793864029</v>
      </c>
      <c r="N18" t="n">
        <v>1.610761468936577</v>
      </c>
      <c r="O18" t="n">
        <v>2.258218269426214</v>
      </c>
      <c r="P18" t="n">
        <v>1.794774662154628</v>
      </c>
      <c r="Q18" t="n">
        <v>1.998887042822814</v>
      </c>
      <c r="R18" t="n">
        <v>1.734188062328351</v>
      </c>
      <c r="S18" t="n">
        <v>2.04255955050902</v>
      </c>
      <c r="T18" t="n">
        <v>1.959177822995108</v>
      </c>
      <c r="U18" t="n">
        <v>1.808304295975875</v>
      </c>
      <c r="V18" t="n">
        <v>1.730500889753434</v>
      </c>
      <c r="W18" t="n">
        <v>2.047474511670125</v>
      </c>
      <c r="X18" t="n">
        <v>1.9546771676626</v>
      </c>
      <c r="Y18" t="n">
        <v>1.811155901432172</v>
      </c>
      <c r="Z18" t="n">
        <v>2.107175680796275</v>
      </c>
      <c r="AA18" t="n">
        <v>1.723526812444597</v>
      </c>
      <c r="AB18" t="n">
        <v>2.382118786477692</v>
      </c>
      <c r="AC18" t="n">
        <v>1.557797509852289</v>
      </c>
      <c r="AD18" t="n">
        <v>2.605400683597752</v>
      </c>
      <c r="AE18" t="n">
        <v>1.531185565366213</v>
      </c>
      <c r="AF18" t="n">
        <v>2.882581277054423</v>
      </c>
      <c r="AG18" t="n">
        <v>1.418596687654933</v>
      </c>
      <c r="AH18" t="n">
        <v>2.606484007929435</v>
      </c>
      <c r="AI18" t="n">
        <v>1.551465155588507</v>
      </c>
      <c r="AJ18" t="n">
        <v>2.813351197017752</v>
      </c>
    </row>
    <row r="19">
      <c r="A19" t="n">
        <v>18</v>
      </c>
      <c r="B19" t="inlineStr">
        <is>
          <t>E1</t>
        </is>
      </c>
      <c r="C19" s="16" t="n">
        <v>44835</v>
      </c>
      <c r="D19" t="n">
        <v>2022</v>
      </c>
      <c r="E19" t="inlineStr">
        <is>
          <t>Hull</t>
        </is>
      </c>
      <c r="F19" t="inlineStr">
        <is>
          <t>Luton</t>
        </is>
      </c>
      <c r="G19" t="n">
        <v>2.5017101959503</v>
      </c>
      <c r="H19" t="n">
        <v>1.665907445189309</v>
      </c>
      <c r="I19" t="n">
        <v>2.287990478576416</v>
      </c>
      <c r="J19" t="n">
        <v>1.617818530667069</v>
      </c>
      <c r="K19" t="n">
        <v>2.300495107225503</v>
      </c>
      <c r="L19" t="n">
        <v>1.76893791790837</v>
      </c>
      <c r="M19" t="n">
        <v>2.056657190083981</v>
      </c>
      <c r="N19" t="n">
        <v>1.682387751891914</v>
      </c>
      <c r="O19" t="n">
        <v>2.133976914110505</v>
      </c>
      <c r="P19" t="n">
        <v>1.881852167849822</v>
      </c>
      <c r="Q19" t="n">
        <v>1.86372831335704</v>
      </c>
      <c r="R19" t="n">
        <v>1.845143177389059</v>
      </c>
      <c r="S19" t="n">
        <v>1.898717379020894</v>
      </c>
      <c r="T19" t="n">
        <v>2.112696853697709</v>
      </c>
      <c r="U19" t="n">
        <v>1.68198640065309</v>
      </c>
      <c r="V19" t="n">
        <v>2.112169432993649</v>
      </c>
      <c r="W19" t="n">
        <v>1.722370436102695</v>
      </c>
      <c r="X19" t="n">
        <v>2.384331293228391</v>
      </c>
      <c r="Y19" t="n">
        <v>1.543101125154026</v>
      </c>
      <c r="Z19" t="n">
        <v>2.310469575993616</v>
      </c>
      <c r="AA19" t="n">
        <v>1.633357273184168</v>
      </c>
      <c r="AB19" t="n">
        <v>2.578887686838357</v>
      </c>
      <c r="AC19" t="n">
        <v>1.486984281634733</v>
      </c>
      <c r="AD19" t="n">
        <v>2.52733077608435</v>
      </c>
      <c r="AE19" t="n">
        <v>1.563027728049093</v>
      </c>
      <c r="AF19" t="n">
        <v>2.776111459847685</v>
      </c>
      <c r="AG19" t="n">
        <v>1.439443862332435</v>
      </c>
      <c r="AH19" t="n">
        <v>2.966953679576768</v>
      </c>
      <c r="AI19" t="n">
        <v>1.450109352953656</v>
      </c>
      <c r="AJ19" t="n">
        <v>3.221682338831476</v>
      </c>
    </row>
    <row r="20">
      <c r="A20" t="n">
        <v>19</v>
      </c>
      <c r="B20" t="inlineStr">
        <is>
          <t>E1</t>
        </is>
      </c>
      <c r="C20" s="16" t="n">
        <v>44835</v>
      </c>
      <c r="D20" t="n">
        <v>2022</v>
      </c>
      <c r="E20" t="inlineStr">
        <is>
          <t>Reading</t>
        </is>
      </c>
      <c r="F20" t="inlineStr">
        <is>
          <t>Huddersfield</t>
        </is>
      </c>
      <c r="G20" t="n">
        <v>2.756469911768169</v>
      </c>
      <c r="H20" t="n">
        <v>1.569323728974861</v>
      </c>
      <c r="I20" t="n">
        <v>2.5185097253632</v>
      </c>
      <c r="J20" t="n">
        <v>1.570037002578814</v>
      </c>
      <c r="K20" t="n">
        <v>2.392018615433068</v>
      </c>
      <c r="L20" t="n">
        <v>1.718381197573922</v>
      </c>
      <c r="M20" t="n">
        <v>2.109925951584665</v>
      </c>
      <c r="N20" t="n">
        <v>1.67296073167993</v>
      </c>
      <c r="O20" t="n">
        <v>2.115284674527594</v>
      </c>
      <c r="P20" t="n">
        <v>1.896632064296566</v>
      </c>
      <c r="Q20" t="n">
        <v>1.864169511877368</v>
      </c>
      <c r="R20" t="n">
        <v>1.841411002233367</v>
      </c>
      <c r="S20" t="n">
        <v>1.917885543580123</v>
      </c>
      <c r="T20" t="n">
        <v>2.089460452879123</v>
      </c>
      <c r="U20" t="n">
        <v>1.689400851209522</v>
      </c>
      <c r="V20" t="n">
        <v>2.128577672097481</v>
      </c>
      <c r="W20" t="n">
        <v>1.70598570816232</v>
      </c>
      <c r="X20" t="n">
        <v>2.416459268846957</v>
      </c>
      <c r="Y20" t="n">
        <v>1.52468768906425</v>
      </c>
      <c r="Z20" t="n">
        <v>2.322434439985742</v>
      </c>
      <c r="AA20" t="n">
        <v>1.625550809999492</v>
      </c>
      <c r="AB20" t="n">
        <v>2.598591167999308</v>
      </c>
      <c r="AC20" t="n">
        <v>1.475232936569848</v>
      </c>
      <c r="AD20" t="n">
        <v>2.717844230228973</v>
      </c>
      <c r="AE20" t="n">
        <v>1.501309131106907</v>
      </c>
      <c r="AF20" t="n">
        <v>2.994777150362228</v>
      </c>
      <c r="AG20" t="n">
        <v>1.382288539583723</v>
      </c>
      <c r="AH20" t="n">
        <v>3.235879996694117</v>
      </c>
      <c r="AI20" t="n">
        <v>1.39769302212367</v>
      </c>
      <c r="AJ20" t="n">
        <v>3.514502252667211</v>
      </c>
    </row>
    <row r="21">
      <c r="A21" t="n">
        <v>20</v>
      </c>
      <c r="B21" t="inlineStr">
        <is>
          <t>E1</t>
        </is>
      </c>
      <c r="C21" s="16" t="n">
        <v>44835</v>
      </c>
      <c r="D21" t="n">
        <v>2022</v>
      </c>
      <c r="E21" t="inlineStr">
        <is>
          <t>Sheffield United</t>
        </is>
      </c>
      <c r="F21" t="inlineStr">
        <is>
          <t>Birmingham</t>
        </is>
      </c>
      <c r="G21" t="n">
        <v>2.503829869738932</v>
      </c>
      <c r="H21" t="n">
        <v>1.664968837315089</v>
      </c>
      <c r="I21" t="n">
        <v>2.290653624317097</v>
      </c>
      <c r="J21" t="n">
        <v>1.618330423253254</v>
      </c>
      <c r="K21" t="n">
        <v>2.300495107225503</v>
      </c>
      <c r="L21" t="n">
        <v>1.76893791790837</v>
      </c>
      <c r="M21" t="n">
        <v>2.069783195717733</v>
      </c>
      <c r="N21" t="n">
        <v>1.684305989540017</v>
      </c>
      <c r="O21" t="n">
        <v>2.146723202473708</v>
      </c>
      <c r="P21" t="n">
        <v>1.872050027280169</v>
      </c>
      <c r="Q21" t="n">
        <v>1.912831052803859</v>
      </c>
      <c r="R21" t="n">
        <v>1.816204603628103</v>
      </c>
      <c r="S21" t="n">
        <v>1.963129739666354</v>
      </c>
      <c r="T21" t="n">
        <v>2.03828171721332</v>
      </c>
      <c r="U21" t="n">
        <v>1.738002291391252</v>
      </c>
      <c r="V21" t="n">
        <v>1.984825297081563</v>
      </c>
      <c r="W21" t="n">
        <v>1.805202056861243</v>
      </c>
      <c r="X21" t="n">
        <v>2.241924298974221</v>
      </c>
      <c r="Y21" t="n">
        <v>1.615870393582239</v>
      </c>
      <c r="Z21" t="n">
        <v>2.204406890239471</v>
      </c>
      <c r="AA21" t="n">
        <v>1.683668395813963</v>
      </c>
      <c r="AB21" t="n">
        <v>2.462697421912297</v>
      </c>
      <c r="AC21" t="n">
        <v>1.52759650162822</v>
      </c>
      <c r="AD21" t="n">
        <v>2.437182431928222</v>
      </c>
      <c r="AE21" t="n">
        <v>1.593054683781225</v>
      </c>
      <c r="AF21" t="n">
        <v>2.686185148432104</v>
      </c>
      <c r="AG21" t="n">
        <v>1.467063836794595</v>
      </c>
      <c r="AH21" t="n">
        <v>2.582740968665131</v>
      </c>
      <c r="AI21" t="n">
        <v>1.554156091299412</v>
      </c>
      <c r="AJ21" t="n">
        <v>2.804545715008115</v>
      </c>
    </row>
    <row r="22">
      <c r="A22" t="n">
        <v>21</v>
      </c>
      <c r="B22" t="inlineStr">
        <is>
          <t>E1</t>
        </is>
      </c>
      <c r="C22" s="16" t="n">
        <v>44835</v>
      </c>
      <c r="D22" t="n">
        <v>2022</v>
      </c>
      <c r="E22" t="inlineStr">
        <is>
          <t>West Brom</t>
        </is>
      </c>
      <c r="F22" t="inlineStr">
        <is>
          <t>Swansea</t>
        </is>
      </c>
      <c r="G22" t="n">
        <v>2.727472715264898</v>
      </c>
      <c r="H22" t="n">
        <v>1.578880344194991</v>
      </c>
      <c r="I22" t="n">
        <v>2.48951284123103</v>
      </c>
      <c r="J22" t="n">
        <v>1.466449769201821</v>
      </c>
      <c r="K22" t="n">
        <v>2.648477785443625</v>
      </c>
      <c r="L22" t="n">
        <v>1.60662024616297</v>
      </c>
      <c r="M22" t="n">
        <v>2.399409962082168</v>
      </c>
      <c r="N22" t="n">
        <v>1.606396929539003</v>
      </c>
      <c r="O22" t="n">
        <v>2.293415089913804</v>
      </c>
      <c r="P22" t="n">
        <v>1.773147002689324</v>
      </c>
      <c r="Q22" t="n">
        <v>2.032261621778514</v>
      </c>
      <c r="R22" t="n">
        <v>1.659378407886276</v>
      </c>
      <c r="S22" t="n">
        <v>2.145980834165465</v>
      </c>
      <c r="T22" t="n">
        <v>1.872614942751837</v>
      </c>
      <c r="U22" t="n">
        <v>1.896388035342968</v>
      </c>
      <c r="V22" t="n">
        <v>1.94965563230732</v>
      </c>
      <c r="W22" t="n">
        <v>1.829009195718985</v>
      </c>
      <c r="X22" t="n">
        <v>2.206259237127904</v>
      </c>
      <c r="Y22" t="n">
        <v>1.634281544514945</v>
      </c>
      <c r="Z22" t="n">
        <v>2.088927212577755</v>
      </c>
      <c r="AA22" t="n">
        <v>1.747480953038148</v>
      </c>
      <c r="AB22" t="n">
        <v>2.337826731150118</v>
      </c>
      <c r="AC22" t="n">
        <v>1.589552164746903</v>
      </c>
      <c r="AD22" t="n">
        <v>2.298055992241966</v>
      </c>
      <c r="AE22" t="n">
        <v>1.655145857691146</v>
      </c>
      <c r="AF22" t="n">
        <v>2.526377658135829</v>
      </c>
      <c r="AG22" t="n">
        <v>1.513495416832432</v>
      </c>
      <c r="AH22" t="n">
        <v>2.738410729411475</v>
      </c>
      <c r="AI22" t="n">
        <v>1.501327781507216</v>
      </c>
      <c r="AJ22" t="n">
        <v>2.994702940646042</v>
      </c>
    </row>
    <row r="23">
      <c r="A23" t="n">
        <v>22</v>
      </c>
      <c r="B23" t="inlineStr">
        <is>
          <t>E1</t>
        </is>
      </c>
      <c r="C23" s="16" t="n">
        <v>44838</v>
      </c>
      <c r="D23" t="n">
        <v>2022</v>
      </c>
      <c r="E23" t="inlineStr">
        <is>
          <t>Bristol City</t>
        </is>
      </c>
      <c r="F23" t="inlineStr">
        <is>
          <t>Coventry</t>
        </is>
      </c>
      <c r="G23" t="n">
        <v>2.537457429705406</v>
      </c>
      <c r="H23" t="n">
        <v>1.65042451301667</v>
      </c>
      <c r="I23" t="n">
        <v>2.312699713221929</v>
      </c>
      <c r="J23" t="n">
        <v>1.610698746948926</v>
      </c>
      <c r="K23" t="n">
        <v>2.303384837476899</v>
      </c>
      <c r="L23" t="n">
        <v>1.767233108170728</v>
      </c>
      <c r="M23" t="n">
        <v>2.061795656120503</v>
      </c>
      <c r="N23" t="n">
        <v>1.69298151868995</v>
      </c>
      <c r="O23" t="n">
        <v>2.121887196640824</v>
      </c>
      <c r="P23" t="n">
        <v>1.891355211998336</v>
      </c>
      <c r="Q23" t="n">
        <v>1.845032117607664</v>
      </c>
      <c r="R23" t="n">
        <v>1.886457511422663</v>
      </c>
      <c r="S23" t="n">
        <v>1.855045320570492</v>
      </c>
      <c r="T23" t="n">
        <v>2.169528650636662</v>
      </c>
      <c r="U23" t="n">
        <v>1.634068083522919</v>
      </c>
      <c r="V23" t="n">
        <v>2.135182893878198</v>
      </c>
      <c r="W23" t="n">
        <v>1.702283407678371</v>
      </c>
      <c r="X23" t="n">
        <v>2.423926564498839</v>
      </c>
      <c r="Y23" t="n">
        <v>1.507860917093612</v>
      </c>
      <c r="Z23" t="n">
        <v>2.475879816106815</v>
      </c>
      <c r="AA23" t="n">
        <v>1.557066455994192</v>
      </c>
      <c r="AB23" t="n">
        <v>2.795117959876634</v>
      </c>
      <c r="AC23" t="n">
        <v>1.411896306520479</v>
      </c>
      <c r="AD23" t="n">
        <v>3.06245384496459</v>
      </c>
      <c r="AE23" t="n">
        <v>1.420639409966886</v>
      </c>
      <c r="AF23" t="n">
        <v>3.377333117880521</v>
      </c>
      <c r="AG23" t="n">
        <v>1.323758141663955</v>
      </c>
      <c r="AH23" t="n">
        <v>3.23812922748561</v>
      </c>
      <c r="AI23" t="n">
        <v>1.404021357486907</v>
      </c>
      <c r="AJ23" t="n">
        <v>3.47511667754447</v>
      </c>
    </row>
    <row r="24">
      <c r="A24" t="n">
        <v>23</v>
      </c>
      <c r="B24" t="inlineStr">
        <is>
          <t>E1</t>
        </is>
      </c>
      <c r="C24" s="16" t="n">
        <v>44838</v>
      </c>
      <c r="D24" t="n">
        <v>2022</v>
      </c>
      <c r="E24" t="inlineStr">
        <is>
          <t>Cardiff</t>
        </is>
      </c>
      <c r="F24" t="inlineStr">
        <is>
          <t>Blackburn</t>
        </is>
      </c>
      <c r="G24" t="n">
        <v>2.565545332526237</v>
      </c>
      <c r="H24" t="n">
        <v>1.638755058204768</v>
      </c>
      <c r="I24" t="n">
        <v>2.34086495549964</v>
      </c>
      <c r="J24" t="n">
        <v>1.616364537028228</v>
      </c>
      <c r="K24" t="n">
        <v>2.296166070588683</v>
      </c>
      <c r="L24" t="n">
        <v>1.771506076799116</v>
      </c>
      <c r="M24" t="n">
        <v>2.065068421253734</v>
      </c>
      <c r="N24" t="n">
        <v>1.704798169849595</v>
      </c>
      <c r="O24" t="n">
        <v>2.116596452351826</v>
      </c>
      <c r="P24" t="n">
        <v>1.895578700696886</v>
      </c>
      <c r="Q24" t="n">
        <v>1.869640363492249</v>
      </c>
      <c r="R24" t="n">
        <v>1.866195754560274</v>
      </c>
      <c r="S24" t="n">
        <v>1.898717379020894</v>
      </c>
      <c r="T24" t="n">
        <v>2.112696853697709</v>
      </c>
      <c r="U24" t="n">
        <v>1.682165641338031</v>
      </c>
      <c r="V24" t="n">
        <v>2.112394516083342</v>
      </c>
      <c r="W24" t="n">
        <v>1.722370436102695</v>
      </c>
      <c r="X24" t="n">
        <v>2.384331293228391</v>
      </c>
      <c r="Y24" t="n">
        <v>1.541042858582859</v>
      </c>
      <c r="Z24" t="n">
        <v>2.370029261111757</v>
      </c>
      <c r="AA24" t="n">
        <v>1.606464938931887</v>
      </c>
      <c r="AB24" t="n">
        <v>2.648899937663687</v>
      </c>
      <c r="AC24" t="n">
        <v>1.46351364890654</v>
      </c>
      <c r="AD24" t="n">
        <v>2.576262395350116</v>
      </c>
      <c r="AE24" t="n">
        <v>1.547074864301959</v>
      </c>
      <c r="AF24" t="n">
        <v>2.827903391752336</v>
      </c>
      <c r="AG24" t="n">
        <v>1.424489500222415</v>
      </c>
      <c r="AH24" t="n">
        <v>2.971432167995882</v>
      </c>
      <c r="AI24" t="n">
        <v>1.449006211335855</v>
      </c>
      <c r="AJ24" t="n">
        <v>3.227140682586246</v>
      </c>
    </row>
    <row r="25">
      <c r="A25" t="n">
        <v>24</v>
      </c>
      <c r="B25" t="inlineStr">
        <is>
          <t>E1</t>
        </is>
      </c>
      <c r="C25" s="16" t="n">
        <v>44838</v>
      </c>
      <c r="D25" t="n">
        <v>2022</v>
      </c>
      <c r="E25" t="inlineStr">
        <is>
          <t>Luton</t>
        </is>
      </c>
      <c r="F25" t="inlineStr">
        <is>
          <t>Huddersfield</t>
        </is>
      </c>
      <c r="G25" t="n">
        <v>2.544525975152192</v>
      </c>
      <c r="H25" t="n">
        <v>1.647447835832909</v>
      </c>
      <c r="I25" t="n">
        <v>2.33602738500001</v>
      </c>
      <c r="J25" t="n">
        <v>1.618521842271895</v>
      </c>
      <c r="K25" t="n">
        <v>2.310649381533169</v>
      </c>
      <c r="L25" t="n">
        <v>1.762980560697493</v>
      </c>
      <c r="M25" t="n">
        <v>2.02315448785901</v>
      </c>
      <c r="N25" t="n">
        <v>1.655814731837413</v>
      </c>
      <c r="O25" t="n">
        <v>2.122196160377043</v>
      </c>
      <c r="P25" t="n">
        <v>1.891109803533826</v>
      </c>
      <c r="Q25" t="n">
        <v>1.857996595797367</v>
      </c>
      <c r="R25" t="n">
        <v>1.889848278106784</v>
      </c>
      <c r="S25" t="n">
        <v>1.863127768474496</v>
      </c>
      <c r="T25" t="n">
        <v>2.158577022458001</v>
      </c>
      <c r="U25" t="n">
        <v>1.618471952914282</v>
      </c>
      <c r="V25" t="n">
        <v>2.083581690791557</v>
      </c>
      <c r="W25" t="n">
        <v>1.715028487413644</v>
      </c>
      <c r="X25" t="n">
        <v>2.398545676994125</v>
      </c>
      <c r="Y25" t="n">
        <v>1.556478228612166</v>
      </c>
      <c r="Z25" t="n">
        <v>2.404015509365265</v>
      </c>
      <c r="AA25" t="n">
        <v>1.606464938931887</v>
      </c>
      <c r="AB25" t="n">
        <v>2.648899937663687</v>
      </c>
      <c r="AC25" t="n">
        <v>1.468371289797277</v>
      </c>
      <c r="AD25" t="n">
        <v>2.689404275175606</v>
      </c>
      <c r="AE25" t="n">
        <v>1.514845431705395</v>
      </c>
      <c r="AF25" t="n">
        <v>2.942330529548568</v>
      </c>
      <c r="AG25" t="n">
        <v>1.40032153828633</v>
      </c>
      <c r="AH25" t="n">
        <v>3.068411701011545</v>
      </c>
      <c r="AI25" t="n">
        <v>1.431153667680943</v>
      </c>
      <c r="AJ25" t="n">
        <v>3.319358676405852</v>
      </c>
    </row>
    <row r="26">
      <c r="A26" t="n">
        <v>25</v>
      </c>
      <c r="B26" t="inlineStr">
        <is>
          <t>E1</t>
        </is>
      </c>
      <c r="C26" s="16" t="n">
        <v>44838</v>
      </c>
      <c r="D26" t="n">
        <v>2022</v>
      </c>
      <c r="E26" t="inlineStr">
        <is>
          <t>Sheffield United</t>
        </is>
      </c>
      <c r="F26" t="inlineStr">
        <is>
          <t>QPR</t>
        </is>
      </c>
      <c r="G26" t="n">
        <v>2.50192635409484</v>
      </c>
      <c r="H26" t="n">
        <v>1.665811607389142</v>
      </c>
      <c r="I26" t="n">
        <v>2.299043487243263</v>
      </c>
      <c r="J26" t="n">
        <v>1.563153718354315</v>
      </c>
      <c r="K26" t="n">
        <v>2.426336594582429</v>
      </c>
      <c r="L26" t="n">
        <v>1.701096784446422</v>
      </c>
      <c r="M26" t="n">
        <v>2.172788531865511</v>
      </c>
      <c r="N26" t="n">
        <v>1.671002446353847</v>
      </c>
      <c r="O26" t="n">
        <v>2.154739943642918</v>
      </c>
      <c r="P26" t="n">
        <v>1.865995850845211</v>
      </c>
      <c r="Q26" t="n">
        <v>1.899008844522954</v>
      </c>
      <c r="R26" t="n">
        <v>1.769802042680767</v>
      </c>
      <c r="S26" t="n">
        <v>1.991932184233864</v>
      </c>
      <c r="T26" t="n">
        <v>2.008133434819809</v>
      </c>
      <c r="U26" t="n">
        <v>1.780528521482452</v>
      </c>
      <c r="V26" t="n">
        <v>2.131811718274305</v>
      </c>
      <c r="W26" t="n">
        <v>1.722061526179472</v>
      </c>
      <c r="X26" t="n">
        <v>2.384923533166404</v>
      </c>
      <c r="Y26" t="n">
        <v>1.548861303250795</v>
      </c>
      <c r="Z26" t="n">
        <v>2.315153069373001</v>
      </c>
      <c r="AA26" t="n">
        <v>1.635306546674955</v>
      </c>
      <c r="AB26" t="n">
        <v>2.574043279159904</v>
      </c>
      <c r="AC26" t="n">
        <v>1.477070352959583</v>
      </c>
      <c r="AD26" t="n">
        <v>2.48985839708593</v>
      </c>
      <c r="AE26" t="n">
        <v>1.569283848062048</v>
      </c>
      <c r="AF26" t="n">
        <v>2.756592960443533</v>
      </c>
      <c r="AG26" t="n">
        <v>1.451185261749704</v>
      </c>
      <c r="AH26" t="n">
        <v>2.911846156931622</v>
      </c>
      <c r="AI26" t="n">
        <v>1.465372891313793</v>
      </c>
      <c r="AJ26" t="n">
        <v>3.148814463981566</v>
      </c>
    </row>
    <row r="27">
      <c r="A27" t="n">
        <v>26</v>
      </c>
      <c r="B27" t="inlineStr">
        <is>
          <t>F1</t>
        </is>
      </c>
      <c r="C27" s="16" t="n">
        <v>44835</v>
      </c>
      <c r="D27" t="n">
        <v>2022</v>
      </c>
      <c r="E27" t="inlineStr">
        <is>
          <t>Monaco</t>
        </is>
      </c>
      <c r="F27" t="inlineStr">
        <is>
          <t>Nantes</t>
        </is>
      </c>
      <c r="G27" t="n">
        <v>2.440813516651298</v>
      </c>
      <c r="H27" t="n">
        <v>1.694052345041969</v>
      </c>
      <c r="I27" t="n">
        <v>2.228559631093406</v>
      </c>
      <c r="J27" t="n">
        <v>1.621090234768242</v>
      </c>
      <c r="K27" t="n">
        <v>2.289512041689312</v>
      </c>
      <c r="L27" t="n">
        <v>1.77548713596343</v>
      </c>
      <c r="M27" t="n">
        <v>2.056813738453152</v>
      </c>
      <c r="N27" t="n">
        <v>1.694627683191226</v>
      </c>
      <c r="O27" t="n">
        <v>2.1282225527351</v>
      </c>
      <c r="P27" t="n">
        <v>1.886349947158691</v>
      </c>
      <c r="Q27" t="n">
        <v>1.855953669343431</v>
      </c>
      <c r="R27" t="n">
        <v>1.830366157470885</v>
      </c>
      <c r="S27" t="n">
        <v>1.910016357462857</v>
      </c>
      <c r="T27" t="n">
        <v>2.098881346251862</v>
      </c>
      <c r="U27" t="n">
        <v>1.690466509010264</v>
      </c>
      <c r="V27" t="n">
        <v>2.110260564962783</v>
      </c>
      <c r="W27" t="n">
        <v>1.722370436102695</v>
      </c>
      <c r="X27" t="n">
        <v>2.384331293228391</v>
      </c>
      <c r="Y27" t="n">
        <v>1.536082937628352</v>
      </c>
      <c r="Z27" t="n">
        <v>2.313114044766304</v>
      </c>
      <c r="AA27" t="n">
        <v>1.627496059611215</v>
      </c>
      <c r="AB27" t="n">
        <v>2.593635505248562</v>
      </c>
      <c r="AC27" t="n">
        <v>1.476759251842644</v>
      </c>
      <c r="AD27" t="n">
        <v>2.541482042109587</v>
      </c>
      <c r="AE27" t="n">
        <v>1.555278538664732</v>
      </c>
      <c r="AF27" t="n">
        <v>2.800897982487639</v>
      </c>
      <c r="AG27" t="n">
        <v>1.442984104028647</v>
      </c>
      <c r="AH27" t="n">
        <v>2.923412156811164</v>
      </c>
      <c r="AI27" t="n">
        <v>1.464918429073658</v>
      </c>
      <c r="AJ27" t="n">
        <v>3.150914950806496</v>
      </c>
    </row>
    <row r="28">
      <c r="A28" t="n">
        <v>27</v>
      </c>
      <c r="B28" t="inlineStr">
        <is>
          <t>F1</t>
        </is>
      </c>
      <c r="C28" s="16" t="n">
        <v>44835</v>
      </c>
      <c r="D28" t="n">
        <v>2022</v>
      </c>
      <c r="E28" t="inlineStr">
        <is>
          <t>Angers</t>
        </is>
      </c>
      <c r="F28" t="inlineStr">
        <is>
          <t>Marseille</t>
        </is>
      </c>
      <c r="G28" t="n">
        <v>2.387202442562402</v>
      </c>
      <c r="H28" t="n">
        <v>1.720875316621291</v>
      </c>
      <c r="I28" t="n">
        <v>2.165741292844864</v>
      </c>
      <c r="J28" t="n">
        <v>1.594470528520779</v>
      </c>
      <c r="K28" t="n">
        <v>2.320104961632164</v>
      </c>
      <c r="L28" t="n">
        <v>1.757515522677538</v>
      </c>
      <c r="M28" t="n">
        <v>2.078903141960948</v>
      </c>
      <c r="N28" t="n">
        <v>1.687652514122379</v>
      </c>
      <c r="O28" t="n">
        <v>2.131913122787048</v>
      </c>
      <c r="P28" t="n">
        <v>1.883460028750046</v>
      </c>
      <c r="Q28" t="n">
        <v>1.863029850651476</v>
      </c>
      <c r="R28" t="n">
        <v>1.834164140765207</v>
      </c>
      <c r="S28" t="n">
        <v>1.910016357462857</v>
      </c>
      <c r="T28" t="n">
        <v>2.098881346251862</v>
      </c>
      <c r="U28" t="n">
        <v>1.695273744352523</v>
      </c>
      <c r="V28" t="n">
        <v>2.148756210274993</v>
      </c>
      <c r="W28" t="n">
        <v>1.703758463207955</v>
      </c>
      <c r="X28" t="n">
        <v>2.420942059356106</v>
      </c>
      <c r="Y28" t="n">
        <v>1.520877857252677</v>
      </c>
      <c r="Z28" t="n">
        <v>2.376906228664897</v>
      </c>
      <c r="AA28" t="n">
        <v>1.601423645580833</v>
      </c>
      <c r="AB28" t="n">
        <v>2.662721456576979</v>
      </c>
      <c r="AC28" t="n">
        <v>1.44828382729516</v>
      </c>
      <c r="AD28" t="n">
        <v>2.614200206797987</v>
      </c>
      <c r="AE28" t="n">
        <v>1.528926279084917</v>
      </c>
      <c r="AF28" t="n">
        <v>2.89062264353754</v>
      </c>
      <c r="AG28" t="n">
        <v>1.422764140054857</v>
      </c>
      <c r="AH28" t="n">
        <v>3.106137570791744</v>
      </c>
      <c r="AI28" t="n">
        <v>1.427732885260446</v>
      </c>
      <c r="AJ28" t="n">
        <v>3.337907685987488</v>
      </c>
    </row>
    <row r="29">
      <c r="A29" t="n">
        <v>28</v>
      </c>
      <c r="B29" t="inlineStr">
        <is>
          <t>F1</t>
        </is>
      </c>
      <c r="C29" s="16" t="n">
        <v>44835</v>
      </c>
      <c r="D29" t="n">
        <v>2022</v>
      </c>
      <c r="E29" t="inlineStr">
        <is>
          <t>Lorient</t>
        </is>
      </c>
      <c r="F29" t="inlineStr">
        <is>
          <t>Lille</t>
        </is>
      </c>
      <c r="G29" t="n">
        <v>2.413861103716587</v>
      </c>
      <c r="H29" t="n">
        <v>1.707283054446665</v>
      </c>
      <c r="I29" t="n">
        <v>2.198097780431665</v>
      </c>
      <c r="J29" t="n">
        <v>1.552058227354171</v>
      </c>
      <c r="K29" t="n">
        <v>2.419634056147661</v>
      </c>
      <c r="L29" t="n">
        <v>1.704406882653699</v>
      </c>
      <c r="M29" t="n">
        <v>2.129329836789737</v>
      </c>
      <c r="N29" t="n">
        <v>1.703195212824539</v>
      </c>
      <c r="O29" t="n">
        <v>2.069059123194899</v>
      </c>
      <c r="P29" t="n">
        <v>1.93540196075544</v>
      </c>
      <c r="Q29" t="n">
        <v>1.79777303404973</v>
      </c>
      <c r="R29" t="n">
        <v>1.770698420155743</v>
      </c>
      <c r="S29" t="n">
        <v>1.96348496254402</v>
      </c>
      <c r="T29" t="n">
        <v>2.037898917861224</v>
      </c>
      <c r="U29" t="n">
        <v>1.735931970585844</v>
      </c>
      <c r="V29" t="n">
        <v>2.145139087216815</v>
      </c>
      <c r="W29" t="n">
        <v>1.701098745472066</v>
      </c>
      <c r="X29" t="n">
        <v>2.426332605012261</v>
      </c>
      <c r="Y29" t="n">
        <v>1.520555896691329</v>
      </c>
      <c r="Z29" t="n">
        <v>2.447821680753688</v>
      </c>
      <c r="AA29" t="n">
        <v>1.575220684026057</v>
      </c>
      <c r="AB29" t="n">
        <v>2.738463215545115</v>
      </c>
      <c r="AC29" t="n">
        <v>1.429425736267769</v>
      </c>
      <c r="AD29" t="n">
        <v>3.691786164126497</v>
      </c>
      <c r="AE29" t="n">
        <v>1.325910013195118</v>
      </c>
      <c r="AF29" t="n">
        <v>4.068331623801058</v>
      </c>
      <c r="AG29" t="n">
        <v>1.243423056738941</v>
      </c>
      <c r="AH29" t="n">
        <v>3.32323583084921</v>
      </c>
      <c r="AI29" t="n">
        <v>1.393128943508786</v>
      </c>
      <c r="AJ29" t="n">
        <v>3.54369467451244</v>
      </c>
    </row>
    <row r="30">
      <c r="A30" t="n">
        <v>29</v>
      </c>
      <c r="B30" t="inlineStr">
        <is>
          <t>F1</t>
        </is>
      </c>
      <c r="C30" s="16" t="n">
        <v>44835</v>
      </c>
      <c r="D30" t="n">
        <v>2022</v>
      </c>
      <c r="E30" t="inlineStr">
        <is>
          <t>Paris SG</t>
        </is>
      </c>
      <c r="F30" t="inlineStr">
        <is>
          <t>Nice</t>
        </is>
      </c>
      <c r="G30" t="n">
        <v>2.465985659078701</v>
      </c>
      <c r="H30" t="n">
        <v>1.682134912989838</v>
      </c>
      <c r="I30" t="n">
        <v>2.254788111372657</v>
      </c>
      <c r="J30" t="n">
        <v>1.617438516875332</v>
      </c>
      <c r="K30" t="n">
        <v>2.300495107225503</v>
      </c>
      <c r="L30" t="n">
        <v>1.76893791790837</v>
      </c>
      <c r="M30" t="n">
        <v>2.004501752831318</v>
      </c>
      <c r="N30" t="n">
        <v>1.668860543709501</v>
      </c>
      <c r="O30" t="n">
        <v>2.092547905377002</v>
      </c>
      <c r="P30" t="n">
        <v>1.915291672867135</v>
      </c>
      <c r="Q30" t="n">
        <v>1.850854682738658</v>
      </c>
      <c r="R30" t="n">
        <v>1.864631252718468</v>
      </c>
      <c r="S30" t="n">
        <v>1.902426502485711</v>
      </c>
      <c r="T30" t="n">
        <v>2.108123484012853</v>
      </c>
      <c r="U30" t="n">
        <v>1.696757332066254</v>
      </c>
      <c r="V30" t="n">
        <v>2.196776545880228</v>
      </c>
      <c r="W30" t="n">
        <v>1.683501499158398</v>
      </c>
      <c r="X30" t="n">
        <v>2.463054581784107</v>
      </c>
      <c r="Y30" t="n">
        <v>1.503047754884716</v>
      </c>
      <c r="Z30" t="n">
        <v>2.315475832896724</v>
      </c>
      <c r="AA30" t="n">
        <v>1.627561817266699</v>
      </c>
      <c r="AB30" t="n">
        <v>2.593468519731537</v>
      </c>
      <c r="AC30" t="n">
        <v>1.46787285016777</v>
      </c>
      <c r="AD30" t="n">
        <v>2.411762906415352</v>
      </c>
      <c r="AE30" t="n">
        <v>1.597322651393033</v>
      </c>
      <c r="AF30" t="n">
        <v>2.674137080969341</v>
      </c>
      <c r="AG30" t="n">
        <v>1.494779474320995</v>
      </c>
      <c r="AH30" t="n">
        <v>2.755264181169016</v>
      </c>
      <c r="AI30" t="n">
        <v>1.514329817707363</v>
      </c>
      <c r="AJ30" t="n">
        <v>2.944277709695156</v>
      </c>
    </row>
    <row r="31">
      <c r="A31" t="n">
        <v>30</v>
      </c>
      <c r="B31" t="inlineStr">
        <is>
          <t>F1</t>
        </is>
      </c>
      <c r="C31" s="16" t="n">
        <v>44835</v>
      </c>
      <c r="D31" t="n">
        <v>2022</v>
      </c>
      <c r="E31" t="inlineStr">
        <is>
          <t>Lens</t>
        </is>
      </c>
      <c r="F31" t="inlineStr">
        <is>
          <t>Lyon</t>
        </is>
      </c>
      <c r="G31" t="n">
        <v>2.474346729197938</v>
      </c>
      <c r="H31" t="n">
        <v>1.678266502849036</v>
      </c>
      <c r="I31" t="n">
        <v>2.277311213336885</v>
      </c>
      <c r="J31" t="n">
        <v>1.621404990594673</v>
      </c>
      <c r="K31" t="n">
        <v>2.312868745452134</v>
      </c>
      <c r="L31" t="n">
        <v>1.761690765709876</v>
      </c>
      <c r="M31" t="n">
        <v>2.108748331641837</v>
      </c>
      <c r="N31" t="n">
        <v>1.70562845728656</v>
      </c>
      <c r="O31" t="n">
        <v>2.14846414769262</v>
      </c>
      <c r="P31" t="n">
        <v>1.870728095438679</v>
      </c>
      <c r="Q31" t="n">
        <v>1.926258761097305</v>
      </c>
      <c r="R31" t="n">
        <v>1.848696580019972</v>
      </c>
      <c r="S31" t="n">
        <v>1.941659745038405</v>
      </c>
      <c r="T31" t="n">
        <v>2.061954708448555</v>
      </c>
      <c r="U31" t="n">
        <v>1.730094399585301</v>
      </c>
      <c r="V31" t="n">
        <v>2.097322041377427</v>
      </c>
      <c r="W31" t="n">
        <v>1.738664830705315</v>
      </c>
      <c r="X31" t="n">
        <v>2.353793978583155</v>
      </c>
      <c r="Y31" t="n">
        <v>1.565930765636965</v>
      </c>
      <c r="Z31" t="n">
        <v>2.272140387890835</v>
      </c>
      <c r="AA31" t="n">
        <v>1.656695946284353</v>
      </c>
      <c r="AB31" t="n">
        <v>2.522774741732599</v>
      </c>
      <c r="AC31" t="n">
        <v>1.52216002924088</v>
      </c>
      <c r="AD31" t="n">
        <v>2.687143622321059</v>
      </c>
      <c r="AE31" t="n">
        <v>1.519575942407438</v>
      </c>
      <c r="AF31" t="n">
        <v>2.924646463357276</v>
      </c>
      <c r="AG31" t="n">
        <v>1.27584685372523</v>
      </c>
      <c r="AH31" t="n">
        <v>2.856815252559452</v>
      </c>
      <c r="AI31" t="n">
        <v>1.416222389041288</v>
      </c>
      <c r="AJ31" t="n">
        <v>3.402561770651898</v>
      </c>
    </row>
    <row r="32">
      <c r="A32" t="n">
        <v>31</v>
      </c>
      <c r="B32" t="inlineStr">
        <is>
          <t>F1</t>
        </is>
      </c>
      <c r="C32" s="16" t="n">
        <v>44835</v>
      </c>
      <c r="D32" t="n">
        <v>2022</v>
      </c>
      <c r="E32" t="inlineStr">
        <is>
          <t>Strasbourg</t>
        </is>
      </c>
      <c r="F32" t="inlineStr">
        <is>
          <t>Rennes</t>
        </is>
      </c>
      <c r="G32" t="n">
        <v>2.424265514775452</v>
      </c>
      <c r="H32" t="n">
        <v>1.702116276512992</v>
      </c>
      <c r="I32" t="n">
        <v>2.210926839812081</v>
      </c>
      <c r="J32" t="n">
        <v>1.571495196886727</v>
      </c>
      <c r="K32" t="n">
        <v>2.382870946073516</v>
      </c>
      <c r="L32" t="n">
        <v>1.723133277793833</v>
      </c>
      <c r="M32" t="n">
        <v>2.140070710112728</v>
      </c>
      <c r="N32" t="n">
        <v>1.67205748340227</v>
      </c>
      <c r="O32" t="n">
        <v>2.160416426565003</v>
      </c>
      <c r="P32" t="n">
        <v>1.861759603800286</v>
      </c>
      <c r="Q32" t="n">
        <v>1.909533339504998</v>
      </c>
      <c r="R32" t="n">
        <v>1.825027869668828</v>
      </c>
      <c r="S32" t="n">
        <v>1.939136226834748</v>
      </c>
      <c r="T32" t="n">
        <v>2.064808247649424</v>
      </c>
      <c r="U32" t="n">
        <v>1.726193982862495</v>
      </c>
      <c r="V32" t="n">
        <v>2.155091301935324</v>
      </c>
      <c r="W32" t="n">
        <v>1.703758463207955</v>
      </c>
      <c r="X32" t="n">
        <v>2.420942059356106</v>
      </c>
      <c r="Y32" t="n">
        <v>1.523128829447441</v>
      </c>
      <c r="Z32" t="n">
        <v>2.316375584990087</v>
      </c>
      <c r="AA32" t="n">
        <v>1.628504983120178</v>
      </c>
      <c r="AB32" t="n">
        <v>2.591077281576282</v>
      </c>
      <c r="AC32" t="n">
        <v>1.480165411389161</v>
      </c>
      <c r="AD32" t="n">
        <v>2.654495915896458</v>
      </c>
      <c r="AE32" t="n">
        <v>1.520691004777712</v>
      </c>
      <c r="AF32" t="n">
        <v>2.920524823406368</v>
      </c>
      <c r="AG32" t="n">
        <v>1.384549466210067</v>
      </c>
      <c r="AH32" t="n">
        <v>3.033876892146</v>
      </c>
      <c r="AI32" t="n">
        <v>1.428780547065584</v>
      </c>
      <c r="AJ32" t="n">
        <v>3.332195354578539</v>
      </c>
    </row>
    <row r="33">
      <c r="A33" t="n">
        <v>32</v>
      </c>
      <c r="B33" t="inlineStr">
        <is>
          <t>F1</t>
        </is>
      </c>
      <c r="C33" s="16" t="n">
        <v>44835</v>
      </c>
      <c r="D33" t="n">
        <v>2022</v>
      </c>
      <c r="E33" t="inlineStr">
        <is>
          <t>Troyes</t>
        </is>
      </c>
      <c r="F33" t="inlineStr">
        <is>
          <t>Reims</t>
        </is>
      </c>
      <c r="G33" t="n">
        <v>2.398088075807054</v>
      </c>
      <c r="H33" t="n">
        <v>1.715262519797077</v>
      </c>
      <c r="I33" t="n">
        <v>2.191499715954513</v>
      </c>
      <c r="J33" t="n">
        <v>1.629939194113573</v>
      </c>
      <c r="K33" t="n">
        <v>2.276177022638246</v>
      </c>
      <c r="L33" t="n">
        <v>1.783590350132379</v>
      </c>
      <c r="M33" t="n">
        <v>2.041843844782283</v>
      </c>
      <c r="N33" t="n">
        <v>1.676007192634133</v>
      </c>
      <c r="O33" t="n">
        <v>2.151602804799951</v>
      </c>
      <c r="P33" t="n">
        <v>1.868354953489118</v>
      </c>
      <c r="Q33" t="n">
        <v>1.873886310540714</v>
      </c>
      <c r="R33" t="n">
        <v>1.827969834123874</v>
      </c>
      <c r="S33" t="n">
        <v>1.910016357462857</v>
      </c>
      <c r="T33" t="n">
        <v>2.098881346251862</v>
      </c>
      <c r="U33" t="n">
        <v>1.694102528568995</v>
      </c>
      <c r="V33" t="n">
        <v>2.114799518350695</v>
      </c>
      <c r="W33" t="n">
        <v>1.722370436102695</v>
      </c>
      <c r="X33" t="n">
        <v>2.384331293228391</v>
      </c>
      <c r="Y33" t="n">
        <v>1.542928618777517</v>
      </c>
      <c r="Z33" t="n">
        <v>2.339799322872851</v>
      </c>
      <c r="AA33" t="n">
        <v>1.620379414237475</v>
      </c>
      <c r="AB33" t="n">
        <v>2.611916799704141</v>
      </c>
      <c r="AC33" t="n">
        <v>1.472067726322645</v>
      </c>
      <c r="AD33" t="n">
        <v>2.861473229476096</v>
      </c>
      <c r="AE33" t="n">
        <v>1.465166400689475</v>
      </c>
      <c r="AF33" t="n">
        <v>3.149768337777166</v>
      </c>
      <c r="AG33" t="n">
        <v>1.361553050834678</v>
      </c>
      <c r="AH33" t="n">
        <v>3.532653020765927</v>
      </c>
      <c r="AI33" t="n">
        <v>1.356953449589121</v>
      </c>
      <c r="AJ33" t="n">
        <v>3.801485743172032</v>
      </c>
    </row>
    <row r="34">
      <c r="A34" t="n">
        <v>33</v>
      </c>
      <c r="B34" t="inlineStr">
        <is>
          <t>I1</t>
        </is>
      </c>
      <c r="C34" s="16" t="n">
        <v>44835</v>
      </c>
      <c r="D34" t="n">
        <v>2022</v>
      </c>
      <c r="E34" t="inlineStr">
        <is>
          <t>Atalanta</t>
        </is>
      </c>
      <c r="F34" t="inlineStr">
        <is>
          <t>Fiorentina</t>
        </is>
      </c>
      <c r="G34" t="n">
        <v>2.387515892550413</v>
      </c>
      <c r="H34" t="n">
        <v>1.720712465614996</v>
      </c>
      <c r="I34" t="n">
        <v>2.183509208394193</v>
      </c>
      <c r="J34" t="n">
        <v>1.683005109007706</v>
      </c>
      <c r="K34" t="n">
        <v>2.190122879919287</v>
      </c>
      <c r="L34" t="n">
        <v>1.840249369937177</v>
      </c>
      <c r="M34" t="n">
        <v>1.895383561080089</v>
      </c>
      <c r="N34" t="n">
        <v>1.814571605795571</v>
      </c>
      <c r="O34" t="n">
        <v>1.911789507904509</v>
      </c>
      <c r="P34" t="n">
        <v>2.096744359669391</v>
      </c>
      <c r="Q34" t="n">
        <v>1.736423761737949</v>
      </c>
      <c r="R34" t="n">
        <v>2.186011969188133</v>
      </c>
      <c r="S34" t="n">
        <v>1.710841815431192</v>
      </c>
      <c r="T34" t="n">
        <v>2.406782744475163</v>
      </c>
      <c r="U34" t="n">
        <v>1.565123551963805</v>
      </c>
      <c r="V34" t="n">
        <v>2.269994839116609</v>
      </c>
      <c r="W34" t="n">
        <v>1.675064929532259</v>
      </c>
      <c r="X34" t="n">
        <v>2.481338988670147</v>
      </c>
      <c r="Y34" t="n">
        <v>1.493765753214345</v>
      </c>
      <c r="Z34" t="n">
        <v>2.400507406820326</v>
      </c>
      <c r="AA34" t="n">
        <v>1.59106604166871</v>
      </c>
      <c r="AB34" t="n">
        <v>2.691858319548826</v>
      </c>
      <c r="AC34" t="n">
        <v>1.410331158014632</v>
      </c>
      <c r="AD34" t="n">
        <v>2.598156958680079</v>
      </c>
      <c r="AE34" t="n">
        <v>1.517836217264034</v>
      </c>
      <c r="AF34" t="n">
        <v>2.931112515233984</v>
      </c>
      <c r="AG34" t="n">
        <v>1.431218247166962</v>
      </c>
      <c r="AH34" t="n">
        <v>3.705196685239611</v>
      </c>
      <c r="AI34" t="n">
        <v>1.341362538662769</v>
      </c>
      <c r="AJ34" t="n">
        <v>3.929436850092968</v>
      </c>
    </row>
    <row r="35">
      <c r="A35" t="n">
        <v>34</v>
      </c>
      <c r="B35" t="inlineStr">
        <is>
          <t>I1</t>
        </is>
      </c>
      <c r="C35" s="16" t="n">
        <v>44835</v>
      </c>
      <c r="D35" t="n">
        <v>2022</v>
      </c>
      <c r="E35" t="inlineStr">
        <is>
          <t>Empoli</t>
        </is>
      </c>
      <c r="F35" t="inlineStr">
        <is>
          <t>Milan</t>
        </is>
      </c>
      <c r="G35" t="n">
        <v>2.443197867046333</v>
      </c>
      <c r="H35" t="n">
        <v>1.692905680387827</v>
      </c>
      <c r="I35" t="n">
        <v>2.285067903273149</v>
      </c>
      <c r="J35" t="n">
        <v>1.612334246425758</v>
      </c>
      <c r="K35" t="n">
        <v>2.381387036443528</v>
      </c>
      <c r="L35" t="n">
        <v>1.723910079954541</v>
      </c>
      <c r="M35" t="n">
        <v>2.059505272828216</v>
      </c>
      <c r="N35" t="n">
        <v>1.751442509881319</v>
      </c>
      <c r="O35" t="n">
        <v>1.97544141650886</v>
      </c>
      <c r="P35" t="n">
        <v>2.025176892302806</v>
      </c>
      <c r="Q35" t="n">
        <v>1.634424141264328</v>
      </c>
      <c r="R35" t="n">
        <v>1.830405612192957</v>
      </c>
      <c r="S35" t="n">
        <v>1.82486895211993</v>
      </c>
      <c r="T35" t="n">
        <v>2.212313783213661</v>
      </c>
      <c r="U35" t="n">
        <v>1.678566798297828</v>
      </c>
      <c r="V35" t="n">
        <v>2.040570164112252</v>
      </c>
      <c r="W35" t="n">
        <v>1.820732249085502</v>
      </c>
      <c r="X35" t="n">
        <v>2.21842415856602</v>
      </c>
      <c r="Y35" t="n">
        <v>1.611038247069677</v>
      </c>
      <c r="Z35" t="n">
        <v>2.417221751095301</v>
      </c>
      <c r="AA35" t="n">
        <v>1.577417469398424</v>
      </c>
      <c r="AB35" t="n">
        <v>2.731849230404891</v>
      </c>
      <c r="AC35" t="n">
        <v>1.448399824863912</v>
      </c>
      <c r="AD35" t="n">
        <v>2.891991904347377</v>
      </c>
      <c r="AE35" t="n">
        <v>1.465203058102423</v>
      </c>
      <c r="AF35" t="n">
        <v>3.14959893874952</v>
      </c>
      <c r="AG35" t="n">
        <v>1.358839943603404</v>
      </c>
      <c r="AH35" t="n">
        <v>2.929692139669333</v>
      </c>
      <c r="AI35" t="n">
        <v>1.463174476107424</v>
      </c>
      <c r="AJ35" t="n">
        <v>3.159013614921369</v>
      </c>
    </row>
    <row r="36">
      <c r="A36" t="n">
        <v>35</v>
      </c>
      <c r="B36" t="inlineStr">
        <is>
          <t>I1</t>
        </is>
      </c>
      <c r="C36" s="16" t="n">
        <v>44835</v>
      </c>
      <c r="D36" t="n">
        <v>2022</v>
      </c>
      <c r="E36" t="inlineStr">
        <is>
          <t>Verona</t>
        </is>
      </c>
      <c r="F36" t="inlineStr">
        <is>
          <t>Udinese</t>
        </is>
      </c>
      <c r="G36" t="n">
        <v>2.636514384833168</v>
      </c>
      <c r="H36" t="n">
        <v>1.61105481825749</v>
      </c>
      <c r="I36" t="n">
        <v>2.406110355989691</v>
      </c>
      <c r="J36" t="n">
        <v>1.551270942508977</v>
      </c>
      <c r="K36" t="n">
        <v>2.428944259259742</v>
      </c>
      <c r="L36" t="n">
        <v>1.69981736062822</v>
      </c>
      <c r="M36" t="n">
        <v>2.16180744979712</v>
      </c>
      <c r="N36" t="n">
        <v>1.733919359543739</v>
      </c>
      <c r="O36" t="n">
        <v>2.054650301966896</v>
      </c>
      <c r="P36" t="n">
        <v>1.948181589798084</v>
      </c>
      <c r="Q36" t="n">
        <v>1.808437230992817</v>
      </c>
      <c r="R36" t="n">
        <v>1.862238638030286</v>
      </c>
      <c r="S36" t="n">
        <v>1.896236753834006</v>
      </c>
      <c r="T36" t="n">
        <v>2.115776602245005</v>
      </c>
      <c r="U36" t="n">
        <v>1.670794757089206</v>
      </c>
      <c r="V36" t="n">
        <v>1.964235277740491</v>
      </c>
      <c r="W36" t="n">
        <v>1.813489943963908</v>
      </c>
      <c r="X36" t="n">
        <v>2.229271495511402</v>
      </c>
      <c r="Y36" t="n">
        <v>1.620260800402606</v>
      </c>
      <c r="Z36" t="n">
        <v>2.164949803077291</v>
      </c>
      <c r="AA36" t="n">
        <v>1.702672794120316</v>
      </c>
      <c r="AB36" t="n">
        <v>2.423137494958676</v>
      </c>
      <c r="AC36" t="n">
        <v>1.544425691693514</v>
      </c>
      <c r="AD36" t="n">
        <v>2.513774597814168</v>
      </c>
      <c r="AE36" t="n">
        <v>1.564542927852784</v>
      </c>
      <c r="AF36" t="n">
        <v>2.77134448181551</v>
      </c>
      <c r="AG36" t="n">
        <v>1.438801451414847</v>
      </c>
      <c r="AH36" t="n">
        <v>2.845537301050042</v>
      </c>
      <c r="AI36" t="n">
        <v>1.477505221313408</v>
      </c>
      <c r="AJ36" t="n">
        <v>3.094217938077068</v>
      </c>
    </row>
    <row r="37">
      <c r="A37" t="n">
        <v>36</v>
      </c>
      <c r="B37" t="inlineStr">
        <is>
          <t>I1</t>
        </is>
      </c>
      <c r="C37" s="16" t="n">
        <v>44835</v>
      </c>
      <c r="D37" t="n">
        <v>2022</v>
      </c>
      <c r="E37" t="inlineStr">
        <is>
          <t>Inter</t>
        </is>
      </c>
      <c r="F37" t="inlineStr">
        <is>
          <t>Roma</t>
        </is>
      </c>
      <c r="G37" t="n">
        <v>2.553127359656364</v>
      </c>
      <c r="H37" t="n">
        <v>1.643862200857278</v>
      </c>
      <c r="I37" t="n">
        <v>2.32083420564267</v>
      </c>
      <c r="J37" t="n">
        <v>1.65035948162491</v>
      </c>
      <c r="K37" t="n">
        <v>2.226174550942542</v>
      </c>
      <c r="L37" t="n">
        <v>1.815544572533588</v>
      </c>
      <c r="M37" t="n">
        <v>1.938171295350653</v>
      </c>
      <c r="N37" t="n">
        <v>1.740352517422218</v>
      </c>
      <c r="O37" t="n">
        <v>2.00104025993294</v>
      </c>
      <c r="P37" t="n">
        <v>1.99896082108325</v>
      </c>
      <c r="Q37" t="n">
        <v>1.826553977463389</v>
      </c>
      <c r="R37" t="n">
        <v>2.129365130762151</v>
      </c>
      <c r="S37" t="n">
        <v>1.750312375612114</v>
      </c>
      <c r="T37" t="n">
        <v>2.332778230112741</v>
      </c>
      <c r="U37" t="n">
        <v>1.590026059247266</v>
      </c>
      <c r="V37" t="n">
        <v>2.237857000693992</v>
      </c>
      <c r="W37" t="n">
        <v>1.683317081928676</v>
      </c>
      <c r="X37" t="n">
        <v>2.463449438696132</v>
      </c>
      <c r="Y37" t="n">
        <v>1.493873516585279</v>
      </c>
      <c r="Z37" t="n">
        <v>2.391513079509723</v>
      </c>
      <c r="AA37" t="n">
        <v>1.590043742973716</v>
      </c>
      <c r="AB37" t="n">
        <v>2.694789601462728</v>
      </c>
      <c r="AC37" t="n">
        <v>1.442480053438506</v>
      </c>
      <c r="AD37" t="n">
        <v>2.777553598482892</v>
      </c>
      <c r="AE37" t="n">
        <v>1.485038163073448</v>
      </c>
      <c r="AF37" t="n">
        <v>3.061693442147918</v>
      </c>
      <c r="AG37" t="n">
        <v>1.387356329274165</v>
      </c>
      <c r="AH37" t="n">
        <v>3.435483951338633</v>
      </c>
      <c r="AI37" t="n">
        <v>1.37350063650723</v>
      </c>
      <c r="AJ37" t="n">
        <v>3.677371608657597</v>
      </c>
    </row>
    <row r="38">
      <c r="A38" t="n">
        <v>37</v>
      </c>
      <c r="B38" t="inlineStr">
        <is>
          <t>I1</t>
        </is>
      </c>
      <c r="C38" s="16" t="n">
        <v>44835</v>
      </c>
      <c r="D38" t="n">
        <v>2022</v>
      </c>
      <c r="E38" t="inlineStr">
        <is>
          <t>Juventus</t>
        </is>
      </c>
      <c r="F38" t="inlineStr">
        <is>
          <t>Bologna</t>
        </is>
      </c>
      <c r="G38" t="n">
        <v>2.484569896752762</v>
      </c>
      <c r="H38" t="n">
        <v>1.673595768166474</v>
      </c>
      <c r="I38" t="n">
        <v>2.264842798651159</v>
      </c>
      <c r="J38" t="n">
        <v>1.632945678880015</v>
      </c>
      <c r="K38" t="n">
        <v>2.263634080121911</v>
      </c>
      <c r="L38" t="n">
        <v>1.791368336554775</v>
      </c>
      <c r="M38" t="n">
        <v>2.028131736186973</v>
      </c>
      <c r="N38" t="n">
        <v>1.717016754619872</v>
      </c>
      <c r="O38" t="n">
        <v>2.091234768675704</v>
      </c>
      <c r="P38" t="n">
        <v>1.916393088550116</v>
      </c>
      <c r="Q38" t="n">
        <v>1.837724742499669</v>
      </c>
      <c r="R38" t="n">
        <v>2.012161243854032</v>
      </c>
      <c r="S38" t="n">
        <v>1.775353439499903</v>
      </c>
      <c r="T38" t="n">
        <v>2.289734396025885</v>
      </c>
      <c r="U38" t="n">
        <v>1.588109294062116</v>
      </c>
      <c r="V38" t="n">
        <v>1.987300663874507</v>
      </c>
      <c r="W38" t="n">
        <v>1.818591191552208</v>
      </c>
      <c r="X38" t="n">
        <v>2.221610994987382</v>
      </c>
      <c r="Y38" t="n">
        <v>1.632652143353617</v>
      </c>
      <c r="Z38" t="n">
        <v>2.289489780654287</v>
      </c>
      <c r="AA38" t="n">
        <v>1.645063666373769</v>
      </c>
      <c r="AB38" t="n">
        <v>2.550234577032541</v>
      </c>
      <c r="AC38" t="n">
        <v>1.497063088384505</v>
      </c>
      <c r="AD38" t="n">
        <v>2.973397549928029</v>
      </c>
      <c r="AE38" t="n">
        <v>1.441043613767951</v>
      </c>
      <c r="AF38" t="n">
        <v>3.267349461103721</v>
      </c>
      <c r="AG38" t="n">
        <v>1.327610458582914</v>
      </c>
      <c r="AH38" t="n">
        <v>3.580284182496191</v>
      </c>
      <c r="AI38" t="n">
        <v>1.346477611304918</v>
      </c>
      <c r="AJ38" t="n">
        <v>3.886189373777312</v>
      </c>
    </row>
    <row r="39">
      <c r="A39" t="n">
        <v>38</v>
      </c>
      <c r="B39" t="inlineStr">
        <is>
          <t>I1</t>
        </is>
      </c>
      <c r="C39" s="16" t="n">
        <v>44835</v>
      </c>
      <c r="D39" t="n">
        <v>2022</v>
      </c>
      <c r="E39" t="inlineStr">
        <is>
          <t>Lazio</t>
        </is>
      </c>
      <c r="F39" t="inlineStr">
        <is>
          <t>Spezia</t>
        </is>
      </c>
      <c r="G39" t="n">
        <v>2.464319615105839</v>
      </c>
      <c r="H39" t="n">
        <v>1.682911018662904</v>
      </c>
      <c r="I39" t="n">
        <v>2.246068366759558</v>
      </c>
      <c r="J39" t="n">
        <v>1.683176102939008</v>
      </c>
      <c r="K39" t="n">
        <v>2.181012744853114</v>
      </c>
      <c r="L39" t="n">
        <v>1.846730913242069</v>
      </c>
      <c r="M39" t="n">
        <v>1.924896589411639</v>
      </c>
      <c r="N39" t="n">
        <v>1.782880897828491</v>
      </c>
      <c r="O39" t="n">
        <v>1.980294870984121</v>
      </c>
      <c r="P39" t="n">
        <v>2.020101226272965</v>
      </c>
      <c r="Q39" t="n">
        <v>1.762911487849795</v>
      </c>
      <c r="R39" t="n">
        <v>2.063277229190465</v>
      </c>
      <c r="S39" t="n">
        <v>1.75889894277996</v>
      </c>
      <c r="T39" t="n">
        <v>2.317698501907054</v>
      </c>
      <c r="U39" t="n">
        <v>1.556760698451459</v>
      </c>
      <c r="V39" t="n">
        <v>2.163122656281015</v>
      </c>
      <c r="W39" t="n">
        <v>1.692523546311875</v>
      </c>
      <c r="X39" t="n">
        <v>2.443994222760557</v>
      </c>
      <c r="Y39" t="n">
        <v>1.514277441042642</v>
      </c>
      <c r="Z39" t="n">
        <v>2.370677189917007</v>
      </c>
      <c r="AA39" t="n">
        <v>1.606159650068773</v>
      </c>
      <c r="AB39" t="n">
        <v>2.649730396747034</v>
      </c>
      <c r="AC39" t="n">
        <v>1.457613965885107</v>
      </c>
      <c r="AD39" t="n">
        <v>2.986192239429315</v>
      </c>
      <c r="AE39" t="n">
        <v>1.436582926287641</v>
      </c>
      <c r="AF39" t="n">
        <v>3.290515592314195</v>
      </c>
      <c r="AG39" t="n">
        <v>1.321404915438239</v>
      </c>
      <c r="AH39" t="n">
        <v>3.807041089770308</v>
      </c>
      <c r="AI39" t="n">
        <v>1.318585445145404</v>
      </c>
      <c r="AJ39" t="n">
        <v>4.138875348004665</v>
      </c>
    </row>
    <row r="40">
      <c r="A40" t="n">
        <v>39</v>
      </c>
      <c r="B40" t="inlineStr">
        <is>
          <t>I1</t>
        </is>
      </c>
      <c r="C40" s="16" t="n">
        <v>44835</v>
      </c>
      <c r="D40" t="n">
        <v>2022</v>
      </c>
      <c r="E40" t="inlineStr">
        <is>
          <t>Napoli</t>
        </is>
      </c>
      <c r="F40" t="inlineStr">
        <is>
          <t>Torino</t>
        </is>
      </c>
      <c r="G40" t="n">
        <v>2.454439481443159</v>
      </c>
      <c r="H40" t="n">
        <v>1.687550092498696</v>
      </c>
      <c r="I40" t="n">
        <v>2.240370319235844</v>
      </c>
      <c r="J40" t="n">
        <v>1.613107195626647</v>
      </c>
      <c r="K40" t="n">
        <v>2.303371654255742</v>
      </c>
      <c r="L40" t="n">
        <v>1.767240868508088</v>
      </c>
      <c r="M40" t="n">
        <v>2.051630882622876</v>
      </c>
      <c r="N40" t="n">
        <v>1.774356018088936</v>
      </c>
      <c r="O40" t="n">
        <v>2.007988918395599</v>
      </c>
      <c r="P40" t="n">
        <v>1.992074398587323</v>
      </c>
      <c r="Q40" t="n">
        <v>1.761889367953495</v>
      </c>
      <c r="R40" t="n">
        <v>1.980699312384316</v>
      </c>
      <c r="S40" t="n">
        <v>1.795315849086343</v>
      </c>
      <c r="T40" t="n">
        <v>2.257362092241463</v>
      </c>
      <c r="U40" t="n">
        <v>1.601062633672734</v>
      </c>
      <c r="V40" t="n">
        <v>2.044261451424992</v>
      </c>
      <c r="W40" t="n">
        <v>1.773821943319862</v>
      </c>
      <c r="X40" t="n">
        <v>2.292286951323435</v>
      </c>
      <c r="Y40" t="n">
        <v>1.584693412038352</v>
      </c>
      <c r="Z40" t="n">
        <v>2.333852625362681</v>
      </c>
      <c r="AA40" t="n">
        <v>1.620196915554235</v>
      </c>
      <c r="AB40" t="n">
        <v>2.612391121143123</v>
      </c>
      <c r="AC40" t="n">
        <v>1.477555701868178</v>
      </c>
      <c r="AD40" t="n">
        <v>2.481062966714805</v>
      </c>
      <c r="AE40" t="n">
        <v>1.58119888872426</v>
      </c>
      <c r="AF40" t="n">
        <v>2.720581404061205</v>
      </c>
      <c r="AG40" t="n">
        <v>1.456628307534128</v>
      </c>
      <c r="AH40" t="n">
        <v>2.994133472196376</v>
      </c>
      <c r="AI40" t="n">
        <v>1.444406678110337</v>
      </c>
      <c r="AJ40" t="n">
        <v>3.250191208314202</v>
      </c>
    </row>
    <row r="41">
      <c r="A41" t="n">
        <v>40</v>
      </c>
      <c r="B41" t="inlineStr">
        <is>
          <t>I1</t>
        </is>
      </c>
      <c r="C41" s="16" t="n">
        <v>44835</v>
      </c>
      <c r="D41" t="n">
        <v>2022</v>
      </c>
      <c r="E41" t="inlineStr">
        <is>
          <t>Sassuolo</t>
        </is>
      </c>
      <c r="F41" t="inlineStr">
        <is>
          <t>Salernitana</t>
        </is>
      </c>
      <c r="G41" t="n">
        <v>3.279920786520801</v>
      </c>
      <c r="H41" t="n">
        <v>1.438611729807516</v>
      </c>
      <c r="I41" t="n">
        <v>2.986101773484401</v>
      </c>
      <c r="J41" t="n">
        <v>1.461972751295321</v>
      </c>
      <c r="K41" t="n">
        <v>2.650643570315649</v>
      </c>
      <c r="L41" t="n">
        <v>1.605824308762656</v>
      </c>
      <c r="M41" t="n">
        <v>2.360043445678953</v>
      </c>
      <c r="N41" t="n">
        <v>1.707723817618857</v>
      </c>
      <c r="O41" t="n">
        <v>2.089322693906476</v>
      </c>
      <c r="P41" t="n">
        <v>1.918001622103226</v>
      </c>
      <c r="Q41" t="n">
        <v>1.838542466293628</v>
      </c>
      <c r="R41" t="n">
        <v>1.787928050834797</v>
      </c>
      <c r="S41" t="n">
        <v>1.969175951399745</v>
      </c>
      <c r="T41" t="n">
        <v>2.031804388620804</v>
      </c>
      <c r="U41" t="n">
        <v>1.732436417844573</v>
      </c>
      <c r="V41" t="n">
        <v>1.900302419231256</v>
      </c>
      <c r="W41" t="n">
        <v>1.862083052346613</v>
      </c>
      <c r="X41" t="n">
        <v>2.159981045072135</v>
      </c>
      <c r="Y41" t="n">
        <v>1.670708177470993</v>
      </c>
      <c r="Z41" t="n">
        <v>2.169585493563689</v>
      </c>
      <c r="AA41" t="n">
        <v>1.705166228806015</v>
      </c>
      <c r="AB41" t="n">
        <v>2.418105347576267</v>
      </c>
      <c r="AC41" t="n">
        <v>1.545652246466641</v>
      </c>
      <c r="AD41" t="n">
        <v>2.54896177300586</v>
      </c>
      <c r="AE41" t="n">
        <v>1.551870583236361</v>
      </c>
      <c r="AF41" t="n">
        <v>2.812019031954291</v>
      </c>
      <c r="AG41" t="n">
        <v>1.422140091330868</v>
      </c>
      <c r="AH41" t="n">
        <v>2.891971906752909</v>
      </c>
      <c r="AI41" t="n">
        <v>1.463868488806088</v>
      </c>
      <c r="AJ41" t="n">
        <v>3.155783425974494</v>
      </c>
    </row>
    <row r="42">
      <c r="A42" t="n">
        <v>41</v>
      </c>
      <c r="B42" t="inlineStr">
        <is>
          <t>SP1</t>
        </is>
      </c>
      <c r="C42" s="16" t="n">
        <v>44835</v>
      </c>
      <c r="D42" t="n">
        <v>2022</v>
      </c>
      <c r="E42" t="inlineStr">
        <is>
          <t>Cadiz</t>
        </is>
      </c>
      <c r="F42" t="inlineStr">
        <is>
          <t>Villarreal</t>
        </is>
      </c>
      <c r="G42" t="n">
        <v>2.745678415380249</v>
      </c>
      <c r="H42" t="n">
        <v>1.572843194479309</v>
      </c>
      <c r="I42" t="n">
        <v>2.508859188054635</v>
      </c>
      <c r="J42" t="n">
        <v>1.54175717414431</v>
      </c>
      <c r="K42" t="n">
        <v>2.454992946299286</v>
      </c>
      <c r="L42" t="n">
        <v>1.68728855527682</v>
      </c>
      <c r="M42" t="n">
        <v>2.180882386573143</v>
      </c>
      <c r="N42" t="n">
        <v>1.746495599444174</v>
      </c>
      <c r="O42" t="n">
        <v>2.03518705385904</v>
      </c>
      <c r="P42" t="n">
        <v>1.966008989652771</v>
      </c>
      <c r="Q42" t="n">
        <v>1.791603571145752</v>
      </c>
      <c r="R42" t="n">
        <v>1.895546250271369</v>
      </c>
      <c r="S42" t="n">
        <v>1.867105947233544</v>
      </c>
      <c r="T42" t="n">
        <v>2.153261609138362</v>
      </c>
      <c r="U42" t="n">
        <v>1.620371716483153</v>
      </c>
      <c r="V42" t="n">
        <v>2.123552568945274</v>
      </c>
      <c r="W42" t="n">
        <v>1.691129795848822</v>
      </c>
      <c r="X42" t="n">
        <v>2.446906219361928</v>
      </c>
      <c r="Y42" t="n">
        <v>1.511740163135661</v>
      </c>
      <c r="Z42" t="n">
        <v>2.31372951915638</v>
      </c>
      <c r="AA42" t="n">
        <v>1.629609258807688</v>
      </c>
      <c r="AB42" t="n">
        <v>2.588286681002332</v>
      </c>
      <c r="AC42" t="n">
        <v>1.467382795453941</v>
      </c>
      <c r="AD42" t="n">
        <v>2.688038877532088</v>
      </c>
      <c r="AE42" t="n">
        <v>1.5037237933963</v>
      </c>
      <c r="AF42" t="n">
        <v>2.98521493943658</v>
      </c>
      <c r="AG42" t="n">
        <v>1.387410086058803</v>
      </c>
      <c r="AH42" t="n">
        <v>3.146401685761919</v>
      </c>
      <c r="AI42" t="n">
        <v>1.414906652427022</v>
      </c>
      <c r="AJ42" t="n">
        <v>3.410180685584186</v>
      </c>
    </row>
    <row r="43">
      <c r="A43" t="n">
        <v>42</v>
      </c>
      <c r="B43" t="inlineStr">
        <is>
          <t>SP1</t>
        </is>
      </c>
      <c r="C43" s="16" t="n">
        <v>44835</v>
      </c>
      <c r="D43" t="n">
        <v>2022</v>
      </c>
      <c r="E43" t="inlineStr">
        <is>
          <t>Espanol</t>
        </is>
      </c>
      <c r="F43" t="inlineStr">
        <is>
          <t>Valencia</t>
        </is>
      </c>
      <c r="G43" t="n">
        <v>2.647689666370765</v>
      </c>
      <c r="H43" t="n">
        <v>1.606910403342287</v>
      </c>
      <c r="I43" t="n">
        <v>2.42268063466598</v>
      </c>
      <c r="J43" t="n">
        <v>1.588488581369339</v>
      </c>
      <c r="K43" t="n">
        <v>2.358656624065563</v>
      </c>
      <c r="L43" t="n">
        <v>1.736021141977478</v>
      </c>
      <c r="M43" t="n">
        <v>2.103345289980507</v>
      </c>
      <c r="N43" t="n">
        <v>1.757956693720046</v>
      </c>
      <c r="O43" t="n">
        <v>2.029501853894828</v>
      </c>
      <c r="P43" t="n">
        <v>1.97134356409052</v>
      </c>
      <c r="Q43" t="n">
        <v>1.783403626195499</v>
      </c>
      <c r="R43" t="n">
        <v>1.920506754999892</v>
      </c>
      <c r="S43" t="n">
        <v>1.843508625339666</v>
      </c>
      <c r="T43" t="n">
        <v>2.185524332483639</v>
      </c>
      <c r="U43" t="n">
        <v>1.635965429127588</v>
      </c>
      <c r="V43" t="n">
        <v>1.872670102748</v>
      </c>
      <c r="W43" t="n">
        <v>1.900704269380849</v>
      </c>
      <c r="X43" t="n">
        <v>2.110242322585422</v>
      </c>
      <c r="Y43" t="n">
        <v>1.704549474733388</v>
      </c>
      <c r="Z43" t="n">
        <v>2.25443489340247</v>
      </c>
      <c r="AA43" t="n">
        <v>1.66055915136737</v>
      </c>
      <c r="AB43" t="n">
        <v>2.51386896681392</v>
      </c>
      <c r="AC43" t="n">
        <v>1.503989774899305</v>
      </c>
      <c r="AD43" t="n">
        <v>2.66015887056989</v>
      </c>
      <c r="AE43" t="n">
        <v>1.516238659693197</v>
      </c>
      <c r="AF43" t="n">
        <v>2.937088556278029</v>
      </c>
      <c r="AG43" t="n">
        <v>1.398071402923565</v>
      </c>
      <c r="AH43" t="n">
        <v>2.611595475097684</v>
      </c>
      <c r="AI43" t="n">
        <v>1.545752700172076</v>
      </c>
      <c r="AJ43" t="n">
        <v>2.832331749682045</v>
      </c>
    </row>
    <row r="44">
      <c r="A44" t="n">
        <v>43</v>
      </c>
      <c r="B44" t="inlineStr">
        <is>
          <t>SP1</t>
        </is>
      </c>
      <c r="C44" s="16" t="n">
        <v>44835</v>
      </c>
      <c r="D44" t="n">
        <v>2022</v>
      </c>
      <c r="E44" t="inlineStr">
        <is>
          <t>Sevilla</t>
        </is>
      </c>
      <c r="F44" t="inlineStr">
        <is>
          <t>Ath Madrid</t>
        </is>
      </c>
      <c r="G44" t="n">
        <v>2.523468199956396</v>
      </c>
      <c r="H44" t="n">
        <v>1.656397028850764</v>
      </c>
      <c r="I44" t="n">
        <v>2.288860296864551</v>
      </c>
      <c r="J44" t="n">
        <v>1.656768297280649</v>
      </c>
      <c r="K44" t="n">
        <v>2.209794232298673</v>
      </c>
      <c r="L44" t="n">
        <v>1.826586847004508</v>
      </c>
      <c r="M44" t="n">
        <v>1.936700150806369</v>
      </c>
      <c r="N44" t="n">
        <v>1.830337021633892</v>
      </c>
      <c r="O44" t="n">
        <v>1.918752140221212</v>
      </c>
      <c r="P44" t="n">
        <v>2.088432838653552</v>
      </c>
      <c r="Q44" t="n">
        <v>1.66662818491372</v>
      </c>
      <c r="R44" t="n">
        <v>2.018318608750131</v>
      </c>
      <c r="S44" t="n">
        <v>1.755489267414885</v>
      </c>
      <c r="T44" t="n">
        <v>2.323645540884752</v>
      </c>
      <c r="U44" t="n">
        <v>1.592569971026682</v>
      </c>
      <c r="V44" t="n">
        <v>2.217177786716304</v>
      </c>
      <c r="W44" t="n">
        <v>1.692523546311875</v>
      </c>
      <c r="X44" t="n">
        <v>2.443994222760557</v>
      </c>
      <c r="Y44" t="n">
        <v>1.508589641538922</v>
      </c>
      <c r="Z44" t="n">
        <v>2.362046047016091</v>
      </c>
      <c r="AA44" t="n">
        <v>1.606046971080143</v>
      </c>
      <c r="AB44" t="n">
        <v>2.650037122069471</v>
      </c>
      <c r="AC44" t="n">
        <v>1.458022157525765</v>
      </c>
      <c r="AD44" t="n">
        <v>3.07576741183821</v>
      </c>
      <c r="AE44" t="n">
        <v>1.418754712135698</v>
      </c>
      <c r="AF44" t="n">
        <v>3.388032829290167</v>
      </c>
      <c r="AG44" t="n">
        <v>1.314724704064069</v>
      </c>
      <c r="AH44" t="n">
        <v>3.383323851915977</v>
      </c>
      <c r="AI44" t="n">
        <v>1.377211083776692</v>
      </c>
      <c r="AJ44" t="n">
        <v>3.6510355687003</v>
      </c>
    </row>
    <row r="45">
      <c r="A45" t="n">
        <v>44</v>
      </c>
      <c r="B45" t="inlineStr">
        <is>
          <t>SP1</t>
        </is>
      </c>
      <c r="C45" s="16" t="n">
        <v>44835</v>
      </c>
      <c r="D45" t="n">
        <v>2022</v>
      </c>
      <c r="E45" t="inlineStr">
        <is>
          <t>Mallorca</t>
        </is>
      </c>
      <c r="F45" t="inlineStr">
        <is>
          <t>Barcelona</t>
        </is>
      </c>
      <c r="G45" t="n">
        <v>2.373458623531864</v>
      </c>
      <c r="H45" t="n">
        <v>1.728088915724661</v>
      </c>
      <c r="I45" t="n">
        <v>2.164830099675602</v>
      </c>
      <c r="J45" t="n">
        <v>1.686360111760174</v>
      </c>
      <c r="K45" t="n">
        <v>2.178026091881585</v>
      </c>
      <c r="L45" t="n">
        <v>1.84887763258517</v>
      </c>
      <c r="M45" t="n">
        <v>1.892402404632399</v>
      </c>
      <c r="N45" t="n">
        <v>1.859513734508677</v>
      </c>
      <c r="O45" t="n">
        <v>1.877059518755158</v>
      </c>
      <c r="P45" t="n">
        <v>2.140173475819903</v>
      </c>
      <c r="Q45" t="n">
        <v>1.642538029880511</v>
      </c>
      <c r="R45" t="n">
        <v>2.049243942820723</v>
      </c>
      <c r="S45" t="n">
        <v>1.745248178705556</v>
      </c>
      <c r="T45" t="n">
        <v>2.341834879404778</v>
      </c>
      <c r="U45" t="n">
        <v>1.593779860871021</v>
      </c>
      <c r="V45" t="n">
        <v>2.267707210782927</v>
      </c>
      <c r="W45" t="n">
        <v>1.674207146542563</v>
      </c>
      <c r="X45" t="n">
        <v>2.48322367261776</v>
      </c>
      <c r="Y45" t="n">
        <v>1.506900840148092</v>
      </c>
      <c r="Z45" t="n">
        <v>2.877054794246391</v>
      </c>
      <c r="AA45" t="n">
        <v>1.455272888659864</v>
      </c>
      <c r="AB45" t="n">
        <v>3.196484844383308</v>
      </c>
      <c r="AC45" t="n">
        <v>1.327087014827598</v>
      </c>
      <c r="AD45" t="n">
        <v>3.55737681428662</v>
      </c>
      <c r="AE45" t="n">
        <v>1.344709832497768</v>
      </c>
      <c r="AF45" t="n">
        <v>3.900990646985608</v>
      </c>
      <c r="AG45" t="n">
        <v>1.263447908863792</v>
      </c>
      <c r="AH45" t="n">
        <v>4.028557777168817</v>
      </c>
      <c r="AI45" t="n">
        <v>1.304167252427467</v>
      </c>
      <c r="AJ45" t="n">
        <v>4.287664901528025</v>
      </c>
    </row>
    <row r="46">
      <c r="A46" t="n">
        <v>45</v>
      </c>
      <c r="B46" t="inlineStr">
        <is>
          <t>SP1</t>
        </is>
      </c>
      <c r="C46" s="16" t="n">
        <v>44835</v>
      </c>
      <c r="D46" t="n">
        <v>2022</v>
      </c>
      <c r="E46" t="inlineStr">
        <is>
          <t>Celta</t>
        </is>
      </c>
      <c r="F46" t="inlineStr">
        <is>
          <t>Betis</t>
        </is>
      </c>
      <c r="G46" t="n">
        <v>2.456581406314574</v>
      </c>
      <c r="H46" t="n">
        <v>1.686539039743881</v>
      </c>
      <c r="I46" t="n">
        <v>2.23905475113601</v>
      </c>
      <c r="J46" t="n">
        <v>1.670727783296689</v>
      </c>
      <c r="K46" t="n">
        <v>2.200421334662066</v>
      </c>
      <c r="L46" t="n">
        <v>1.833040842515109</v>
      </c>
      <c r="M46" t="n">
        <v>1.98247635916785</v>
      </c>
      <c r="N46" t="n">
        <v>1.864761900780141</v>
      </c>
      <c r="O46" t="n">
        <v>1.93478399797426</v>
      </c>
      <c r="P46" t="n">
        <v>2.069765851969083</v>
      </c>
      <c r="Q46" t="n">
        <v>1.725983115470167</v>
      </c>
      <c r="R46" t="n">
        <v>2.084552937119918</v>
      </c>
      <c r="S46" t="n">
        <v>1.748093211731359</v>
      </c>
      <c r="T46" t="n">
        <v>2.336731819402073</v>
      </c>
      <c r="U46" t="n">
        <v>1.545861237787817</v>
      </c>
      <c r="V46" t="n">
        <v>2.27772849069367</v>
      </c>
      <c r="W46" t="n">
        <v>1.634636769695693</v>
      </c>
      <c r="X46" t="n">
        <v>2.575704478137152</v>
      </c>
      <c r="Y46" t="n">
        <v>1.464402117885699</v>
      </c>
      <c r="Z46" t="n">
        <v>2.363131350966686</v>
      </c>
      <c r="AA46" t="n">
        <v>1.610559507964785</v>
      </c>
      <c r="AB46" t="n">
        <v>2.637841990755924</v>
      </c>
      <c r="AC46" t="n">
        <v>1.466740519737789</v>
      </c>
      <c r="AD46" t="n">
        <v>3.19175229279839</v>
      </c>
      <c r="AE46" t="n">
        <v>1.399247074283514</v>
      </c>
      <c r="AF46" t="n">
        <v>3.504714660200309</v>
      </c>
      <c r="AG46" t="n">
        <v>1.287596909659083</v>
      </c>
      <c r="AH46" t="n">
        <v>3.63529551021207</v>
      </c>
      <c r="AI46" t="n">
        <v>1.338923374158546</v>
      </c>
      <c r="AJ46" t="n">
        <v>3.950519427828568</v>
      </c>
    </row>
    <row r="47">
      <c r="A47" t="n">
        <v>46</v>
      </c>
      <c r="B47" t="inlineStr">
        <is>
          <t>SP1</t>
        </is>
      </c>
      <c r="C47" s="16" t="n">
        <v>44835</v>
      </c>
      <c r="D47" t="n">
        <v>2022</v>
      </c>
      <c r="E47" t="inlineStr">
        <is>
          <t>Vallecano</t>
        </is>
      </c>
      <c r="F47" t="inlineStr">
        <is>
          <t>Elche</t>
        </is>
      </c>
      <c r="G47" t="n">
        <v>2.2904092059475</v>
      </c>
      <c r="H47" t="n">
        <v>1.774947974170517</v>
      </c>
      <c r="I47" t="n">
        <v>2.108990816425442</v>
      </c>
      <c r="J47" t="n">
        <v>1.70374237537154</v>
      </c>
      <c r="K47" t="n">
        <v>2.176054517257705</v>
      </c>
      <c r="L47" t="n">
        <v>1.850300717633206</v>
      </c>
      <c r="M47" t="n">
        <v>1.966342895173127</v>
      </c>
      <c r="N47" t="n">
        <v>1.817374411811123</v>
      </c>
      <c r="O47" t="n">
        <v>1.988925558815999</v>
      </c>
      <c r="P47" t="n">
        <v>2.011198457846777</v>
      </c>
      <c r="Q47" t="n">
        <v>1.792161568576911</v>
      </c>
      <c r="R47" t="n">
        <v>2.042381437948672</v>
      </c>
      <c r="S47" t="n">
        <v>1.789504375137319</v>
      </c>
      <c r="T47" t="n">
        <v>2.266617426693891</v>
      </c>
      <c r="U47" t="n">
        <v>1.620471684525252</v>
      </c>
      <c r="V47" t="n">
        <v>2.156194581702326</v>
      </c>
      <c r="W47" t="n">
        <v>1.724055837273856</v>
      </c>
      <c r="X47" t="n">
        <v>2.381108953924192</v>
      </c>
      <c r="Y47" t="n">
        <v>1.504932543716186</v>
      </c>
      <c r="Z47" t="n">
        <v>2.44006657782951</v>
      </c>
      <c r="AA47" t="n">
        <v>1.55699490303284</v>
      </c>
      <c r="AB47" t="n">
        <v>2.795348565229224</v>
      </c>
      <c r="AC47" t="n">
        <v>1.436937116018158</v>
      </c>
      <c r="AD47" t="n">
        <v>2.786354290434025</v>
      </c>
      <c r="AE47" t="n">
        <v>1.495256073230703</v>
      </c>
      <c r="AF47" t="n">
        <v>3.019157470350041</v>
      </c>
      <c r="AG47" t="n">
        <v>1.37991401330741</v>
      </c>
      <c r="AH47" t="n">
        <v>3.297924821180706</v>
      </c>
      <c r="AI47" t="n">
        <v>1.388562805985664</v>
      </c>
      <c r="AJ47" t="n">
        <v>3.573586520879959</v>
      </c>
    </row>
    <row r="48">
      <c r="A48" t="n">
        <v>47</v>
      </c>
      <c r="B48" t="inlineStr">
        <is>
          <t>SP1</t>
        </is>
      </c>
      <c r="C48" s="16" t="n">
        <v>44835</v>
      </c>
      <c r="D48" t="n">
        <v>2022</v>
      </c>
      <c r="E48" t="inlineStr">
        <is>
          <t>Real Madrid</t>
        </is>
      </c>
      <c r="F48" t="inlineStr">
        <is>
          <t>Osasuna</t>
        </is>
      </c>
      <c r="G48" t="n">
        <v>2.681408686025898</v>
      </c>
      <c r="H48" t="n">
        <v>1.594739404114508</v>
      </c>
      <c r="I48" t="n">
        <v>2.243755719072469</v>
      </c>
      <c r="J48" t="n">
        <v>1.495503717827899</v>
      </c>
      <c r="K48" t="n">
        <v>2.270313381141886</v>
      </c>
      <c r="L48" t="n">
        <v>1.787207326038791</v>
      </c>
      <c r="M48" t="n">
        <v>2.050524904603066</v>
      </c>
      <c r="N48" t="n">
        <v>1.837077129387534</v>
      </c>
      <c r="O48" t="n">
        <v>1.96713024350788</v>
      </c>
      <c r="P48" t="n">
        <v>2.033986897538121</v>
      </c>
      <c r="Q48" t="n">
        <v>1.736683054140233</v>
      </c>
      <c r="R48" t="n">
        <v>1.937606345185722</v>
      </c>
      <c r="S48" t="n">
        <v>1.83701983169484</v>
      </c>
      <c r="T48" t="n">
        <v>2.194714822915426</v>
      </c>
      <c r="U48" t="n">
        <v>1.674591599664137</v>
      </c>
      <c r="V48" t="n">
        <v>2.059960969710936</v>
      </c>
      <c r="W48" t="n">
        <v>1.793796710808902</v>
      </c>
      <c r="X48" t="n">
        <v>2.259768384503598</v>
      </c>
      <c r="Y48" t="n">
        <v>1.642189721372933</v>
      </c>
      <c r="Z48" t="n">
        <v>2.201545108901718</v>
      </c>
      <c r="AA48" t="n">
        <v>1.711849257957412</v>
      </c>
      <c r="AB48" t="n">
        <v>2.404791799417493</v>
      </c>
      <c r="AC48" t="n">
        <v>1.577393956596495</v>
      </c>
      <c r="AD48" t="n">
        <v>2.383857179130316</v>
      </c>
      <c r="AE48" t="n">
        <v>1.630098081830966</v>
      </c>
      <c r="AF48" t="n">
        <v>2.587054506013028</v>
      </c>
      <c r="AG48" t="n">
        <v>1.510078048264458</v>
      </c>
      <c r="AH48" t="n">
        <v>2.750647230495762</v>
      </c>
      <c r="AI48" t="n">
        <v>1.507803181448411</v>
      </c>
      <c r="AJ48" t="n">
        <v>2.969266906023889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"/>
  <sheetViews>
    <sheetView topLeftCell="C1" workbookViewId="0">
      <selection activeCell="G24" sqref="G24"/>
    </sheetView>
  </sheetViews>
  <sheetFormatPr baseColWidth="8" defaultRowHeight="15"/>
  <cols>
    <col width="22.28515625" customWidth="1" min="1" max="5"/>
    <col width="22.28515625" customWidth="1" style="6" min="6" max="6"/>
    <col width="22.28515625" customWidth="1" min="7" max="12"/>
  </cols>
  <sheetData>
    <row r="1" ht="15.75" customHeight="1" thickBot="1">
      <c r="A1" s="1" t="inlineStr">
        <is>
          <t>Div</t>
        </is>
      </c>
      <c r="B1" s="1" t="inlineStr">
        <is>
          <t>Date</t>
        </is>
      </c>
      <c r="C1" s="1" t="inlineStr">
        <is>
          <t>Season</t>
        </is>
      </c>
      <c r="D1" s="1" t="inlineStr">
        <is>
          <t>HomeTeam</t>
        </is>
      </c>
      <c r="E1" s="11" t="inlineStr">
        <is>
          <t>AwayTeam</t>
        </is>
      </c>
      <c r="F1" s="13" t="inlineStr">
        <is>
          <t>PUStavka</t>
        </is>
      </c>
      <c r="G1" s="10" t="inlineStr">
        <is>
          <t>Total M</t>
        </is>
      </c>
      <c r="H1" s="10" t="inlineStr">
        <is>
          <t>Total B</t>
        </is>
      </c>
      <c r="I1" s="14" t="inlineStr">
        <is>
          <t>Тотал М</t>
        </is>
      </c>
      <c r="J1" s="14" t="inlineStr">
        <is>
          <t>Тотал Б</t>
        </is>
      </c>
      <c r="K1" s="14" t="inlineStr">
        <is>
          <t>R1</t>
        </is>
      </c>
      <c r="L1" s="14" t="inlineStr">
        <is>
          <t>R2</t>
        </is>
      </c>
      <c r="M1" t="n">
        <v>0.125</v>
      </c>
      <c r="N1" t="n">
        <v>0.375</v>
      </c>
    </row>
    <row r="2">
      <c r="A2">
        <f>final_model!A2</f>
        <v/>
      </c>
      <c r="B2">
        <f>final_model!B2</f>
        <v/>
      </c>
      <c r="C2">
        <f>final_model!C2</f>
        <v/>
      </c>
      <c r="D2">
        <f>final_model!D2</f>
        <v/>
      </c>
      <c r="E2">
        <f>final_model!E2</f>
        <v/>
      </c>
      <c r="F2">
        <f>final_model!F2</f>
        <v/>
      </c>
      <c r="G2">
        <f>final_model!G2</f>
        <v/>
      </c>
      <c r="H2">
        <f>final_model!H2</f>
        <v/>
      </c>
      <c r="I2">
        <f>IFERROR(INDEX(list_model_1!$G$2:$AJ$600,SUMIFS(list_model_1!$A$2:$A$600,list_model_1!$B$2:$B$600,model_1!A2,list_model_1!$E$2:$E$600,model_1!D2,list_model_1!$F$2:$F$600,model_1!E2),MATCH(CONCATENATE(model_1!F2,"_M"),list_model_1!$G$1:$AJ$1,0)),"")</f>
        <v/>
      </c>
      <c r="J2">
        <f>IFERROR(INDEX(list_model_1!$G$2:$AJ$600,SUMIFS(list_model_1!$A$2:$A$600,list_model_1!$B$2:$B$600,model_1!A2,list_model_1!$E$2:$E$600,model_1!D2,list_model_1!$F$2:$F$600,model_1!E2),MATCH(CONCATENATE(model_1!F2,"_B"),list_model_1!$G$1:$AJ$1,0)),"")</f>
        <v/>
      </c>
      <c r="K2">
        <f>(G2-I2)*(1/I2)</f>
        <v/>
      </c>
      <c r="L2">
        <f>(H2-J2)*(1/J2)</f>
        <v/>
      </c>
      <c r="M2">
        <f>IF(AND(K2&gt;$M$1,K2&lt;$N$1),1,0)</f>
        <v/>
      </c>
      <c r="N2">
        <f>IF(AND(L2&gt;$M$1,L2&lt;$N$1),1,0)</f>
        <v/>
      </c>
    </row>
    <row r="3">
      <c r="A3">
        <f>final_model!A3</f>
        <v/>
      </c>
      <c r="B3">
        <f>final_model!B3</f>
        <v/>
      </c>
      <c r="C3">
        <f>final_model!C3</f>
        <v/>
      </c>
      <c r="D3">
        <f>final_model!D3</f>
        <v/>
      </c>
      <c r="E3">
        <f>final_model!E3</f>
        <v/>
      </c>
      <c r="F3">
        <f>final_model!F3</f>
        <v/>
      </c>
      <c r="G3">
        <f>final_model!G3</f>
        <v/>
      </c>
      <c r="H3">
        <f>final_model!H3</f>
        <v/>
      </c>
      <c r="I3">
        <f>IFERROR(INDEX(list_model_1!$G$2:$AJ$600,SUMIFS(list_model_1!$A$2:$A$600,list_model_1!$B$2:$B$600,model_1!A3,list_model_1!$E$2:$E$600,model_1!D3,list_model_1!$F$2:$F$600,model_1!E3),MATCH(CONCATENATE(model_1!F3,"_M"),list_model_1!$G$1:$AJ$1,0)),"")</f>
        <v/>
      </c>
      <c r="J3">
        <f>IFERROR(INDEX(list_model_1!$G$2:$AJ$600,SUMIFS(list_model_1!$A$2:$A$600,list_model_1!$B$2:$B$600,model_1!A3,list_model_1!$E$2:$E$600,model_1!D3,list_model_1!$F$2:$F$600,model_1!E3),MATCH(CONCATENATE(model_1!F3,"_B"),list_model_1!$G$1:$AJ$1,0)),"")</f>
        <v/>
      </c>
      <c r="K3">
        <f>(G3-I3)*(1/I3)</f>
        <v/>
      </c>
      <c r="L3">
        <f>(H3-J3)*(1/J3)</f>
        <v/>
      </c>
      <c r="M3">
        <f>IF(AND(K3&gt;$M$1,K3&lt;$N$1),1,0)</f>
        <v/>
      </c>
      <c r="N3">
        <f>IF(AND(L3&gt;$M$1,L3&lt;$N$1),1,0)</f>
        <v/>
      </c>
    </row>
    <row r="4">
      <c r="A4">
        <f>final_model!A4</f>
        <v/>
      </c>
      <c r="B4">
        <f>final_model!B4</f>
        <v/>
      </c>
      <c r="C4">
        <f>final_model!C4</f>
        <v/>
      </c>
      <c r="D4">
        <f>final_model!D4</f>
        <v/>
      </c>
      <c r="E4">
        <f>final_model!E4</f>
        <v/>
      </c>
      <c r="F4">
        <f>final_model!F4</f>
        <v/>
      </c>
      <c r="G4">
        <f>final_model!G4</f>
        <v/>
      </c>
      <c r="H4">
        <f>final_model!H4</f>
        <v/>
      </c>
      <c r="I4">
        <f>IFERROR(INDEX(list_model_1!$G$2:$AJ$600,SUMIFS(list_model_1!$A$2:$A$600,list_model_1!$B$2:$B$600,model_1!A4,list_model_1!$E$2:$E$600,model_1!D4,list_model_1!$F$2:$F$600,model_1!E4),MATCH(CONCATENATE(model_1!F4,"_M"),list_model_1!$G$1:$AJ$1,0)),"")</f>
        <v/>
      </c>
      <c r="J4">
        <f>IFERROR(INDEX(list_model_1!$G$2:$AJ$600,SUMIFS(list_model_1!$A$2:$A$600,list_model_1!$B$2:$B$600,model_1!A4,list_model_1!$E$2:$E$600,model_1!D4,list_model_1!$F$2:$F$600,model_1!E4),MATCH(CONCATENATE(model_1!F4,"_B"),list_model_1!$G$1:$AJ$1,0)),"")</f>
        <v/>
      </c>
      <c r="K4">
        <f>(G4-I4)*(1/I4)</f>
        <v/>
      </c>
      <c r="L4">
        <f>(H4-J4)*(1/J4)</f>
        <v/>
      </c>
      <c r="M4">
        <f>IF(AND(K4&gt;$M$1,K4&lt;$N$1),1,0)</f>
        <v/>
      </c>
      <c r="N4">
        <f>IF(AND(L4&gt;$M$1,L4&lt;$N$1),1,0)</f>
        <v/>
      </c>
    </row>
    <row r="5">
      <c r="A5">
        <f>final_model!A5</f>
        <v/>
      </c>
      <c r="B5">
        <f>final_model!B5</f>
        <v/>
      </c>
      <c r="C5">
        <f>final_model!C5</f>
        <v/>
      </c>
      <c r="D5">
        <f>final_model!D5</f>
        <v/>
      </c>
      <c r="E5">
        <f>final_model!E5</f>
        <v/>
      </c>
      <c r="F5">
        <f>final_model!F5</f>
        <v/>
      </c>
      <c r="G5">
        <f>final_model!G5</f>
        <v/>
      </c>
      <c r="H5">
        <f>final_model!H5</f>
        <v/>
      </c>
      <c r="I5">
        <f>IFERROR(INDEX(list_model_1!$G$2:$AJ$600,SUMIFS(list_model_1!$A$2:$A$600,list_model_1!$B$2:$B$600,model_1!A5,list_model_1!$E$2:$E$600,model_1!D5,list_model_1!$F$2:$F$600,model_1!E5),MATCH(CONCATENATE(model_1!F5,"_M"),list_model_1!$G$1:$AJ$1,0)),"")</f>
        <v/>
      </c>
      <c r="J5">
        <f>IFERROR(INDEX(list_model_1!$G$2:$AJ$600,SUMIFS(list_model_1!$A$2:$A$600,list_model_1!$B$2:$B$600,model_1!A5,list_model_1!$E$2:$E$600,model_1!D5,list_model_1!$F$2:$F$600,model_1!E5),MATCH(CONCATENATE(model_1!F5,"_B"),list_model_1!$G$1:$AJ$1,0)),"")</f>
        <v/>
      </c>
      <c r="K5">
        <f>(G5-I5)*(1/I5)</f>
        <v/>
      </c>
      <c r="L5">
        <f>(H5-J5)*(1/J5)</f>
        <v/>
      </c>
      <c r="M5">
        <f>IF(AND(K5&gt;$M$1,K5&lt;$N$1),1,0)</f>
        <v/>
      </c>
      <c r="N5">
        <f>IF(AND(L5&gt;$M$1,L5&lt;$N$1),1,0)</f>
        <v/>
      </c>
    </row>
    <row r="6">
      <c r="A6">
        <f>final_model!A6</f>
        <v/>
      </c>
      <c r="B6">
        <f>final_model!B6</f>
        <v/>
      </c>
      <c r="C6">
        <f>final_model!C6</f>
        <v/>
      </c>
      <c r="D6">
        <f>final_model!D6</f>
        <v/>
      </c>
      <c r="E6">
        <f>final_model!E6</f>
        <v/>
      </c>
      <c r="F6">
        <f>final_model!F6</f>
        <v/>
      </c>
      <c r="G6">
        <f>final_model!G6</f>
        <v/>
      </c>
      <c r="H6">
        <f>final_model!H6</f>
        <v/>
      </c>
      <c r="I6">
        <f>IFERROR(INDEX(list_model_1!$G$2:$AJ$600,SUMIFS(list_model_1!$A$2:$A$600,list_model_1!$B$2:$B$600,model_1!A6,list_model_1!$E$2:$E$600,model_1!D6,list_model_1!$F$2:$F$600,model_1!E6),MATCH(CONCATENATE(model_1!F6,"_M"),list_model_1!$G$1:$AJ$1,0)),"")</f>
        <v/>
      </c>
      <c r="J6">
        <f>IFERROR(INDEX(list_model_1!$G$2:$AJ$600,SUMIFS(list_model_1!$A$2:$A$600,list_model_1!$B$2:$B$600,model_1!A6,list_model_1!$E$2:$E$600,model_1!D6,list_model_1!$F$2:$F$600,model_1!E6),MATCH(CONCATENATE(model_1!F6,"_B"),list_model_1!$G$1:$AJ$1,0)),"")</f>
        <v/>
      </c>
      <c r="K6">
        <f>(G6-I6)*(1/I6)</f>
        <v/>
      </c>
      <c r="L6">
        <f>(H6-J6)*(1/J6)</f>
        <v/>
      </c>
      <c r="M6">
        <f>IF(AND(K6&gt;$M$1,K6&lt;$N$1),1,0)</f>
        <v/>
      </c>
      <c r="N6">
        <f>IF(AND(L6&gt;$M$1,L6&lt;$N$1),1,0)</f>
        <v/>
      </c>
    </row>
    <row r="7">
      <c r="A7">
        <f>final_model!A7</f>
        <v/>
      </c>
      <c r="B7">
        <f>final_model!B7</f>
        <v/>
      </c>
      <c r="C7">
        <f>final_model!C7</f>
        <v/>
      </c>
      <c r="D7">
        <f>final_model!D7</f>
        <v/>
      </c>
      <c r="E7">
        <f>final_model!E7</f>
        <v/>
      </c>
      <c r="F7">
        <f>final_model!F7</f>
        <v/>
      </c>
      <c r="G7">
        <f>final_model!G7</f>
        <v/>
      </c>
      <c r="H7">
        <f>final_model!H7</f>
        <v/>
      </c>
      <c r="I7">
        <f>IFERROR(INDEX(list_model_1!$G$2:$AJ$600,SUMIFS(list_model_1!$A$2:$A$600,list_model_1!$B$2:$B$600,model_1!A7,list_model_1!$E$2:$E$600,model_1!D7,list_model_1!$F$2:$F$600,model_1!E7),MATCH(CONCATENATE(model_1!F7,"_M"),list_model_1!$G$1:$AJ$1,0)),"")</f>
        <v/>
      </c>
      <c r="J7">
        <f>IFERROR(INDEX(list_model_1!$G$2:$AJ$600,SUMIFS(list_model_1!$A$2:$A$600,list_model_1!$B$2:$B$600,model_1!A7,list_model_1!$E$2:$E$600,model_1!D7,list_model_1!$F$2:$F$600,model_1!E7),MATCH(CONCATENATE(model_1!F7,"_B"),list_model_1!$G$1:$AJ$1,0)),"")</f>
        <v/>
      </c>
      <c r="K7">
        <f>(G7-I7)*(1/I7)</f>
        <v/>
      </c>
      <c r="L7">
        <f>(H7-J7)*(1/J7)</f>
        <v/>
      </c>
      <c r="M7">
        <f>IF(AND(K7&gt;$M$1,K7&lt;$N$1),1,0)</f>
        <v/>
      </c>
      <c r="N7">
        <f>IF(AND(L7&gt;$M$1,L7&lt;$N$1),1,0)</f>
        <v/>
      </c>
    </row>
    <row r="8">
      <c r="A8">
        <f>final_model!A8</f>
        <v/>
      </c>
      <c r="B8">
        <f>final_model!B8</f>
        <v/>
      </c>
      <c r="C8">
        <f>final_model!C8</f>
        <v/>
      </c>
      <c r="D8">
        <f>final_model!D8</f>
        <v/>
      </c>
      <c r="E8">
        <f>final_model!E8</f>
        <v/>
      </c>
      <c r="F8">
        <f>final_model!F8</f>
        <v/>
      </c>
      <c r="G8">
        <f>final_model!G8</f>
        <v/>
      </c>
      <c r="H8">
        <f>final_model!H8</f>
        <v/>
      </c>
      <c r="I8">
        <f>IFERROR(INDEX(list_model_1!$G$2:$AJ$600,SUMIFS(list_model_1!$A$2:$A$600,list_model_1!$B$2:$B$600,model_1!A8,list_model_1!$E$2:$E$600,model_1!D8,list_model_1!$F$2:$F$600,model_1!E8),MATCH(CONCATENATE(model_1!F8,"_M"),list_model_1!$G$1:$AJ$1,0)),"")</f>
        <v/>
      </c>
      <c r="J8">
        <f>IFERROR(INDEX(list_model_1!$G$2:$AJ$600,SUMIFS(list_model_1!$A$2:$A$600,list_model_1!$B$2:$B$600,model_1!A8,list_model_1!$E$2:$E$600,model_1!D8,list_model_1!$F$2:$F$600,model_1!E8),MATCH(CONCATENATE(model_1!F8,"_B"),list_model_1!$G$1:$AJ$1,0)),"")</f>
        <v/>
      </c>
      <c r="K8">
        <f>(G8-I8)*(1/I8)</f>
        <v/>
      </c>
      <c r="L8">
        <f>(H8-J8)*(1/J8)</f>
        <v/>
      </c>
      <c r="M8">
        <f>IF(AND(K8&gt;$M$1,K8&lt;$N$1),1,0)</f>
        <v/>
      </c>
      <c r="N8">
        <f>IF(AND(L8&gt;$M$1,L8&lt;$N$1),1,0)</f>
        <v/>
      </c>
    </row>
    <row r="9">
      <c r="A9">
        <f>final_model!A9</f>
        <v/>
      </c>
      <c r="B9">
        <f>final_model!B9</f>
        <v/>
      </c>
      <c r="C9">
        <f>final_model!C9</f>
        <v/>
      </c>
      <c r="D9">
        <f>final_model!D9</f>
        <v/>
      </c>
      <c r="E9">
        <f>final_model!E9</f>
        <v/>
      </c>
      <c r="F9">
        <f>final_model!F9</f>
        <v/>
      </c>
      <c r="G9">
        <f>final_model!G9</f>
        <v/>
      </c>
      <c r="H9">
        <f>final_model!H9</f>
        <v/>
      </c>
      <c r="I9">
        <f>IFERROR(INDEX(list_model_1!$G$2:$AJ$600,SUMIFS(list_model_1!$A$2:$A$600,list_model_1!$B$2:$B$600,model_1!A9,list_model_1!$E$2:$E$600,model_1!D9,list_model_1!$F$2:$F$600,model_1!E9),MATCH(CONCATENATE(model_1!F9,"_M"),list_model_1!$G$1:$AJ$1,0)),"")</f>
        <v/>
      </c>
      <c r="J9">
        <f>IFERROR(INDEX(list_model_1!$G$2:$AJ$600,SUMIFS(list_model_1!$A$2:$A$600,list_model_1!$B$2:$B$600,model_1!A9,list_model_1!$E$2:$E$600,model_1!D9,list_model_1!$F$2:$F$600,model_1!E9),MATCH(CONCATENATE(model_1!F9,"_B"),list_model_1!$G$1:$AJ$1,0)),"")</f>
        <v/>
      </c>
      <c r="K9">
        <f>(G9-I9)*(1/I9)</f>
        <v/>
      </c>
      <c r="L9">
        <f>(H9-J9)*(1/J9)</f>
        <v/>
      </c>
      <c r="M9">
        <f>IF(AND(K9&gt;$M$1,K9&lt;$N$1),1,0)</f>
        <v/>
      </c>
      <c r="N9">
        <f>IF(AND(L9&gt;$M$1,L9&lt;$N$1),1,0)</f>
        <v/>
      </c>
    </row>
    <row r="10">
      <c r="A10">
        <f>final_model!A10</f>
        <v/>
      </c>
      <c r="B10">
        <f>final_model!B10</f>
        <v/>
      </c>
      <c r="C10">
        <f>final_model!C10</f>
        <v/>
      </c>
      <c r="D10">
        <f>final_model!D10</f>
        <v/>
      </c>
      <c r="E10">
        <f>final_model!E10</f>
        <v/>
      </c>
      <c r="F10">
        <f>final_model!F10</f>
        <v/>
      </c>
      <c r="G10">
        <f>final_model!G10</f>
        <v/>
      </c>
      <c r="H10">
        <f>final_model!H10</f>
        <v/>
      </c>
      <c r="I10">
        <f>IFERROR(INDEX(list_model_1!$G$2:$AJ$600,SUMIFS(list_model_1!$A$2:$A$600,list_model_1!$B$2:$B$600,model_1!A10,list_model_1!$E$2:$E$600,model_1!D10,list_model_1!$F$2:$F$600,model_1!E10),MATCH(CONCATENATE(model_1!F10,"_M"),list_model_1!$G$1:$AJ$1,0)),"")</f>
        <v/>
      </c>
      <c r="J10">
        <f>IFERROR(INDEX(list_model_1!$G$2:$AJ$600,SUMIFS(list_model_1!$A$2:$A$600,list_model_1!$B$2:$B$600,model_1!A10,list_model_1!$E$2:$E$600,model_1!D10,list_model_1!$F$2:$F$600,model_1!E10),MATCH(CONCATENATE(model_1!F10,"_B"),list_model_1!$G$1:$AJ$1,0)),"")</f>
        <v/>
      </c>
      <c r="K10">
        <f>(G10-I10)*(1/I10)</f>
        <v/>
      </c>
      <c r="L10">
        <f>(H10-J10)*(1/J10)</f>
        <v/>
      </c>
      <c r="M10">
        <f>IF(AND(K10&gt;$M$1,K10&lt;$N$1),1,0)</f>
        <v/>
      </c>
      <c r="N10">
        <f>IF(AND(L10&gt;$M$1,L10&lt;$N$1),1,0)</f>
        <v/>
      </c>
    </row>
    <row r="11">
      <c r="A11">
        <f>final_model!A11</f>
        <v/>
      </c>
      <c r="B11">
        <f>final_model!B11</f>
        <v/>
      </c>
      <c r="C11">
        <f>final_model!C11</f>
        <v/>
      </c>
      <c r="D11">
        <f>final_model!D11</f>
        <v/>
      </c>
      <c r="E11">
        <f>final_model!E11</f>
        <v/>
      </c>
      <c r="F11">
        <f>final_model!F11</f>
        <v/>
      </c>
      <c r="G11">
        <f>final_model!G11</f>
        <v/>
      </c>
      <c r="H11">
        <f>final_model!H11</f>
        <v/>
      </c>
      <c r="I11">
        <f>IFERROR(INDEX(list_model_1!$G$2:$AJ$600,SUMIFS(list_model_1!$A$2:$A$600,list_model_1!$B$2:$B$600,model_1!A11,list_model_1!$E$2:$E$600,model_1!D11,list_model_1!$F$2:$F$600,model_1!E11),MATCH(CONCATENATE(model_1!F11,"_M"),list_model_1!$G$1:$AJ$1,0)),"")</f>
        <v/>
      </c>
      <c r="J11">
        <f>IFERROR(INDEX(list_model_1!$G$2:$AJ$600,SUMIFS(list_model_1!$A$2:$A$600,list_model_1!$B$2:$B$600,model_1!A11,list_model_1!$E$2:$E$600,model_1!D11,list_model_1!$F$2:$F$600,model_1!E11),MATCH(CONCATENATE(model_1!F11,"_B"),list_model_1!$G$1:$AJ$1,0)),"")</f>
        <v/>
      </c>
      <c r="K11">
        <f>(G11-I11)*(1/I11)</f>
        <v/>
      </c>
      <c r="L11">
        <f>(H11-J11)*(1/J11)</f>
        <v/>
      </c>
      <c r="M11">
        <f>IF(AND(K11&gt;$M$1,K11&lt;$N$1),1,0)</f>
        <v/>
      </c>
      <c r="N11">
        <f>IF(AND(L11&gt;$M$1,L11&lt;$N$1),1,0)</f>
        <v/>
      </c>
    </row>
    <row r="12">
      <c r="A12">
        <f>final_model!A12</f>
        <v/>
      </c>
      <c r="B12">
        <f>final_model!B12</f>
        <v/>
      </c>
      <c r="C12">
        <f>final_model!C12</f>
        <v/>
      </c>
      <c r="D12">
        <f>final_model!D12</f>
        <v/>
      </c>
      <c r="E12">
        <f>final_model!E12</f>
        <v/>
      </c>
      <c r="F12">
        <f>final_model!F12</f>
        <v/>
      </c>
      <c r="G12">
        <f>final_model!G12</f>
        <v/>
      </c>
      <c r="H12">
        <f>final_model!H12</f>
        <v/>
      </c>
      <c r="I12">
        <f>IFERROR(INDEX(list_model_1!$G$2:$AJ$600,SUMIFS(list_model_1!$A$2:$A$600,list_model_1!$B$2:$B$600,model_1!A12,list_model_1!$E$2:$E$600,model_1!D12,list_model_1!$F$2:$F$600,model_1!E12),MATCH(CONCATENATE(model_1!F12,"_M"),list_model_1!$G$1:$AJ$1,0)),"")</f>
        <v/>
      </c>
      <c r="J12">
        <f>IFERROR(INDEX(list_model_1!$G$2:$AJ$600,SUMIFS(list_model_1!$A$2:$A$600,list_model_1!$B$2:$B$600,model_1!A12,list_model_1!$E$2:$E$600,model_1!D12,list_model_1!$F$2:$F$600,model_1!E12),MATCH(CONCATENATE(model_1!F12,"_B"),list_model_1!$G$1:$AJ$1,0)),"")</f>
        <v/>
      </c>
      <c r="K12">
        <f>(G12-I12)*(1/I12)</f>
        <v/>
      </c>
      <c r="L12">
        <f>(H12-J12)*(1/J12)</f>
        <v/>
      </c>
      <c r="M12">
        <f>IF(AND(K12&gt;$M$1,K12&lt;$N$1),1,0)</f>
        <v/>
      </c>
      <c r="N12">
        <f>IF(AND(L12&gt;$M$1,L12&lt;$N$1),1,0)</f>
        <v/>
      </c>
    </row>
    <row r="13">
      <c r="A13">
        <f>final_model!A13</f>
        <v/>
      </c>
      <c r="B13">
        <f>final_model!B13</f>
        <v/>
      </c>
      <c r="C13">
        <f>final_model!C13</f>
        <v/>
      </c>
      <c r="D13">
        <f>final_model!D13</f>
        <v/>
      </c>
      <c r="E13">
        <f>final_model!E13</f>
        <v/>
      </c>
      <c r="F13">
        <f>final_model!F13</f>
        <v/>
      </c>
      <c r="G13">
        <f>final_model!G13</f>
        <v/>
      </c>
      <c r="H13">
        <f>final_model!H13</f>
        <v/>
      </c>
      <c r="I13">
        <f>IFERROR(INDEX(list_model_1!$G$2:$AJ$600,SUMIFS(list_model_1!$A$2:$A$600,list_model_1!$B$2:$B$600,model_1!A13,list_model_1!$E$2:$E$600,model_1!D13,list_model_1!$F$2:$F$600,model_1!E13),MATCH(CONCATENATE(model_1!F13,"_M"),list_model_1!$G$1:$AJ$1,0)),"")</f>
        <v/>
      </c>
      <c r="J13">
        <f>IFERROR(INDEX(list_model_1!$G$2:$AJ$600,SUMIFS(list_model_1!$A$2:$A$600,list_model_1!$B$2:$B$600,model_1!A13,list_model_1!$E$2:$E$600,model_1!D13,list_model_1!$F$2:$F$600,model_1!E13),MATCH(CONCATENATE(model_1!F13,"_B"),list_model_1!$G$1:$AJ$1,0)),"")</f>
        <v/>
      </c>
      <c r="K13">
        <f>(G13-I13)*(1/I13)</f>
        <v/>
      </c>
      <c r="L13">
        <f>(H13-J13)*(1/J13)</f>
        <v/>
      </c>
      <c r="M13">
        <f>IF(AND(K13&gt;$M$1,K13&lt;$N$1),1,0)</f>
        <v/>
      </c>
      <c r="N13">
        <f>IF(AND(L13&gt;$M$1,L13&lt;$N$1),1,0)</f>
        <v/>
      </c>
    </row>
    <row r="14">
      <c r="A14">
        <f>final_model!A14</f>
        <v/>
      </c>
      <c r="B14">
        <f>final_model!B14</f>
        <v/>
      </c>
      <c r="C14">
        <f>final_model!C14</f>
        <v/>
      </c>
      <c r="D14">
        <f>final_model!D14</f>
        <v/>
      </c>
      <c r="E14">
        <f>final_model!E14</f>
        <v/>
      </c>
      <c r="F14">
        <f>final_model!F14</f>
        <v/>
      </c>
      <c r="G14">
        <f>final_model!G14</f>
        <v/>
      </c>
      <c r="H14">
        <f>final_model!H14</f>
        <v/>
      </c>
      <c r="I14">
        <f>IFERROR(INDEX(list_model_1!$G$2:$AJ$600,SUMIFS(list_model_1!$A$2:$A$600,list_model_1!$B$2:$B$600,model_1!A14,list_model_1!$E$2:$E$600,model_1!D14,list_model_1!$F$2:$F$600,model_1!E14),MATCH(CONCATENATE(model_1!F14,"_M"),list_model_1!$G$1:$AJ$1,0)),"")</f>
        <v/>
      </c>
      <c r="J14">
        <f>IFERROR(INDEX(list_model_1!$G$2:$AJ$600,SUMIFS(list_model_1!$A$2:$A$600,list_model_1!$B$2:$B$600,model_1!A14,list_model_1!$E$2:$E$600,model_1!D14,list_model_1!$F$2:$F$600,model_1!E14),MATCH(CONCATENATE(model_1!F14,"_B"),list_model_1!$G$1:$AJ$1,0)),"")</f>
        <v/>
      </c>
      <c r="K14">
        <f>(G14-I14)*(1/I14)</f>
        <v/>
      </c>
      <c r="L14">
        <f>(H14-J14)*(1/J14)</f>
        <v/>
      </c>
      <c r="M14">
        <f>IF(AND(K14&gt;$M$1,K14&lt;$N$1),1,0)</f>
        <v/>
      </c>
      <c r="N14">
        <f>IF(AND(L14&gt;$M$1,L14&lt;$N$1),1,0)</f>
        <v/>
      </c>
    </row>
    <row r="15">
      <c r="A15">
        <f>final_model!A15</f>
        <v/>
      </c>
      <c r="B15">
        <f>final_model!B15</f>
        <v/>
      </c>
      <c r="C15">
        <f>final_model!C15</f>
        <v/>
      </c>
      <c r="D15">
        <f>final_model!D15</f>
        <v/>
      </c>
      <c r="E15">
        <f>final_model!E15</f>
        <v/>
      </c>
      <c r="F15">
        <f>final_model!F15</f>
        <v/>
      </c>
      <c r="G15">
        <f>final_model!G15</f>
        <v/>
      </c>
      <c r="H15">
        <f>final_model!H15</f>
        <v/>
      </c>
      <c r="I15">
        <f>IFERROR(INDEX(list_model_1!$G$2:$AJ$600,SUMIFS(list_model_1!$A$2:$A$600,list_model_1!$B$2:$B$600,model_1!A15,list_model_1!$E$2:$E$600,model_1!D15,list_model_1!$F$2:$F$600,model_1!E15),MATCH(CONCATENATE(model_1!F15,"_M"),list_model_1!$G$1:$AJ$1,0)),"")</f>
        <v/>
      </c>
      <c r="J15">
        <f>IFERROR(INDEX(list_model_1!$G$2:$AJ$600,SUMIFS(list_model_1!$A$2:$A$600,list_model_1!$B$2:$B$600,model_1!A15,list_model_1!$E$2:$E$600,model_1!D15,list_model_1!$F$2:$F$600,model_1!E15),MATCH(CONCATENATE(model_1!F15,"_B"),list_model_1!$G$1:$AJ$1,0)),"")</f>
        <v/>
      </c>
      <c r="K15">
        <f>(G15-I15)*(1/I15)</f>
        <v/>
      </c>
      <c r="L15">
        <f>(H15-J15)*(1/J15)</f>
        <v/>
      </c>
      <c r="M15">
        <f>IF(AND(K15&gt;$M$1,K15&lt;$N$1),1,0)</f>
        <v/>
      </c>
      <c r="N15">
        <f>IF(AND(L15&gt;$M$1,L15&lt;$N$1),1,0)</f>
        <v/>
      </c>
    </row>
    <row r="16">
      <c r="A16">
        <f>final_model!A16</f>
        <v/>
      </c>
      <c r="B16">
        <f>final_model!B16</f>
        <v/>
      </c>
      <c r="C16">
        <f>final_model!C16</f>
        <v/>
      </c>
      <c r="D16">
        <f>final_model!D16</f>
        <v/>
      </c>
      <c r="E16">
        <f>final_model!E16</f>
        <v/>
      </c>
      <c r="F16">
        <f>final_model!F16</f>
        <v/>
      </c>
      <c r="G16">
        <f>final_model!G16</f>
        <v/>
      </c>
      <c r="H16">
        <f>final_model!H16</f>
        <v/>
      </c>
      <c r="I16">
        <f>IFERROR(INDEX(list_model_1!$G$2:$AJ$600,SUMIFS(list_model_1!$A$2:$A$600,list_model_1!$B$2:$B$600,model_1!A16,list_model_1!$E$2:$E$600,model_1!D16,list_model_1!$F$2:$F$600,model_1!E16),MATCH(CONCATENATE(model_1!F16,"_M"),list_model_1!$G$1:$AJ$1,0)),"")</f>
        <v/>
      </c>
      <c r="J16">
        <f>IFERROR(INDEX(list_model_1!$G$2:$AJ$600,SUMIFS(list_model_1!$A$2:$A$600,list_model_1!$B$2:$B$600,model_1!A16,list_model_1!$E$2:$E$600,model_1!D16,list_model_1!$F$2:$F$600,model_1!E16),MATCH(CONCATENATE(model_1!F16,"_B"),list_model_1!$G$1:$AJ$1,0)),"")</f>
        <v/>
      </c>
      <c r="K16">
        <f>(G16-I16)*(1/I16)</f>
        <v/>
      </c>
      <c r="L16">
        <f>(H16-J16)*(1/J16)</f>
        <v/>
      </c>
      <c r="M16">
        <f>IF(AND(K16&gt;$M$1,K16&lt;$N$1),1,0)</f>
        <v/>
      </c>
      <c r="N16">
        <f>IF(AND(L16&gt;$M$1,L16&lt;$N$1),1,0)</f>
        <v/>
      </c>
    </row>
    <row r="17">
      <c r="A17">
        <f>final_model!A17</f>
        <v/>
      </c>
      <c r="B17">
        <f>final_model!B17</f>
        <v/>
      </c>
      <c r="C17">
        <f>final_model!C17</f>
        <v/>
      </c>
      <c r="D17">
        <f>final_model!D17</f>
        <v/>
      </c>
      <c r="E17">
        <f>final_model!E17</f>
        <v/>
      </c>
      <c r="F17">
        <f>final_model!F17</f>
        <v/>
      </c>
      <c r="G17">
        <f>final_model!G17</f>
        <v/>
      </c>
      <c r="H17">
        <f>final_model!H17</f>
        <v/>
      </c>
      <c r="I17">
        <f>IFERROR(INDEX(list_model_1!$G$2:$AJ$600,SUMIFS(list_model_1!$A$2:$A$600,list_model_1!$B$2:$B$600,model_1!A17,list_model_1!$E$2:$E$600,model_1!D17,list_model_1!$F$2:$F$600,model_1!E17),MATCH(CONCATENATE(model_1!F17,"_M"),list_model_1!$G$1:$AJ$1,0)),"")</f>
        <v/>
      </c>
      <c r="J17">
        <f>IFERROR(INDEX(list_model_1!$G$2:$AJ$600,SUMIFS(list_model_1!$A$2:$A$600,list_model_1!$B$2:$B$600,model_1!A17,list_model_1!$E$2:$E$600,model_1!D17,list_model_1!$F$2:$F$600,model_1!E17),MATCH(CONCATENATE(model_1!F17,"_B"),list_model_1!$G$1:$AJ$1,0)),"")</f>
        <v/>
      </c>
      <c r="K17">
        <f>(G17-I17)*(1/I17)</f>
        <v/>
      </c>
      <c r="L17">
        <f>(H17-J17)*(1/J17)</f>
        <v/>
      </c>
      <c r="M17">
        <f>IF(AND(K17&gt;$M$1,K17&lt;$N$1),1,0)</f>
        <v/>
      </c>
      <c r="N17">
        <f>IF(AND(L17&gt;$M$1,L17&lt;$N$1),1,0)</f>
        <v/>
      </c>
    </row>
    <row r="18">
      <c r="A18">
        <f>final_model!A18</f>
        <v/>
      </c>
      <c r="B18">
        <f>final_model!B18</f>
        <v/>
      </c>
      <c r="C18">
        <f>final_model!C18</f>
        <v/>
      </c>
      <c r="D18">
        <f>final_model!D18</f>
        <v/>
      </c>
      <c r="E18">
        <f>final_model!E18</f>
        <v/>
      </c>
      <c r="F18">
        <f>final_model!F18</f>
        <v/>
      </c>
      <c r="G18">
        <f>final_model!G18</f>
        <v/>
      </c>
      <c r="H18">
        <f>final_model!H18</f>
        <v/>
      </c>
      <c r="I18">
        <f>IFERROR(INDEX(list_model_1!$G$2:$AJ$600,SUMIFS(list_model_1!$A$2:$A$600,list_model_1!$B$2:$B$600,model_1!A18,list_model_1!$E$2:$E$600,model_1!D18,list_model_1!$F$2:$F$600,model_1!E18),MATCH(CONCATENATE(model_1!F18,"_M"),list_model_1!$G$1:$AJ$1,0)),"")</f>
        <v/>
      </c>
      <c r="J18">
        <f>IFERROR(INDEX(list_model_1!$G$2:$AJ$600,SUMIFS(list_model_1!$A$2:$A$600,list_model_1!$B$2:$B$600,model_1!A18,list_model_1!$E$2:$E$600,model_1!D18,list_model_1!$F$2:$F$600,model_1!E18),MATCH(CONCATENATE(model_1!F18,"_B"),list_model_1!$G$1:$AJ$1,0)),"")</f>
        <v/>
      </c>
      <c r="K18">
        <f>(G18-I18)*(1/I18)</f>
        <v/>
      </c>
      <c r="L18">
        <f>(H18-J18)*(1/J18)</f>
        <v/>
      </c>
      <c r="M18">
        <f>IF(AND(K18&gt;$M$1,K18&lt;$N$1),1,0)</f>
        <v/>
      </c>
      <c r="N18">
        <f>IF(AND(L18&gt;$M$1,L18&lt;$N$1),1,0)</f>
        <v/>
      </c>
    </row>
    <row r="19">
      <c r="A19">
        <f>final_model!A19</f>
        <v/>
      </c>
      <c r="B19">
        <f>final_model!B19</f>
        <v/>
      </c>
      <c r="C19">
        <f>final_model!C19</f>
        <v/>
      </c>
      <c r="D19">
        <f>final_model!D19</f>
        <v/>
      </c>
      <c r="E19">
        <f>final_model!E19</f>
        <v/>
      </c>
      <c r="F19">
        <f>final_model!F19</f>
        <v/>
      </c>
      <c r="G19">
        <f>final_model!G19</f>
        <v/>
      </c>
      <c r="H19">
        <f>final_model!H19</f>
        <v/>
      </c>
      <c r="I19">
        <f>IFERROR(INDEX(list_model_1!$G$2:$AJ$600,SUMIFS(list_model_1!$A$2:$A$600,list_model_1!$B$2:$B$600,model_1!A19,list_model_1!$E$2:$E$600,model_1!D19,list_model_1!$F$2:$F$600,model_1!E19),MATCH(CONCATENATE(model_1!F19,"_M"),list_model_1!$G$1:$AJ$1,0)),"")</f>
        <v/>
      </c>
      <c r="J19">
        <f>IFERROR(INDEX(list_model_1!$G$2:$AJ$600,SUMIFS(list_model_1!$A$2:$A$600,list_model_1!$B$2:$B$600,model_1!A19,list_model_1!$E$2:$E$600,model_1!D19,list_model_1!$F$2:$F$600,model_1!E19),MATCH(CONCATENATE(model_1!F19,"_B"),list_model_1!$G$1:$AJ$1,0)),"")</f>
        <v/>
      </c>
      <c r="K19">
        <f>(G19-I19)*(1/I19)</f>
        <v/>
      </c>
      <c r="L19">
        <f>(H19-J19)*(1/J19)</f>
        <v/>
      </c>
      <c r="M19">
        <f>IF(AND(K19&gt;$M$1,K19&lt;$N$1),1,0)</f>
        <v/>
      </c>
      <c r="N19">
        <f>IF(AND(L19&gt;$M$1,L19&lt;$N$1),1,0)</f>
        <v/>
      </c>
    </row>
    <row r="20">
      <c r="A20">
        <f>final_model!A20</f>
        <v/>
      </c>
      <c r="B20">
        <f>final_model!B20</f>
        <v/>
      </c>
      <c r="C20">
        <f>final_model!C20</f>
        <v/>
      </c>
      <c r="D20">
        <f>final_model!D20</f>
        <v/>
      </c>
      <c r="E20">
        <f>final_model!E20</f>
        <v/>
      </c>
      <c r="F20">
        <f>final_model!F20</f>
        <v/>
      </c>
      <c r="G20">
        <f>final_model!G20</f>
        <v/>
      </c>
      <c r="H20">
        <f>final_model!H20</f>
        <v/>
      </c>
      <c r="I20">
        <f>IFERROR(INDEX(list_model_1!$G$2:$AJ$600,SUMIFS(list_model_1!$A$2:$A$600,list_model_1!$B$2:$B$600,model_1!A20,list_model_1!$E$2:$E$600,model_1!D20,list_model_1!$F$2:$F$600,model_1!E20),MATCH(CONCATENATE(model_1!F20,"_M"),list_model_1!$G$1:$AJ$1,0)),"")</f>
        <v/>
      </c>
      <c r="J20">
        <f>IFERROR(INDEX(list_model_1!$G$2:$AJ$600,SUMIFS(list_model_1!$A$2:$A$600,list_model_1!$B$2:$B$600,model_1!A20,list_model_1!$E$2:$E$600,model_1!D20,list_model_1!$F$2:$F$600,model_1!E20),MATCH(CONCATENATE(model_1!F20,"_B"),list_model_1!$G$1:$AJ$1,0)),"")</f>
        <v/>
      </c>
      <c r="K20">
        <f>(G20-I20)*(1/I20)</f>
        <v/>
      </c>
      <c r="L20">
        <f>(H20-J20)*(1/J20)</f>
        <v/>
      </c>
      <c r="M20">
        <f>IF(AND(K20&gt;$M$1,K20&lt;$N$1),1,0)</f>
        <v/>
      </c>
      <c r="N20">
        <f>IF(AND(L20&gt;$M$1,L20&lt;$N$1),1,0)</f>
        <v/>
      </c>
    </row>
    <row r="21">
      <c r="A21">
        <f>final_model!A21</f>
        <v/>
      </c>
      <c r="B21">
        <f>final_model!B21</f>
        <v/>
      </c>
      <c r="C21">
        <f>final_model!C21</f>
        <v/>
      </c>
      <c r="D21">
        <f>final_model!D21</f>
        <v/>
      </c>
      <c r="E21">
        <f>final_model!E21</f>
        <v/>
      </c>
      <c r="F21">
        <f>final_model!F21</f>
        <v/>
      </c>
      <c r="G21">
        <f>final_model!G21</f>
        <v/>
      </c>
      <c r="H21">
        <f>final_model!H21</f>
        <v/>
      </c>
      <c r="I21">
        <f>IFERROR(INDEX(list_model_1!$G$2:$AJ$600,SUMIFS(list_model_1!$A$2:$A$600,list_model_1!$B$2:$B$600,model_1!A21,list_model_1!$E$2:$E$600,model_1!D21,list_model_1!$F$2:$F$600,model_1!E21),MATCH(CONCATENATE(model_1!F21,"_M"),list_model_1!$G$1:$AJ$1,0)),"")</f>
        <v/>
      </c>
      <c r="J21">
        <f>IFERROR(INDEX(list_model_1!$G$2:$AJ$600,SUMIFS(list_model_1!$A$2:$A$600,list_model_1!$B$2:$B$600,model_1!A21,list_model_1!$E$2:$E$600,model_1!D21,list_model_1!$F$2:$F$600,model_1!E21),MATCH(CONCATENATE(model_1!F21,"_B"),list_model_1!$G$1:$AJ$1,0)),"")</f>
        <v/>
      </c>
      <c r="K21">
        <f>(G21-I21)*(1/I21)</f>
        <v/>
      </c>
      <c r="L21">
        <f>(H21-J21)*(1/J21)</f>
        <v/>
      </c>
      <c r="M21">
        <f>IF(AND(K21&gt;$M$1,K21&lt;$N$1),1,0)</f>
        <v/>
      </c>
      <c r="N21">
        <f>IF(AND(L21&gt;$M$1,L21&lt;$N$1),1,0)</f>
        <v/>
      </c>
    </row>
    <row r="22">
      <c r="A22">
        <f>final_model!A22</f>
        <v/>
      </c>
      <c r="B22">
        <f>final_model!B22</f>
        <v/>
      </c>
      <c r="C22">
        <f>final_model!C22</f>
        <v/>
      </c>
      <c r="D22">
        <f>final_model!D22</f>
        <v/>
      </c>
      <c r="E22">
        <f>final_model!E22</f>
        <v/>
      </c>
      <c r="F22">
        <f>final_model!F22</f>
        <v/>
      </c>
      <c r="G22">
        <f>final_model!G22</f>
        <v/>
      </c>
      <c r="H22">
        <f>final_model!H22</f>
        <v/>
      </c>
      <c r="I22">
        <f>IFERROR(INDEX(list_model_1!$G$2:$AJ$600,SUMIFS(list_model_1!$A$2:$A$600,list_model_1!$B$2:$B$600,model_1!A22,list_model_1!$E$2:$E$600,model_1!D22,list_model_1!$F$2:$F$600,model_1!E22),MATCH(CONCATENATE(model_1!F22,"_M"),list_model_1!$G$1:$AJ$1,0)),"")</f>
        <v/>
      </c>
      <c r="J22">
        <f>IFERROR(INDEX(list_model_1!$G$2:$AJ$600,SUMIFS(list_model_1!$A$2:$A$600,list_model_1!$B$2:$B$600,model_1!A22,list_model_1!$E$2:$E$600,model_1!D22,list_model_1!$F$2:$F$600,model_1!E22),MATCH(CONCATENATE(model_1!F22,"_B"),list_model_1!$G$1:$AJ$1,0)),"")</f>
        <v/>
      </c>
      <c r="K22">
        <f>(G22-I22)*(1/I22)</f>
        <v/>
      </c>
      <c r="L22">
        <f>(H22-J22)*(1/J22)</f>
        <v/>
      </c>
      <c r="M22">
        <f>IF(AND(K22&gt;$M$1,K22&lt;$N$1),1,0)</f>
        <v/>
      </c>
      <c r="N22">
        <f>IF(AND(L22&gt;$M$1,L22&lt;$N$1),1,0)</f>
        <v/>
      </c>
    </row>
    <row r="23">
      <c r="A23">
        <f>final_model!A23</f>
        <v/>
      </c>
      <c r="B23">
        <f>final_model!B23</f>
        <v/>
      </c>
      <c r="C23">
        <f>final_model!C23</f>
        <v/>
      </c>
      <c r="D23">
        <f>final_model!D23</f>
        <v/>
      </c>
      <c r="E23">
        <f>final_model!E23</f>
        <v/>
      </c>
      <c r="F23">
        <f>final_model!F23</f>
        <v/>
      </c>
      <c r="G23">
        <f>final_model!G23</f>
        <v/>
      </c>
      <c r="H23">
        <f>final_model!H23</f>
        <v/>
      </c>
      <c r="I23">
        <f>IFERROR(INDEX(list_model_1!$G$2:$AJ$600,SUMIFS(list_model_1!$A$2:$A$600,list_model_1!$B$2:$B$600,model_1!A23,list_model_1!$E$2:$E$600,model_1!D23,list_model_1!$F$2:$F$600,model_1!E23),MATCH(CONCATENATE(model_1!F23,"_M"),list_model_1!$G$1:$AJ$1,0)),"")</f>
        <v/>
      </c>
      <c r="J23">
        <f>IFERROR(INDEX(list_model_1!$G$2:$AJ$600,SUMIFS(list_model_1!$A$2:$A$600,list_model_1!$B$2:$B$600,model_1!A23,list_model_1!$E$2:$E$600,model_1!D23,list_model_1!$F$2:$F$600,model_1!E23),MATCH(CONCATENATE(model_1!F23,"_B"),list_model_1!$G$1:$AJ$1,0)),"")</f>
        <v/>
      </c>
      <c r="K23">
        <f>(G23-I23)*(1/I23)</f>
        <v/>
      </c>
      <c r="L23">
        <f>(H23-J23)*(1/J23)</f>
        <v/>
      </c>
      <c r="M23">
        <f>IF(AND(K23&gt;$M$1,K23&lt;$N$1),1,0)</f>
        <v/>
      </c>
      <c r="N23">
        <f>IF(AND(L23&gt;$M$1,L23&lt;$N$1),1,0)</f>
        <v/>
      </c>
    </row>
    <row r="24">
      <c r="A24">
        <f>final_model!A24</f>
        <v/>
      </c>
      <c r="B24">
        <f>final_model!B24</f>
        <v/>
      </c>
      <c r="C24">
        <f>final_model!C24</f>
        <v/>
      </c>
      <c r="D24">
        <f>final_model!D24</f>
        <v/>
      </c>
      <c r="E24">
        <f>final_model!E24</f>
        <v/>
      </c>
      <c r="F24">
        <f>final_model!F24</f>
        <v/>
      </c>
      <c r="G24">
        <f>final_model!G24</f>
        <v/>
      </c>
      <c r="H24">
        <f>final_model!H24</f>
        <v/>
      </c>
      <c r="I24">
        <f>IFERROR(INDEX(list_model_1!$G$2:$AJ$600,SUMIFS(list_model_1!$A$2:$A$600,list_model_1!$B$2:$B$600,model_1!A24,list_model_1!$E$2:$E$600,model_1!D24,list_model_1!$F$2:$F$600,model_1!E24),MATCH(CONCATENATE(model_1!F24,"_M"),list_model_1!$G$1:$AJ$1,0)),"")</f>
        <v/>
      </c>
      <c r="J24">
        <f>IFERROR(INDEX(list_model_1!$G$2:$AJ$600,SUMIFS(list_model_1!$A$2:$A$600,list_model_1!$B$2:$B$600,model_1!A24,list_model_1!$E$2:$E$600,model_1!D24,list_model_1!$F$2:$F$600,model_1!E24),MATCH(CONCATENATE(model_1!F24,"_B"),list_model_1!$G$1:$AJ$1,0)),"")</f>
        <v/>
      </c>
      <c r="K24">
        <f>(G24-I24)*(1/I24)</f>
        <v/>
      </c>
      <c r="L24">
        <f>(H24-J24)*(1/J24)</f>
        <v/>
      </c>
      <c r="M24">
        <f>IF(AND(K24&gt;$M$1,K24&lt;$N$1),1,0)</f>
        <v/>
      </c>
      <c r="N24">
        <f>IF(AND(L24&gt;$M$1,L24&lt;$N$1),1,0)</f>
        <v/>
      </c>
    </row>
    <row r="25">
      <c r="A25">
        <f>final_model!A25</f>
        <v/>
      </c>
      <c r="B25">
        <f>final_model!B25</f>
        <v/>
      </c>
      <c r="C25">
        <f>final_model!C25</f>
        <v/>
      </c>
      <c r="D25">
        <f>final_model!D25</f>
        <v/>
      </c>
      <c r="E25">
        <f>final_model!E25</f>
        <v/>
      </c>
      <c r="F25">
        <f>final_model!F25</f>
        <v/>
      </c>
      <c r="G25">
        <f>final_model!G25</f>
        <v/>
      </c>
      <c r="H25">
        <f>final_model!H25</f>
        <v/>
      </c>
      <c r="I25">
        <f>IFERROR(INDEX(list_model_1!$G$2:$AJ$600,SUMIFS(list_model_1!$A$2:$A$600,list_model_1!$B$2:$B$600,model_1!A25,list_model_1!$E$2:$E$600,model_1!D25,list_model_1!$F$2:$F$600,model_1!E25),MATCH(CONCATENATE(model_1!F25,"_M"),list_model_1!$G$1:$AJ$1,0)),"")</f>
        <v/>
      </c>
      <c r="J25">
        <f>IFERROR(INDEX(list_model_1!$G$2:$AJ$600,SUMIFS(list_model_1!$A$2:$A$600,list_model_1!$B$2:$B$600,model_1!A25,list_model_1!$E$2:$E$600,model_1!D25,list_model_1!$F$2:$F$600,model_1!E25),MATCH(CONCATENATE(model_1!F25,"_B"),list_model_1!$G$1:$AJ$1,0)),"")</f>
        <v/>
      </c>
      <c r="K25">
        <f>(G25-I25)*(1/I25)</f>
        <v/>
      </c>
      <c r="L25">
        <f>(H25-J25)*(1/J25)</f>
        <v/>
      </c>
      <c r="M25">
        <f>IF(AND(K25&gt;$M$1,K25&lt;$N$1),1,0)</f>
        <v/>
      </c>
      <c r="N25">
        <f>IF(AND(L25&gt;$M$1,L25&lt;$N$1),1,0)</f>
        <v/>
      </c>
    </row>
    <row r="26">
      <c r="A26">
        <f>final_model!A26</f>
        <v/>
      </c>
      <c r="B26">
        <f>final_model!B26</f>
        <v/>
      </c>
      <c r="C26">
        <f>final_model!C26</f>
        <v/>
      </c>
      <c r="D26">
        <f>final_model!D26</f>
        <v/>
      </c>
      <c r="E26">
        <f>final_model!E26</f>
        <v/>
      </c>
      <c r="F26">
        <f>final_model!F26</f>
        <v/>
      </c>
      <c r="G26">
        <f>final_model!G26</f>
        <v/>
      </c>
      <c r="H26">
        <f>final_model!H26</f>
        <v/>
      </c>
      <c r="I26">
        <f>IFERROR(INDEX(list_model_1!$G$2:$AJ$600,SUMIFS(list_model_1!$A$2:$A$600,list_model_1!$B$2:$B$600,model_1!A26,list_model_1!$E$2:$E$600,model_1!D26,list_model_1!$F$2:$F$600,model_1!E26),MATCH(CONCATENATE(model_1!F26,"_M"),list_model_1!$G$1:$AJ$1,0)),"")</f>
        <v/>
      </c>
      <c r="J26">
        <f>IFERROR(INDEX(list_model_1!$G$2:$AJ$600,SUMIFS(list_model_1!$A$2:$A$600,list_model_1!$B$2:$B$600,model_1!A26,list_model_1!$E$2:$E$600,model_1!D26,list_model_1!$F$2:$F$600,model_1!E26),MATCH(CONCATENATE(model_1!F26,"_B"),list_model_1!$G$1:$AJ$1,0)),"")</f>
        <v/>
      </c>
      <c r="K26">
        <f>(G26-I26)*(1/I26)</f>
        <v/>
      </c>
      <c r="L26">
        <f>(H26-J26)*(1/J26)</f>
        <v/>
      </c>
      <c r="M26">
        <f>IF(AND(K26&gt;$M$1,K26&lt;$N$1),1,0)</f>
        <v/>
      </c>
      <c r="N26">
        <f>IF(AND(L26&gt;$M$1,L26&lt;$N$1),1,0)</f>
        <v/>
      </c>
    </row>
    <row r="27">
      <c r="A27">
        <f>final_model!A27</f>
        <v/>
      </c>
      <c r="B27">
        <f>final_model!B27</f>
        <v/>
      </c>
      <c r="C27">
        <f>final_model!C27</f>
        <v/>
      </c>
      <c r="D27">
        <f>final_model!D27</f>
        <v/>
      </c>
      <c r="E27">
        <f>final_model!E27</f>
        <v/>
      </c>
      <c r="F27">
        <f>final_model!F27</f>
        <v/>
      </c>
      <c r="G27">
        <f>final_model!G27</f>
        <v/>
      </c>
      <c r="H27">
        <f>final_model!H27</f>
        <v/>
      </c>
      <c r="I27">
        <f>IFERROR(INDEX(list_model_1!$G$2:$AJ$600,SUMIFS(list_model_1!$A$2:$A$600,list_model_1!$B$2:$B$600,model_1!A27,list_model_1!$E$2:$E$600,model_1!D27,list_model_1!$F$2:$F$600,model_1!E27),MATCH(CONCATENATE(model_1!F27,"_M"),list_model_1!$G$1:$AJ$1,0)),"")</f>
        <v/>
      </c>
      <c r="J27">
        <f>IFERROR(INDEX(list_model_1!$G$2:$AJ$600,SUMIFS(list_model_1!$A$2:$A$600,list_model_1!$B$2:$B$600,model_1!A27,list_model_1!$E$2:$E$600,model_1!D27,list_model_1!$F$2:$F$600,model_1!E27),MATCH(CONCATENATE(model_1!F27,"_B"),list_model_1!$G$1:$AJ$1,0)),"")</f>
        <v/>
      </c>
      <c r="K27">
        <f>(G27-I27)*(1/I27)</f>
        <v/>
      </c>
      <c r="L27">
        <f>(H27-J27)*(1/J27)</f>
        <v/>
      </c>
      <c r="M27">
        <f>IF(AND(K27&gt;$M$1,K27&lt;$N$1),1,0)</f>
        <v/>
      </c>
      <c r="N27">
        <f>IF(AND(L27&gt;$M$1,L27&lt;$N$1),1,0)</f>
        <v/>
      </c>
    </row>
    <row r="28">
      <c r="A28">
        <f>final_model!A28</f>
        <v/>
      </c>
      <c r="B28">
        <f>final_model!B28</f>
        <v/>
      </c>
      <c r="C28">
        <f>final_model!C28</f>
        <v/>
      </c>
      <c r="D28">
        <f>final_model!D28</f>
        <v/>
      </c>
      <c r="E28">
        <f>final_model!E28</f>
        <v/>
      </c>
      <c r="F28">
        <f>final_model!F28</f>
        <v/>
      </c>
      <c r="G28">
        <f>final_model!G28</f>
        <v/>
      </c>
      <c r="H28">
        <f>final_model!H28</f>
        <v/>
      </c>
      <c r="I28">
        <f>IFERROR(INDEX(list_model_1!$G$2:$AJ$600,SUMIFS(list_model_1!$A$2:$A$600,list_model_1!$B$2:$B$600,model_1!A28,list_model_1!$E$2:$E$600,model_1!D28,list_model_1!$F$2:$F$600,model_1!E28),MATCH(CONCATENATE(model_1!F28,"_M"),list_model_1!$G$1:$AJ$1,0)),"")</f>
        <v/>
      </c>
      <c r="J28">
        <f>IFERROR(INDEX(list_model_1!$G$2:$AJ$600,SUMIFS(list_model_1!$A$2:$A$600,list_model_1!$B$2:$B$600,model_1!A28,list_model_1!$E$2:$E$600,model_1!D28,list_model_1!$F$2:$F$600,model_1!E28),MATCH(CONCATENATE(model_1!F28,"_B"),list_model_1!$G$1:$AJ$1,0)),"")</f>
        <v/>
      </c>
      <c r="K28">
        <f>(G28-I28)*(1/I28)</f>
        <v/>
      </c>
      <c r="L28">
        <f>(H28-J28)*(1/J28)</f>
        <v/>
      </c>
      <c r="M28">
        <f>IF(AND(K28&gt;$M$1,K28&lt;$N$1),1,0)</f>
        <v/>
      </c>
      <c r="N28">
        <f>IF(AND(L28&gt;$M$1,L28&lt;$N$1),1,0)</f>
        <v/>
      </c>
    </row>
    <row r="29">
      <c r="A29">
        <f>final_model!A29</f>
        <v/>
      </c>
      <c r="B29">
        <f>final_model!B29</f>
        <v/>
      </c>
      <c r="C29">
        <f>final_model!C29</f>
        <v/>
      </c>
      <c r="D29">
        <f>final_model!D29</f>
        <v/>
      </c>
      <c r="E29">
        <f>final_model!E29</f>
        <v/>
      </c>
      <c r="F29">
        <f>final_model!F29</f>
        <v/>
      </c>
      <c r="G29">
        <f>final_model!G29</f>
        <v/>
      </c>
      <c r="H29">
        <f>final_model!H29</f>
        <v/>
      </c>
      <c r="I29">
        <f>IFERROR(INDEX(list_model_1!$G$2:$AJ$600,SUMIFS(list_model_1!$A$2:$A$600,list_model_1!$B$2:$B$600,model_1!A29,list_model_1!$E$2:$E$600,model_1!D29,list_model_1!$F$2:$F$600,model_1!E29),MATCH(CONCATENATE(model_1!F29,"_M"),list_model_1!$G$1:$AJ$1,0)),"")</f>
        <v/>
      </c>
      <c r="J29">
        <f>IFERROR(INDEX(list_model_1!$G$2:$AJ$600,SUMIFS(list_model_1!$A$2:$A$600,list_model_1!$B$2:$B$600,model_1!A29,list_model_1!$E$2:$E$600,model_1!D29,list_model_1!$F$2:$F$600,model_1!E29),MATCH(CONCATENATE(model_1!F29,"_B"),list_model_1!$G$1:$AJ$1,0)),"")</f>
        <v/>
      </c>
      <c r="K29">
        <f>(G29-I29)*(1/I29)</f>
        <v/>
      </c>
      <c r="L29">
        <f>(H29-J29)*(1/J29)</f>
        <v/>
      </c>
      <c r="M29">
        <f>IF(AND(K29&gt;$M$1,K29&lt;$N$1),1,0)</f>
        <v/>
      </c>
      <c r="N29">
        <f>IF(AND(L29&gt;$M$1,L29&lt;$N$1),1,0)</f>
        <v/>
      </c>
    </row>
    <row r="30">
      <c r="A30">
        <f>final_model!A30</f>
        <v/>
      </c>
      <c r="B30">
        <f>final_model!B30</f>
        <v/>
      </c>
      <c r="C30">
        <f>final_model!C30</f>
        <v/>
      </c>
      <c r="D30">
        <f>final_model!D30</f>
        <v/>
      </c>
      <c r="E30">
        <f>final_model!E30</f>
        <v/>
      </c>
      <c r="F30">
        <f>final_model!F30</f>
        <v/>
      </c>
      <c r="G30">
        <f>final_model!G30</f>
        <v/>
      </c>
      <c r="H30">
        <f>final_model!H30</f>
        <v/>
      </c>
      <c r="I30">
        <f>IFERROR(INDEX(list_model_1!$G$2:$AJ$600,SUMIFS(list_model_1!$A$2:$A$600,list_model_1!$B$2:$B$600,model_1!A30,list_model_1!$E$2:$E$600,model_1!D30,list_model_1!$F$2:$F$600,model_1!E30),MATCH(CONCATENATE(model_1!F30,"_M"),list_model_1!$G$1:$AJ$1,0)),"")</f>
        <v/>
      </c>
      <c r="J30">
        <f>IFERROR(INDEX(list_model_1!$G$2:$AJ$600,SUMIFS(list_model_1!$A$2:$A$600,list_model_1!$B$2:$B$600,model_1!A30,list_model_1!$E$2:$E$600,model_1!D30,list_model_1!$F$2:$F$600,model_1!E30),MATCH(CONCATENATE(model_1!F30,"_B"),list_model_1!$G$1:$AJ$1,0)),"")</f>
        <v/>
      </c>
      <c r="K30">
        <f>(G30-I30)*(1/I30)</f>
        <v/>
      </c>
      <c r="L30">
        <f>(H30-J30)*(1/J30)</f>
        <v/>
      </c>
      <c r="M30">
        <f>IF(AND(K30&gt;$M$1,K30&lt;$N$1),1,0)</f>
        <v/>
      </c>
      <c r="N30">
        <f>IF(AND(L30&gt;$M$1,L30&lt;$N$1),1,0)</f>
        <v/>
      </c>
    </row>
    <row r="31">
      <c r="A31">
        <f>final_model!A31</f>
        <v/>
      </c>
      <c r="B31">
        <f>final_model!B31</f>
        <v/>
      </c>
      <c r="C31">
        <f>final_model!C31</f>
        <v/>
      </c>
      <c r="D31">
        <f>final_model!D31</f>
        <v/>
      </c>
      <c r="E31">
        <f>final_model!E31</f>
        <v/>
      </c>
      <c r="F31">
        <f>final_model!F31</f>
        <v/>
      </c>
      <c r="G31">
        <f>final_model!G31</f>
        <v/>
      </c>
      <c r="H31">
        <f>final_model!H31</f>
        <v/>
      </c>
      <c r="I31">
        <f>IFERROR(INDEX(list_model_1!$G$2:$AJ$600,SUMIFS(list_model_1!$A$2:$A$600,list_model_1!$B$2:$B$600,model_1!A31,list_model_1!$E$2:$E$600,model_1!D31,list_model_1!$F$2:$F$600,model_1!E31),MATCH(CONCATENATE(model_1!F31,"_M"),list_model_1!$G$1:$AJ$1,0)),"")</f>
        <v/>
      </c>
      <c r="J31">
        <f>IFERROR(INDEX(list_model_1!$G$2:$AJ$600,SUMIFS(list_model_1!$A$2:$A$600,list_model_1!$B$2:$B$600,model_1!A31,list_model_1!$E$2:$E$600,model_1!D31,list_model_1!$F$2:$F$600,model_1!E31),MATCH(CONCATENATE(model_1!F31,"_B"),list_model_1!$G$1:$AJ$1,0)),"")</f>
        <v/>
      </c>
      <c r="K31">
        <f>(G31-I31)*(1/I31)</f>
        <v/>
      </c>
      <c r="L31">
        <f>(H31-J31)*(1/J31)</f>
        <v/>
      </c>
      <c r="M31">
        <f>IF(AND(K31&gt;$M$1,K31&lt;$N$1),1,0)</f>
        <v/>
      </c>
      <c r="N31">
        <f>IF(AND(L31&gt;$M$1,L31&lt;$N$1),1,0)</f>
        <v/>
      </c>
    </row>
    <row r="32">
      <c r="A32">
        <f>final_model!A32</f>
        <v/>
      </c>
      <c r="B32">
        <f>final_model!B32</f>
        <v/>
      </c>
      <c r="C32">
        <f>final_model!C32</f>
        <v/>
      </c>
      <c r="D32">
        <f>final_model!D32</f>
        <v/>
      </c>
      <c r="E32">
        <f>final_model!E32</f>
        <v/>
      </c>
      <c r="F32">
        <f>final_model!F32</f>
        <v/>
      </c>
      <c r="G32">
        <f>final_model!G32</f>
        <v/>
      </c>
      <c r="H32">
        <f>final_model!H32</f>
        <v/>
      </c>
      <c r="I32">
        <f>IFERROR(INDEX(list_model_1!$G$2:$AJ$600,SUMIFS(list_model_1!$A$2:$A$600,list_model_1!$B$2:$B$600,model_1!A32,list_model_1!$E$2:$E$600,model_1!D32,list_model_1!$F$2:$F$600,model_1!E32),MATCH(CONCATENATE(model_1!F32,"_M"),list_model_1!$G$1:$AJ$1,0)),"")</f>
        <v/>
      </c>
      <c r="J32">
        <f>IFERROR(INDEX(list_model_1!$G$2:$AJ$600,SUMIFS(list_model_1!$A$2:$A$600,list_model_1!$B$2:$B$600,model_1!A32,list_model_1!$E$2:$E$600,model_1!D32,list_model_1!$F$2:$F$600,model_1!E32),MATCH(CONCATENATE(model_1!F32,"_B"),list_model_1!$G$1:$AJ$1,0)),"")</f>
        <v/>
      </c>
      <c r="K32">
        <f>(G32-I32)*(1/I32)</f>
        <v/>
      </c>
      <c r="L32">
        <f>(H32-J32)*(1/J32)</f>
        <v/>
      </c>
      <c r="M32">
        <f>IF(AND(K32&gt;$M$1,K32&lt;$N$1),1,0)</f>
        <v/>
      </c>
      <c r="N32">
        <f>IF(AND(L32&gt;$M$1,L32&lt;$N$1),1,0)</f>
        <v/>
      </c>
    </row>
    <row r="33">
      <c r="A33">
        <f>final_model!A33</f>
        <v/>
      </c>
      <c r="B33">
        <f>final_model!B33</f>
        <v/>
      </c>
      <c r="C33">
        <f>final_model!C33</f>
        <v/>
      </c>
      <c r="D33">
        <f>final_model!D33</f>
        <v/>
      </c>
      <c r="E33">
        <f>final_model!E33</f>
        <v/>
      </c>
      <c r="F33">
        <f>final_model!F33</f>
        <v/>
      </c>
      <c r="G33">
        <f>final_model!G33</f>
        <v/>
      </c>
      <c r="H33">
        <f>final_model!H33</f>
        <v/>
      </c>
      <c r="I33">
        <f>IFERROR(INDEX(list_model_1!$G$2:$AJ$600,SUMIFS(list_model_1!$A$2:$A$600,list_model_1!$B$2:$B$600,model_1!A33,list_model_1!$E$2:$E$600,model_1!D33,list_model_1!$F$2:$F$600,model_1!E33),MATCH(CONCATENATE(model_1!F33,"_M"),list_model_1!$G$1:$AJ$1,0)),"")</f>
        <v/>
      </c>
      <c r="J33">
        <f>IFERROR(INDEX(list_model_1!$G$2:$AJ$600,SUMIFS(list_model_1!$A$2:$A$600,list_model_1!$B$2:$B$600,model_1!A33,list_model_1!$E$2:$E$600,model_1!D33,list_model_1!$F$2:$F$600,model_1!E33),MATCH(CONCATENATE(model_1!F33,"_B"),list_model_1!$G$1:$AJ$1,0)),"")</f>
        <v/>
      </c>
      <c r="K33">
        <f>(G33-I33)*(1/I33)</f>
        <v/>
      </c>
      <c r="L33">
        <f>(H33-J33)*(1/J33)</f>
        <v/>
      </c>
      <c r="M33">
        <f>IF(AND(K33&gt;$M$1,K33&lt;$N$1),1,0)</f>
        <v/>
      </c>
      <c r="N33">
        <f>IF(AND(L33&gt;$M$1,L33&lt;$N$1),1,0)</f>
        <v/>
      </c>
    </row>
    <row r="34">
      <c r="A34">
        <f>final_model!A34</f>
        <v/>
      </c>
      <c r="B34">
        <f>final_model!B34</f>
        <v/>
      </c>
      <c r="C34">
        <f>final_model!C34</f>
        <v/>
      </c>
      <c r="D34">
        <f>final_model!D34</f>
        <v/>
      </c>
      <c r="E34">
        <f>final_model!E34</f>
        <v/>
      </c>
      <c r="F34">
        <f>final_model!F34</f>
        <v/>
      </c>
      <c r="G34">
        <f>final_model!G34</f>
        <v/>
      </c>
      <c r="H34">
        <f>final_model!H34</f>
        <v/>
      </c>
      <c r="I34">
        <f>IFERROR(INDEX(list_model_1!$G$2:$AJ$600,SUMIFS(list_model_1!$A$2:$A$600,list_model_1!$B$2:$B$600,model_1!A34,list_model_1!$E$2:$E$600,model_1!D34,list_model_1!$F$2:$F$600,model_1!E34),MATCH(CONCATENATE(model_1!F34,"_M"),list_model_1!$G$1:$AJ$1,0)),"")</f>
        <v/>
      </c>
      <c r="J34">
        <f>IFERROR(INDEX(list_model_1!$G$2:$AJ$600,SUMIFS(list_model_1!$A$2:$A$600,list_model_1!$B$2:$B$600,model_1!A34,list_model_1!$E$2:$E$600,model_1!D34,list_model_1!$F$2:$F$600,model_1!E34),MATCH(CONCATENATE(model_1!F34,"_B"),list_model_1!$G$1:$AJ$1,0)),"")</f>
        <v/>
      </c>
      <c r="K34">
        <f>(G34-I34)*(1/I34)</f>
        <v/>
      </c>
      <c r="L34">
        <f>(H34-J34)*(1/J34)</f>
        <v/>
      </c>
      <c r="M34">
        <f>IF(AND(K34&gt;$M$1,K34&lt;$N$1),1,0)</f>
        <v/>
      </c>
      <c r="N34">
        <f>IF(AND(L34&gt;$M$1,L34&lt;$N$1),1,0)</f>
        <v/>
      </c>
    </row>
    <row r="35">
      <c r="A35">
        <f>final_model!A35</f>
        <v/>
      </c>
      <c r="B35">
        <f>final_model!B35</f>
        <v/>
      </c>
      <c r="C35">
        <f>final_model!C35</f>
        <v/>
      </c>
      <c r="D35">
        <f>final_model!D35</f>
        <v/>
      </c>
      <c r="E35">
        <f>final_model!E35</f>
        <v/>
      </c>
      <c r="F35">
        <f>final_model!F35</f>
        <v/>
      </c>
      <c r="G35">
        <f>final_model!G35</f>
        <v/>
      </c>
      <c r="H35">
        <f>final_model!H35</f>
        <v/>
      </c>
      <c r="I35">
        <f>IFERROR(INDEX(list_model_1!$G$2:$AJ$600,SUMIFS(list_model_1!$A$2:$A$600,list_model_1!$B$2:$B$600,model_1!A35,list_model_1!$E$2:$E$600,model_1!D35,list_model_1!$F$2:$F$600,model_1!E35),MATCH(CONCATENATE(model_1!F35,"_M"),list_model_1!$G$1:$AJ$1,0)),"")</f>
        <v/>
      </c>
      <c r="J35">
        <f>IFERROR(INDEX(list_model_1!$G$2:$AJ$600,SUMIFS(list_model_1!$A$2:$A$600,list_model_1!$B$2:$B$600,model_1!A35,list_model_1!$E$2:$E$600,model_1!D35,list_model_1!$F$2:$F$600,model_1!E35),MATCH(CONCATENATE(model_1!F35,"_B"),list_model_1!$G$1:$AJ$1,0)),"")</f>
        <v/>
      </c>
      <c r="K35">
        <f>(G35-I35)*(1/I35)</f>
        <v/>
      </c>
      <c r="L35">
        <f>(H35-J35)*(1/J35)</f>
        <v/>
      </c>
      <c r="M35">
        <f>IF(AND(K35&gt;$M$1,K35&lt;$N$1),1,0)</f>
        <v/>
      </c>
      <c r="N35">
        <f>IF(AND(L35&gt;$M$1,L35&lt;$N$1),1,0)</f>
        <v/>
      </c>
    </row>
    <row r="36">
      <c r="A36">
        <f>final_model!A36</f>
        <v/>
      </c>
      <c r="B36">
        <f>final_model!B36</f>
        <v/>
      </c>
      <c r="C36">
        <f>final_model!C36</f>
        <v/>
      </c>
      <c r="D36">
        <f>final_model!D36</f>
        <v/>
      </c>
      <c r="E36">
        <f>final_model!E36</f>
        <v/>
      </c>
      <c r="F36">
        <f>final_model!F36</f>
        <v/>
      </c>
      <c r="G36">
        <f>final_model!G36</f>
        <v/>
      </c>
      <c r="H36">
        <f>final_model!H36</f>
        <v/>
      </c>
      <c r="I36">
        <f>IFERROR(INDEX(list_model_1!$G$2:$AJ$600,SUMIFS(list_model_1!$A$2:$A$600,list_model_1!$B$2:$B$600,model_1!A36,list_model_1!$E$2:$E$600,model_1!D36,list_model_1!$F$2:$F$600,model_1!E36),MATCH(CONCATENATE(model_1!F36,"_M"),list_model_1!$G$1:$AJ$1,0)),"")</f>
        <v/>
      </c>
      <c r="J36">
        <f>IFERROR(INDEX(list_model_1!$G$2:$AJ$600,SUMIFS(list_model_1!$A$2:$A$600,list_model_1!$B$2:$B$600,model_1!A36,list_model_1!$E$2:$E$600,model_1!D36,list_model_1!$F$2:$F$600,model_1!E36),MATCH(CONCATENATE(model_1!F36,"_B"),list_model_1!$G$1:$AJ$1,0)),"")</f>
        <v/>
      </c>
      <c r="K36">
        <f>(G36-I36)*(1/I36)</f>
        <v/>
      </c>
      <c r="L36">
        <f>(H36-J36)*(1/J36)</f>
        <v/>
      </c>
      <c r="M36">
        <f>IF(AND(K36&gt;$M$1,K36&lt;$N$1),1,0)</f>
        <v/>
      </c>
      <c r="N36">
        <f>IF(AND(L36&gt;$M$1,L36&lt;$N$1),1,0)</f>
        <v/>
      </c>
    </row>
    <row r="37">
      <c r="A37">
        <f>final_model!A37</f>
        <v/>
      </c>
      <c r="B37">
        <f>final_model!B37</f>
        <v/>
      </c>
      <c r="C37">
        <f>final_model!C37</f>
        <v/>
      </c>
      <c r="D37">
        <f>final_model!D37</f>
        <v/>
      </c>
      <c r="E37">
        <f>final_model!E37</f>
        <v/>
      </c>
      <c r="F37">
        <f>final_model!F37</f>
        <v/>
      </c>
      <c r="G37">
        <f>final_model!G37</f>
        <v/>
      </c>
      <c r="H37">
        <f>final_model!H37</f>
        <v/>
      </c>
      <c r="I37">
        <f>IFERROR(INDEX(list_model_1!$G$2:$AJ$600,SUMIFS(list_model_1!$A$2:$A$600,list_model_1!$B$2:$B$600,model_1!A37,list_model_1!$E$2:$E$600,model_1!D37,list_model_1!$F$2:$F$600,model_1!E37),MATCH(CONCATENATE(model_1!F37,"_M"),list_model_1!$G$1:$AJ$1,0)),"")</f>
        <v/>
      </c>
      <c r="J37">
        <f>IFERROR(INDEX(list_model_1!$G$2:$AJ$600,SUMIFS(list_model_1!$A$2:$A$600,list_model_1!$B$2:$B$600,model_1!A37,list_model_1!$E$2:$E$600,model_1!D37,list_model_1!$F$2:$F$600,model_1!E37),MATCH(CONCATENATE(model_1!F37,"_B"),list_model_1!$G$1:$AJ$1,0)),"")</f>
        <v/>
      </c>
      <c r="K37">
        <f>(G37-I37)*(1/I37)</f>
        <v/>
      </c>
      <c r="L37">
        <f>(H37-J37)*(1/J37)</f>
        <v/>
      </c>
      <c r="M37">
        <f>IF(AND(K37&gt;$M$1,K37&lt;$N$1),1,0)</f>
        <v/>
      </c>
      <c r="N37">
        <f>IF(AND(L37&gt;$M$1,L37&lt;$N$1),1,0)</f>
        <v/>
      </c>
    </row>
    <row r="38">
      <c r="A38">
        <f>final_model!A38</f>
        <v/>
      </c>
      <c r="B38">
        <f>final_model!B38</f>
        <v/>
      </c>
      <c r="C38">
        <f>final_model!C38</f>
        <v/>
      </c>
      <c r="D38">
        <f>final_model!D38</f>
        <v/>
      </c>
      <c r="E38">
        <f>final_model!E38</f>
        <v/>
      </c>
      <c r="F38">
        <f>final_model!F38</f>
        <v/>
      </c>
      <c r="G38">
        <f>final_model!G38</f>
        <v/>
      </c>
      <c r="H38">
        <f>final_model!H38</f>
        <v/>
      </c>
      <c r="I38">
        <f>IFERROR(INDEX(list_model_1!$G$2:$AJ$600,SUMIFS(list_model_1!$A$2:$A$600,list_model_1!$B$2:$B$600,model_1!A38,list_model_1!$E$2:$E$600,model_1!D38,list_model_1!$F$2:$F$600,model_1!E38),MATCH(CONCATENATE(model_1!F38,"_M"),list_model_1!$G$1:$AJ$1,0)),"")</f>
        <v/>
      </c>
      <c r="J38">
        <f>IFERROR(INDEX(list_model_1!$G$2:$AJ$600,SUMIFS(list_model_1!$A$2:$A$600,list_model_1!$B$2:$B$600,model_1!A38,list_model_1!$E$2:$E$600,model_1!D38,list_model_1!$F$2:$F$600,model_1!E38),MATCH(CONCATENATE(model_1!F38,"_B"),list_model_1!$G$1:$AJ$1,0)),"")</f>
        <v/>
      </c>
      <c r="K38">
        <f>(G38-I38)*(1/I38)</f>
        <v/>
      </c>
      <c r="L38">
        <f>(H38-J38)*(1/J38)</f>
        <v/>
      </c>
      <c r="M38">
        <f>IF(AND(K38&gt;$M$1,K38&lt;$N$1),1,0)</f>
        <v/>
      </c>
      <c r="N38">
        <f>IF(AND(L38&gt;$M$1,L38&lt;$N$1),1,0)</f>
        <v/>
      </c>
    </row>
    <row r="39">
      <c r="A39">
        <f>final_model!A39</f>
        <v/>
      </c>
      <c r="B39">
        <f>final_model!B39</f>
        <v/>
      </c>
      <c r="C39">
        <f>final_model!C39</f>
        <v/>
      </c>
      <c r="D39">
        <f>final_model!D39</f>
        <v/>
      </c>
      <c r="E39">
        <f>final_model!E39</f>
        <v/>
      </c>
      <c r="F39">
        <f>final_model!F39</f>
        <v/>
      </c>
      <c r="G39">
        <f>final_model!G39</f>
        <v/>
      </c>
      <c r="H39">
        <f>final_model!H39</f>
        <v/>
      </c>
      <c r="I39">
        <f>IFERROR(INDEX(list_model_1!$G$2:$AJ$600,SUMIFS(list_model_1!$A$2:$A$600,list_model_1!$B$2:$B$600,model_1!A39,list_model_1!$E$2:$E$600,model_1!D39,list_model_1!$F$2:$F$600,model_1!E39),MATCH(CONCATENATE(model_1!F39,"_M"),list_model_1!$G$1:$AJ$1,0)),"")</f>
        <v/>
      </c>
      <c r="J39">
        <f>IFERROR(INDEX(list_model_1!$G$2:$AJ$600,SUMIFS(list_model_1!$A$2:$A$600,list_model_1!$B$2:$B$600,model_1!A39,list_model_1!$E$2:$E$600,model_1!D39,list_model_1!$F$2:$F$600,model_1!E39),MATCH(CONCATENATE(model_1!F39,"_B"),list_model_1!$G$1:$AJ$1,0)),"")</f>
        <v/>
      </c>
      <c r="K39">
        <f>(G39-I39)*(1/I39)</f>
        <v/>
      </c>
      <c r="L39">
        <f>(H39-J39)*(1/J39)</f>
        <v/>
      </c>
      <c r="M39">
        <f>IF(AND(K39&gt;$M$1,K39&lt;$N$1),1,0)</f>
        <v/>
      </c>
      <c r="N39">
        <f>IF(AND(L39&gt;$M$1,L39&lt;$N$1),1,0)</f>
        <v/>
      </c>
    </row>
    <row r="40">
      <c r="A40">
        <f>final_model!A40</f>
        <v/>
      </c>
      <c r="B40">
        <f>final_model!B40</f>
        <v/>
      </c>
      <c r="C40">
        <f>final_model!C40</f>
        <v/>
      </c>
      <c r="D40">
        <f>final_model!D40</f>
        <v/>
      </c>
      <c r="E40">
        <f>final_model!E40</f>
        <v/>
      </c>
      <c r="F40">
        <f>final_model!F40</f>
        <v/>
      </c>
      <c r="G40">
        <f>final_model!G40</f>
        <v/>
      </c>
      <c r="H40">
        <f>final_model!H40</f>
        <v/>
      </c>
      <c r="I40">
        <f>IFERROR(INDEX(list_model_1!$G$2:$AJ$600,SUMIFS(list_model_1!$A$2:$A$600,list_model_1!$B$2:$B$600,model_1!A40,list_model_1!$E$2:$E$600,model_1!D40,list_model_1!$F$2:$F$600,model_1!E40),MATCH(CONCATENATE(model_1!F40,"_M"),list_model_1!$G$1:$AJ$1,0)),"")</f>
        <v/>
      </c>
      <c r="J40">
        <f>IFERROR(INDEX(list_model_1!$G$2:$AJ$600,SUMIFS(list_model_1!$A$2:$A$600,list_model_1!$B$2:$B$600,model_1!A40,list_model_1!$E$2:$E$600,model_1!D40,list_model_1!$F$2:$F$600,model_1!E40),MATCH(CONCATENATE(model_1!F40,"_B"),list_model_1!$G$1:$AJ$1,0)),"")</f>
        <v/>
      </c>
      <c r="K40">
        <f>(G40-I40)*(1/I40)</f>
        <v/>
      </c>
      <c r="L40">
        <f>(H40-J40)*(1/J40)</f>
        <v/>
      </c>
      <c r="M40">
        <f>IF(AND(K40&gt;$M$1,K40&lt;$N$1),1,0)</f>
        <v/>
      </c>
      <c r="N40">
        <f>IF(AND(L40&gt;$M$1,L40&lt;$N$1),1,0)</f>
        <v/>
      </c>
    </row>
    <row r="41">
      <c r="A41">
        <f>final_model!A41</f>
        <v/>
      </c>
      <c r="B41">
        <f>final_model!B41</f>
        <v/>
      </c>
      <c r="C41">
        <f>final_model!C41</f>
        <v/>
      </c>
      <c r="D41">
        <f>final_model!D41</f>
        <v/>
      </c>
      <c r="E41">
        <f>final_model!E41</f>
        <v/>
      </c>
      <c r="F41">
        <f>final_model!F41</f>
        <v/>
      </c>
      <c r="G41">
        <f>final_model!G41</f>
        <v/>
      </c>
      <c r="H41">
        <f>final_model!H41</f>
        <v/>
      </c>
      <c r="I41">
        <f>IFERROR(INDEX(list_model_1!$G$2:$AJ$600,SUMIFS(list_model_1!$A$2:$A$600,list_model_1!$B$2:$B$600,model_1!A41,list_model_1!$E$2:$E$600,model_1!D41,list_model_1!$F$2:$F$600,model_1!E41),MATCH(CONCATENATE(model_1!F41,"_M"),list_model_1!$G$1:$AJ$1,0)),"")</f>
        <v/>
      </c>
      <c r="J41">
        <f>IFERROR(INDEX(list_model_1!$G$2:$AJ$600,SUMIFS(list_model_1!$A$2:$A$600,list_model_1!$B$2:$B$600,model_1!A41,list_model_1!$E$2:$E$600,model_1!D41,list_model_1!$F$2:$F$600,model_1!E41),MATCH(CONCATENATE(model_1!F41,"_B"),list_model_1!$G$1:$AJ$1,0)),"")</f>
        <v/>
      </c>
      <c r="K41">
        <f>(G41-I41)*(1/I41)</f>
        <v/>
      </c>
      <c r="L41">
        <f>(H41-J41)*(1/J41)</f>
        <v/>
      </c>
      <c r="M41">
        <f>IF(AND(K41&gt;$M$1,K41&lt;$N$1),1,0)</f>
        <v/>
      </c>
      <c r="N41">
        <f>IF(AND(L41&gt;$M$1,L41&lt;$N$1),1,0)</f>
        <v/>
      </c>
    </row>
    <row r="42">
      <c r="A42">
        <f>final_model!A42</f>
        <v/>
      </c>
      <c r="B42">
        <f>final_model!B42</f>
        <v/>
      </c>
      <c r="C42">
        <f>final_model!C42</f>
        <v/>
      </c>
      <c r="D42">
        <f>final_model!D42</f>
        <v/>
      </c>
      <c r="E42">
        <f>final_model!E42</f>
        <v/>
      </c>
      <c r="F42">
        <f>final_model!F42</f>
        <v/>
      </c>
      <c r="G42">
        <f>final_model!G42</f>
        <v/>
      </c>
      <c r="H42">
        <f>final_model!H42</f>
        <v/>
      </c>
      <c r="I42">
        <f>IFERROR(INDEX(list_model_1!$G$2:$AJ$600,SUMIFS(list_model_1!$A$2:$A$600,list_model_1!$B$2:$B$600,model_1!A42,list_model_1!$E$2:$E$600,model_1!D42,list_model_1!$F$2:$F$600,model_1!E42),MATCH(CONCATENATE(model_1!F42,"_M"),list_model_1!$G$1:$AJ$1,0)),"")</f>
        <v/>
      </c>
      <c r="J42">
        <f>IFERROR(INDEX(list_model_1!$G$2:$AJ$600,SUMIFS(list_model_1!$A$2:$A$600,list_model_1!$B$2:$B$600,model_1!A42,list_model_1!$E$2:$E$600,model_1!D42,list_model_1!$F$2:$F$600,model_1!E42),MATCH(CONCATENATE(model_1!F42,"_B"),list_model_1!$G$1:$AJ$1,0)),"")</f>
        <v/>
      </c>
      <c r="K42">
        <f>(G42-I42)*(1/I42)</f>
        <v/>
      </c>
      <c r="L42">
        <f>(H42-J42)*(1/J42)</f>
        <v/>
      </c>
      <c r="M42">
        <f>IF(AND(K42&gt;$M$1,K42&lt;$N$1),1,0)</f>
        <v/>
      </c>
      <c r="N42">
        <f>IF(AND(L42&gt;$M$1,L42&lt;$N$1),1,0)</f>
        <v/>
      </c>
    </row>
    <row r="43">
      <c r="A43">
        <f>final_model!A43</f>
        <v/>
      </c>
      <c r="B43">
        <f>final_model!B43</f>
        <v/>
      </c>
      <c r="C43">
        <f>final_model!C43</f>
        <v/>
      </c>
      <c r="D43">
        <f>final_model!D43</f>
        <v/>
      </c>
      <c r="E43">
        <f>final_model!E43</f>
        <v/>
      </c>
      <c r="F43">
        <f>final_model!F43</f>
        <v/>
      </c>
      <c r="G43">
        <f>final_model!G43</f>
        <v/>
      </c>
      <c r="H43">
        <f>final_model!H43</f>
        <v/>
      </c>
      <c r="I43">
        <f>IFERROR(INDEX(list_model_1!$G$2:$AJ$600,SUMIFS(list_model_1!$A$2:$A$600,list_model_1!$B$2:$B$600,model_1!A43,list_model_1!$E$2:$E$600,model_1!D43,list_model_1!$F$2:$F$600,model_1!E43),MATCH(CONCATENATE(model_1!F43,"_M"),list_model_1!$G$1:$AJ$1,0)),"")</f>
        <v/>
      </c>
      <c r="J43">
        <f>IFERROR(INDEX(list_model_1!$G$2:$AJ$600,SUMIFS(list_model_1!$A$2:$A$600,list_model_1!$B$2:$B$600,model_1!A43,list_model_1!$E$2:$E$600,model_1!D43,list_model_1!$F$2:$F$600,model_1!E43),MATCH(CONCATENATE(model_1!F43,"_B"),list_model_1!$G$1:$AJ$1,0)),"")</f>
        <v/>
      </c>
      <c r="K43">
        <f>(G43-I43)*(1/I43)</f>
        <v/>
      </c>
      <c r="L43">
        <f>(H43-J43)*(1/J43)</f>
        <v/>
      </c>
      <c r="M43">
        <f>IF(AND(K43&gt;$M$1,K43&lt;$N$1),1,0)</f>
        <v/>
      </c>
      <c r="N43">
        <f>IF(AND(L43&gt;$M$1,L43&lt;$N$1),1,0)</f>
        <v/>
      </c>
    </row>
    <row r="44">
      <c r="A44">
        <f>final_model!A44</f>
        <v/>
      </c>
      <c r="B44">
        <f>final_model!B44</f>
        <v/>
      </c>
      <c r="C44">
        <f>final_model!C44</f>
        <v/>
      </c>
      <c r="D44">
        <f>final_model!D44</f>
        <v/>
      </c>
      <c r="E44">
        <f>final_model!E44</f>
        <v/>
      </c>
      <c r="F44">
        <f>final_model!F44</f>
        <v/>
      </c>
      <c r="G44">
        <f>final_model!G44</f>
        <v/>
      </c>
      <c r="H44">
        <f>final_model!H44</f>
        <v/>
      </c>
      <c r="I44">
        <f>IFERROR(INDEX(list_model_1!$G$2:$AJ$600,SUMIFS(list_model_1!$A$2:$A$600,list_model_1!$B$2:$B$600,model_1!A44,list_model_1!$E$2:$E$600,model_1!D44,list_model_1!$F$2:$F$600,model_1!E44),MATCH(CONCATENATE(model_1!F44,"_M"),list_model_1!$G$1:$AJ$1,0)),"")</f>
        <v/>
      </c>
      <c r="J44">
        <f>IFERROR(INDEX(list_model_1!$G$2:$AJ$600,SUMIFS(list_model_1!$A$2:$A$600,list_model_1!$B$2:$B$600,model_1!A44,list_model_1!$E$2:$E$600,model_1!D44,list_model_1!$F$2:$F$600,model_1!E44),MATCH(CONCATENATE(model_1!F44,"_B"),list_model_1!$G$1:$AJ$1,0)),"")</f>
        <v/>
      </c>
      <c r="K44">
        <f>(G44-I44)*(1/I44)</f>
        <v/>
      </c>
      <c r="L44">
        <f>(H44-J44)*(1/J44)</f>
        <v/>
      </c>
      <c r="M44">
        <f>IF(AND(K44&gt;$M$1,K44&lt;$N$1),1,0)</f>
        <v/>
      </c>
      <c r="N44">
        <f>IF(AND(L44&gt;$M$1,L44&lt;$N$1),1,0)</f>
        <v/>
      </c>
    </row>
    <row r="45">
      <c r="A45">
        <f>final_model!A45</f>
        <v/>
      </c>
      <c r="B45">
        <f>final_model!B45</f>
        <v/>
      </c>
      <c r="C45">
        <f>final_model!C45</f>
        <v/>
      </c>
      <c r="D45">
        <f>final_model!D45</f>
        <v/>
      </c>
      <c r="E45">
        <f>final_model!E45</f>
        <v/>
      </c>
      <c r="F45">
        <f>final_model!F45</f>
        <v/>
      </c>
      <c r="G45">
        <f>final_model!G45</f>
        <v/>
      </c>
      <c r="H45">
        <f>final_model!H45</f>
        <v/>
      </c>
      <c r="I45">
        <f>IFERROR(INDEX(list_model_1!$G$2:$AJ$600,SUMIFS(list_model_1!$A$2:$A$600,list_model_1!$B$2:$B$600,model_1!A45,list_model_1!$E$2:$E$600,model_1!D45,list_model_1!$F$2:$F$600,model_1!E45),MATCH(CONCATENATE(model_1!F45,"_M"),list_model_1!$G$1:$AJ$1,0)),"")</f>
        <v/>
      </c>
      <c r="J45">
        <f>IFERROR(INDEX(list_model_1!$G$2:$AJ$600,SUMIFS(list_model_1!$A$2:$A$600,list_model_1!$B$2:$B$600,model_1!A45,list_model_1!$E$2:$E$600,model_1!D45,list_model_1!$F$2:$F$600,model_1!E45),MATCH(CONCATENATE(model_1!F45,"_B"),list_model_1!$G$1:$AJ$1,0)),"")</f>
        <v/>
      </c>
      <c r="K45">
        <f>(G45-I45)*(1/I45)</f>
        <v/>
      </c>
      <c r="L45">
        <f>(H45-J45)*(1/J45)</f>
        <v/>
      </c>
      <c r="M45">
        <f>IF(AND(K45&gt;$M$1,K45&lt;$N$1),1,0)</f>
        <v/>
      </c>
      <c r="N45">
        <f>IF(AND(L45&gt;$M$1,L45&lt;$N$1),1,0)</f>
        <v/>
      </c>
    </row>
    <row r="46">
      <c r="A46">
        <f>final_model!A46</f>
        <v/>
      </c>
      <c r="B46">
        <f>final_model!B46</f>
        <v/>
      </c>
      <c r="C46">
        <f>final_model!C46</f>
        <v/>
      </c>
      <c r="D46">
        <f>final_model!D46</f>
        <v/>
      </c>
      <c r="E46">
        <f>final_model!E46</f>
        <v/>
      </c>
      <c r="F46">
        <f>final_model!F46</f>
        <v/>
      </c>
      <c r="G46">
        <f>final_model!G46</f>
        <v/>
      </c>
      <c r="H46">
        <f>final_model!H46</f>
        <v/>
      </c>
      <c r="I46">
        <f>IFERROR(INDEX(list_model_1!$G$2:$AJ$600,SUMIFS(list_model_1!$A$2:$A$600,list_model_1!$B$2:$B$600,model_1!A46,list_model_1!$E$2:$E$600,model_1!D46,list_model_1!$F$2:$F$600,model_1!E46),MATCH(CONCATENATE(model_1!F46,"_M"),list_model_1!$G$1:$AJ$1,0)),"")</f>
        <v/>
      </c>
      <c r="J46">
        <f>IFERROR(INDEX(list_model_1!$G$2:$AJ$600,SUMIFS(list_model_1!$A$2:$A$600,list_model_1!$B$2:$B$600,model_1!A46,list_model_1!$E$2:$E$600,model_1!D46,list_model_1!$F$2:$F$600,model_1!E46),MATCH(CONCATENATE(model_1!F46,"_B"),list_model_1!$G$1:$AJ$1,0)),"")</f>
        <v/>
      </c>
      <c r="K46">
        <f>(G46-I46)*(1/I46)</f>
        <v/>
      </c>
      <c r="L46">
        <f>(H46-J46)*(1/J46)</f>
        <v/>
      </c>
      <c r="M46">
        <f>IF(AND(K46&gt;$M$1,K46&lt;$N$1),1,0)</f>
        <v/>
      </c>
      <c r="N46">
        <f>IF(AND(L46&gt;$M$1,L46&lt;$N$1),1,0)</f>
        <v/>
      </c>
    </row>
    <row r="47">
      <c r="A47">
        <f>final_model!A47</f>
        <v/>
      </c>
      <c r="B47">
        <f>final_model!B47</f>
        <v/>
      </c>
      <c r="C47">
        <f>final_model!C47</f>
        <v/>
      </c>
      <c r="D47">
        <f>final_model!D47</f>
        <v/>
      </c>
      <c r="E47">
        <f>final_model!E47</f>
        <v/>
      </c>
      <c r="F47">
        <f>final_model!F47</f>
        <v/>
      </c>
      <c r="G47">
        <f>final_model!G47</f>
        <v/>
      </c>
      <c r="H47">
        <f>final_model!H47</f>
        <v/>
      </c>
      <c r="I47">
        <f>IFERROR(INDEX(list_model_1!$G$2:$AJ$600,SUMIFS(list_model_1!$A$2:$A$600,list_model_1!$B$2:$B$600,model_1!A47,list_model_1!$E$2:$E$600,model_1!D47,list_model_1!$F$2:$F$600,model_1!E47),MATCH(CONCATENATE(model_1!F47,"_M"),list_model_1!$G$1:$AJ$1,0)),"")</f>
        <v/>
      </c>
      <c r="J47">
        <f>IFERROR(INDEX(list_model_1!$G$2:$AJ$600,SUMIFS(list_model_1!$A$2:$A$600,list_model_1!$B$2:$B$600,model_1!A47,list_model_1!$E$2:$E$600,model_1!D47,list_model_1!$F$2:$F$600,model_1!E47),MATCH(CONCATENATE(model_1!F47,"_B"),list_model_1!$G$1:$AJ$1,0)),"")</f>
        <v/>
      </c>
      <c r="K47">
        <f>(G47-I47)*(1/I47)</f>
        <v/>
      </c>
      <c r="L47">
        <f>(H47-J47)*(1/J47)</f>
        <v/>
      </c>
      <c r="M47">
        <f>IF(AND(K47&gt;$M$1,K47&lt;$N$1),1,0)</f>
        <v/>
      </c>
      <c r="N47">
        <f>IF(AND(L47&gt;$M$1,L47&lt;$N$1),1,0)</f>
        <v/>
      </c>
    </row>
    <row r="48">
      <c r="A48">
        <f>final_model!A48</f>
        <v/>
      </c>
      <c r="B48">
        <f>final_model!B48</f>
        <v/>
      </c>
      <c r="C48">
        <f>final_model!C48</f>
        <v/>
      </c>
      <c r="D48">
        <f>final_model!D48</f>
        <v/>
      </c>
      <c r="E48">
        <f>final_model!E48</f>
        <v/>
      </c>
      <c r="F48">
        <f>final_model!F48</f>
        <v/>
      </c>
      <c r="G48">
        <f>final_model!G48</f>
        <v/>
      </c>
      <c r="H48">
        <f>final_model!H48</f>
        <v/>
      </c>
      <c r="I48">
        <f>IFERROR(INDEX(list_model_1!$G$2:$AJ$600,SUMIFS(list_model_1!$A$2:$A$600,list_model_1!$B$2:$B$600,model_1!A48,list_model_1!$E$2:$E$600,model_1!D48,list_model_1!$F$2:$F$600,model_1!E48),MATCH(CONCATENATE(model_1!F48,"_M"),list_model_1!$G$1:$AJ$1,0)),"")</f>
        <v/>
      </c>
      <c r="J48">
        <f>IFERROR(INDEX(list_model_1!$G$2:$AJ$600,SUMIFS(list_model_1!$A$2:$A$600,list_model_1!$B$2:$B$600,model_1!A48,list_model_1!$E$2:$E$600,model_1!D48,list_model_1!$F$2:$F$600,model_1!E48),MATCH(CONCATENATE(model_1!F48,"_B"),list_model_1!$G$1:$AJ$1,0)),"")</f>
        <v/>
      </c>
      <c r="K48">
        <f>(G48-I48)*(1/I48)</f>
        <v/>
      </c>
      <c r="L48">
        <f>(H48-J48)*(1/J48)</f>
        <v/>
      </c>
      <c r="M48">
        <f>IF(AND(K48&gt;$M$1,K48&lt;$N$1),1,0)</f>
        <v/>
      </c>
      <c r="N48">
        <f>IF(AND(L48&gt;$M$1,L48&lt;$N$1),1,0)</f>
        <v/>
      </c>
    </row>
    <row r="49">
      <c r="A49">
        <f>final_model!A49</f>
        <v/>
      </c>
      <c r="B49">
        <f>final_model!B49</f>
        <v/>
      </c>
      <c r="C49">
        <f>final_model!C49</f>
        <v/>
      </c>
      <c r="D49">
        <f>final_model!D49</f>
        <v/>
      </c>
      <c r="E49">
        <f>final_model!E49</f>
        <v/>
      </c>
      <c r="F49">
        <f>final_model!F49</f>
        <v/>
      </c>
      <c r="G49">
        <f>final_model!G49</f>
        <v/>
      </c>
      <c r="H49">
        <f>final_model!H49</f>
        <v/>
      </c>
      <c r="I49">
        <f>IFERROR(INDEX(list_model_1!$G$2:$AJ$600,SUMIFS(list_model_1!$A$2:$A$600,list_model_1!$B$2:$B$600,model_1!A49,list_model_1!$E$2:$E$600,model_1!D49,list_model_1!$F$2:$F$600,model_1!E49),MATCH(CONCATENATE(model_1!F49,"_M"),list_model_1!$G$1:$AJ$1,0)),"")</f>
        <v/>
      </c>
      <c r="J49">
        <f>IFERROR(INDEX(list_model_1!$G$2:$AJ$600,SUMIFS(list_model_1!$A$2:$A$600,list_model_1!$B$2:$B$600,model_1!A49,list_model_1!$E$2:$E$600,model_1!D49,list_model_1!$F$2:$F$600,model_1!E49),MATCH(CONCATENATE(model_1!F49,"_B"),list_model_1!$G$1:$AJ$1,0)),"")</f>
        <v/>
      </c>
      <c r="K49">
        <f>(G49-I49)*(1/I49)</f>
        <v/>
      </c>
      <c r="L49">
        <f>(H49-J49)*(1/J49)</f>
        <v/>
      </c>
      <c r="M49">
        <f>IF(AND(K49&gt;$M$1,K49&lt;$N$1),1,0)</f>
        <v/>
      </c>
      <c r="N49">
        <f>IF(AND(L49&gt;$M$1,L49&lt;$N$1),1,0)</f>
        <v/>
      </c>
    </row>
    <row r="50">
      <c r="A50">
        <f>final_model!A50</f>
        <v/>
      </c>
      <c r="B50">
        <f>final_model!B50</f>
        <v/>
      </c>
      <c r="C50">
        <f>final_model!C50</f>
        <v/>
      </c>
      <c r="D50">
        <f>final_model!D50</f>
        <v/>
      </c>
      <c r="E50">
        <f>final_model!E50</f>
        <v/>
      </c>
      <c r="F50">
        <f>final_model!F50</f>
        <v/>
      </c>
      <c r="G50">
        <f>final_model!G50</f>
        <v/>
      </c>
      <c r="H50">
        <f>final_model!H50</f>
        <v/>
      </c>
      <c r="I50">
        <f>IFERROR(INDEX(list_model_1!$G$2:$AJ$600,SUMIFS(list_model_1!$A$2:$A$600,list_model_1!$B$2:$B$600,model_1!A50,list_model_1!$E$2:$E$600,model_1!D50,list_model_1!$F$2:$F$600,model_1!E50),MATCH(CONCATENATE(model_1!F50,"_M"),list_model_1!$G$1:$AJ$1,0)),"")</f>
        <v/>
      </c>
      <c r="J50">
        <f>IFERROR(INDEX(list_model_1!$G$2:$AJ$600,SUMIFS(list_model_1!$A$2:$A$600,list_model_1!$B$2:$B$600,model_1!A50,list_model_1!$E$2:$E$600,model_1!D50,list_model_1!$F$2:$F$600,model_1!E50),MATCH(CONCATENATE(model_1!F50,"_B"),list_model_1!$G$1:$AJ$1,0)),"")</f>
        <v/>
      </c>
      <c r="K50">
        <f>(G50-I50)*(1/I50)</f>
        <v/>
      </c>
      <c r="L50">
        <f>(H50-J50)*(1/J50)</f>
        <v/>
      </c>
      <c r="M50">
        <f>IF(AND(K50&gt;$M$1,K50&lt;$N$1),1,0)</f>
        <v/>
      </c>
      <c r="N50">
        <f>IF(AND(L50&gt;$M$1,L50&lt;$N$1),1,0)</f>
        <v/>
      </c>
    </row>
    <row r="51">
      <c r="A51">
        <f>final_model!A51</f>
        <v/>
      </c>
      <c r="B51">
        <f>final_model!B51</f>
        <v/>
      </c>
      <c r="C51">
        <f>final_model!C51</f>
        <v/>
      </c>
      <c r="D51">
        <f>final_model!D51</f>
        <v/>
      </c>
      <c r="E51">
        <f>final_model!E51</f>
        <v/>
      </c>
      <c r="F51">
        <f>final_model!F51</f>
        <v/>
      </c>
      <c r="G51">
        <f>final_model!G51</f>
        <v/>
      </c>
      <c r="H51">
        <f>final_model!H51</f>
        <v/>
      </c>
      <c r="I51">
        <f>IFERROR(INDEX(list_model_1!$G$2:$AJ$600,SUMIFS(list_model_1!$A$2:$A$600,list_model_1!$B$2:$B$600,model_1!A51,list_model_1!$E$2:$E$600,model_1!D51,list_model_1!$F$2:$F$600,model_1!E51),MATCH(CONCATENATE(model_1!F51,"_M"),list_model_1!$G$1:$AJ$1,0)),"")</f>
        <v/>
      </c>
      <c r="J51">
        <f>IFERROR(INDEX(list_model_1!$G$2:$AJ$600,SUMIFS(list_model_1!$A$2:$A$600,list_model_1!$B$2:$B$600,model_1!A51,list_model_1!$E$2:$E$600,model_1!D51,list_model_1!$F$2:$F$600,model_1!E51),MATCH(CONCATENATE(model_1!F51,"_B"),list_model_1!$G$1:$AJ$1,0)),"")</f>
        <v/>
      </c>
      <c r="K51">
        <f>(G51-I51)*(1/I51)</f>
        <v/>
      </c>
      <c r="L51">
        <f>(H51-J51)*(1/J51)</f>
        <v/>
      </c>
      <c r="M51">
        <f>IF(AND(K51&gt;$M$1,K51&lt;$N$1),1,0)</f>
        <v/>
      </c>
      <c r="N51">
        <f>IF(AND(L51&gt;$M$1,L51&lt;$N$1),1,0)</f>
        <v/>
      </c>
    </row>
    <row r="52">
      <c r="A52">
        <f>final_model!A52</f>
        <v/>
      </c>
      <c r="B52">
        <f>final_model!B52</f>
        <v/>
      </c>
      <c r="C52">
        <f>final_model!C52</f>
        <v/>
      </c>
      <c r="D52">
        <f>final_model!D52</f>
        <v/>
      </c>
      <c r="E52">
        <f>final_model!E52</f>
        <v/>
      </c>
      <c r="F52">
        <f>final_model!F52</f>
        <v/>
      </c>
      <c r="G52">
        <f>final_model!G52</f>
        <v/>
      </c>
      <c r="H52">
        <f>final_model!H52</f>
        <v/>
      </c>
      <c r="I52">
        <f>IFERROR(INDEX(list_model_1!$G$2:$AJ$600,SUMIFS(list_model_1!$A$2:$A$600,list_model_1!$B$2:$B$600,model_1!A52,list_model_1!$E$2:$E$600,model_1!D52,list_model_1!$F$2:$F$600,model_1!E52),MATCH(CONCATENATE(model_1!F52,"_M"),list_model_1!$G$1:$AJ$1,0)),"")</f>
        <v/>
      </c>
      <c r="J52">
        <f>IFERROR(INDEX(list_model_1!$G$2:$AJ$600,SUMIFS(list_model_1!$A$2:$A$600,list_model_1!$B$2:$B$600,model_1!A52,list_model_1!$E$2:$E$600,model_1!D52,list_model_1!$F$2:$F$600,model_1!E52),MATCH(CONCATENATE(model_1!F52,"_B"),list_model_1!$G$1:$AJ$1,0)),"")</f>
        <v/>
      </c>
      <c r="K52">
        <f>(G52-I52)*(1/I52)</f>
        <v/>
      </c>
      <c r="L52">
        <f>(H52-J52)*(1/J52)</f>
        <v/>
      </c>
      <c r="M52">
        <f>IF(AND(K52&gt;$M$1,K52&lt;$N$1),1,0)</f>
        <v/>
      </c>
      <c r="N52">
        <f>IF(AND(L52&gt;$M$1,L52&lt;$N$1),1,0)</f>
        <v/>
      </c>
    </row>
    <row r="53">
      <c r="A53">
        <f>final_model!A53</f>
        <v/>
      </c>
      <c r="B53">
        <f>final_model!B53</f>
        <v/>
      </c>
      <c r="C53">
        <f>final_model!C53</f>
        <v/>
      </c>
      <c r="D53">
        <f>final_model!D53</f>
        <v/>
      </c>
      <c r="E53">
        <f>final_model!E53</f>
        <v/>
      </c>
      <c r="F53">
        <f>final_model!F53</f>
        <v/>
      </c>
      <c r="G53">
        <f>final_model!G53</f>
        <v/>
      </c>
      <c r="H53">
        <f>final_model!H53</f>
        <v/>
      </c>
      <c r="I53">
        <f>IFERROR(INDEX(list_model_1!$G$2:$AJ$600,SUMIFS(list_model_1!$A$2:$A$600,list_model_1!$B$2:$B$600,model_1!A53,list_model_1!$E$2:$E$600,model_1!D53,list_model_1!$F$2:$F$600,model_1!E53),MATCH(CONCATENATE(model_1!F53,"_M"),list_model_1!$G$1:$AJ$1,0)),"")</f>
        <v/>
      </c>
      <c r="J53">
        <f>IFERROR(INDEX(list_model_1!$G$2:$AJ$600,SUMIFS(list_model_1!$A$2:$A$600,list_model_1!$B$2:$B$600,model_1!A53,list_model_1!$E$2:$E$600,model_1!D53,list_model_1!$F$2:$F$600,model_1!E53),MATCH(CONCATENATE(model_1!F53,"_B"),list_model_1!$G$1:$AJ$1,0)),"")</f>
        <v/>
      </c>
      <c r="K53">
        <f>(G53-I53)*(1/I53)</f>
        <v/>
      </c>
      <c r="L53">
        <f>(H53-J53)*(1/J53)</f>
        <v/>
      </c>
      <c r="M53">
        <f>IF(AND(K53&gt;$M$1,K53&lt;$N$1),1,0)</f>
        <v/>
      </c>
      <c r="N53">
        <f>IF(AND(L53&gt;$M$1,L53&lt;$N$1),1,0)</f>
        <v/>
      </c>
    </row>
    <row r="54">
      <c r="A54">
        <f>final_model!A54</f>
        <v/>
      </c>
      <c r="B54">
        <f>final_model!B54</f>
        <v/>
      </c>
      <c r="C54">
        <f>final_model!C54</f>
        <v/>
      </c>
      <c r="D54">
        <f>final_model!D54</f>
        <v/>
      </c>
      <c r="E54">
        <f>final_model!E54</f>
        <v/>
      </c>
      <c r="F54">
        <f>final_model!F54</f>
        <v/>
      </c>
      <c r="G54">
        <f>final_model!G54</f>
        <v/>
      </c>
      <c r="H54">
        <f>final_model!H54</f>
        <v/>
      </c>
      <c r="I54">
        <f>IFERROR(INDEX(list_model_1!$G$2:$AJ$600,SUMIFS(list_model_1!$A$2:$A$600,list_model_1!$B$2:$B$600,model_1!A54,list_model_1!$E$2:$E$600,model_1!D54,list_model_1!$F$2:$F$600,model_1!E54),MATCH(CONCATENATE(model_1!F54,"_M"),list_model_1!$G$1:$AJ$1,0)),"")</f>
        <v/>
      </c>
      <c r="J54">
        <f>IFERROR(INDEX(list_model_1!$G$2:$AJ$600,SUMIFS(list_model_1!$A$2:$A$600,list_model_1!$B$2:$B$600,model_1!A54,list_model_1!$E$2:$E$600,model_1!D54,list_model_1!$F$2:$F$600,model_1!E54),MATCH(CONCATENATE(model_1!F54,"_B"),list_model_1!$G$1:$AJ$1,0)),"")</f>
        <v/>
      </c>
      <c r="K54">
        <f>(G54-I54)*(1/I54)</f>
        <v/>
      </c>
      <c r="L54">
        <f>(H54-J54)*(1/J54)</f>
        <v/>
      </c>
      <c r="M54">
        <f>IF(AND(K54&gt;$M$1,K54&lt;$N$1),1,0)</f>
        <v/>
      </c>
      <c r="N54">
        <f>IF(AND(L54&gt;$M$1,L54&lt;$N$1),1,0)</f>
        <v/>
      </c>
    </row>
    <row r="55">
      <c r="A55">
        <f>final_model!A55</f>
        <v/>
      </c>
      <c r="B55">
        <f>final_model!B55</f>
        <v/>
      </c>
      <c r="C55">
        <f>final_model!C55</f>
        <v/>
      </c>
      <c r="D55">
        <f>final_model!D55</f>
        <v/>
      </c>
      <c r="E55">
        <f>final_model!E55</f>
        <v/>
      </c>
      <c r="F55">
        <f>final_model!F55</f>
        <v/>
      </c>
      <c r="G55">
        <f>final_model!G55</f>
        <v/>
      </c>
      <c r="H55">
        <f>final_model!H55</f>
        <v/>
      </c>
      <c r="I55">
        <f>IFERROR(INDEX(list_model_1!$G$2:$AJ$600,SUMIFS(list_model_1!$A$2:$A$600,list_model_1!$B$2:$B$600,model_1!A55,list_model_1!$E$2:$E$600,model_1!D55,list_model_1!$F$2:$F$600,model_1!E55),MATCH(CONCATENATE(model_1!F55,"_M"),list_model_1!$G$1:$AJ$1,0)),"")</f>
        <v/>
      </c>
      <c r="J55">
        <f>IFERROR(INDEX(list_model_1!$G$2:$AJ$600,SUMIFS(list_model_1!$A$2:$A$600,list_model_1!$B$2:$B$600,model_1!A55,list_model_1!$E$2:$E$600,model_1!D55,list_model_1!$F$2:$F$600,model_1!E55),MATCH(CONCATENATE(model_1!F55,"_B"),list_model_1!$G$1:$AJ$1,0)),"")</f>
        <v/>
      </c>
      <c r="K55">
        <f>(G55-I55)*(1/I55)</f>
        <v/>
      </c>
      <c r="L55">
        <f>(H55-J55)*(1/J55)</f>
        <v/>
      </c>
      <c r="M55">
        <f>IF(AND(K55&gt;$M$1,K55&lt;$N$1),1,0)</f>
        <v/>
      </c>
      <c r="N55">
        <f>IF(AND(L55&gt;$M$1,L55&lt;$N$1),1,0)</f>
        <v/>
      </c>
    </row>
    <row r="56">
      <c r="A56">
        <f>final_model!A56</f>
        <v/>
      </c>
      <c r="B56">
        <f>final_model!B56</f>
        <v/>
      </c>
      <c r="C56">
        <f>final_model!C56</f>
        <v/>
      </c>
      <c r="D56">
        <f>final_model!D56</f>
        <v/>
      </c>
      <c r="E56">
        <f>final_model!E56</f>
        <v/>
      </c>
      <c r="F56">
        <f>final_model!F56</f>
        <v/>
      </c>
      <c r="G56">
        <f>final_model!G56</f>
        <v/>
      </c>
      <c r="H56">
        <f>final_model!H56</f>
        <v/>
      </c>
      <c r="I56">
        <f>IFERROR(INDEX(list_model_1!$G$2:$AJ$600,SUMIFS(list_model_1!$A$2:$A$600,list_model_1!$B$2:$B$600,model_1!A56,list_model_1!$E$2:$E$600,model_1!D56,list_model_1!$F$2:$F$600,model_1!E56),MATCH(CONCATENATE(model_1!F56,"_M"),list_model_1!$G$1:$AJ$1,0)),"")</f>
        <v/>
      </c>
      <c r="J56">
        <f>IFERROR(INDEX(list_model_1!$G$2:$AJ$600,SUMIFS(list_model_1!$A$2:$A$600,list_model_1!$B$2:$B$600,model_1!A56,list_model_1!$E$2:$E$600,model_1!D56,list_model_1!$F$2:$F$600,model_1!E56),MATCH(CONCATENATE(model_1!F56,"_B"),list_model_1!$G$1:$AJ$1,0)),"")</f>
        <v/>
      </c>
      <c r="K56">
        <f>(G56-I56)*(1/I56)</f>
        <v/>
      </c>
      <c r="L56">
        <f>(H56-J56)*(1/J56)</f>
        <v/>
      </c>
      <c r="M56">
        <f>IF(AND(K56&gt;$M$1,K56&lt;$N$1),1,0)</f>
        <v/>
      </c>
      <c r="N56">
        <f>IF(AND(L56&gt;$M$1,L56&lt;$N$1),1,0)</f>
        <v/>
      </c>
    </row>
    <row r="57">
      <c r="A57">
        <f>final_model!A57</f>
        <v/>
      </c>
      <c r="B57">
        <f>final_model!B57</f>
        <v/>
      </c>
      <c r="C57">
        <f>final_model!C57</f>
        <v/>
      </c>
      <c r="D57">
        <f>final_model!D57</f>
        <v/>
      </c>
      <c r="E57">
        <f>final_model!E57</f>
        <v/>
      </c>
      <c r="F57">
        <f>final_model!F57</f>
        <v/>
      </c>
      <c r="G57">
        <f>final_model!G57</f>
        <v/>
      </c>
      <c r="H57">
        <f>final_model!H57</f>
        <v/>
      </c>
      <c r="I57">
        <f>IFERROR(INDEX(list_model_1!$G$2:$AJ$600,SUMIFS(list_model_1!$A$2:$A$600,list_model_1!$B$2:$B$600,model_1!A57,list_model_1!$E$2:$E$600,model_1!D57,list_model_1!$F$2:$F$600,model_1!E57),MATCH(CONCATENATE(model_1!F57,"_M"),list_model_1!$G$1:$AJ$1,0)),"")</f>
        <v/>
      </c>
      <c r="J57">
        <f>IFERROR(INDEX(list_model_1!$G$2:$AJ$600,SUMIFS(list_model_1!$A$2:$A$600,list_model_1!$B$2:$B$600,model_1!A57,list_model_1!$E$2:$E$600,model_1!D57,list_model_1!$F$2:$F$600,model_1!E57),MATCH(CONCATENATE(model_1!F57,"_B"),list_model_1!$G$1:$AJ$1,0)),"")</f>
        <v/>
      </c>
      <c r="K57">
        <f>(G57-I57)*(1/I57)</f>
        <v/>
      </c>
      <c r="L57">
        <f>(H57-J57)*(1/J57)</f>
        <v/>
      </c>
      <c r="M57">
        <f>IF(AND(K57&gt;$M$1,K57&lt;$N$1),1,0)</f>
        <v/>
      </c>
      <c r="N57">
        <f>IF(AND(L57&gt;$M$1,L57&lt;$N$1),1,0)</f>
        <v/>
      </c>
    </row>
    <row r="58">
      <c r="A58">
        <f>final_model!A58</f>
        <v/>
      </c>
      <c r="B58">
        <f>final_model!B58</f>
        <v/>
      </c>
      <c r="C58">
        <f>final_model!C58</f>
        <v/>
      </c>
      <c r="D58">
        <f>final_model!D58</f>
        <v/>
      </c>
      <c r="E58">
        <f>final_model!E58</f>
        <v/>
      </c>
      <c r="F58">
        <f>final_model!F58</f>
        <v/>
      </c>
      <c r="G58">
        <f>final_model!G58</f>
        <v/>
      </c>
      <c r="H58">
        <f>final_model!H58</f>
        <v/>
      </c>
      <c r="I58">
        <f>IFERROR(INDEX(list_model_1!$G$2:$AJ$600,SUMIFS(list_model_1!$A$2:$A$600,list_model_1!$B$2:$B$600,model_1!A58,list_model_1!$E$2:$E$600,model_1!D58,list_model_1!$F$2:$F$600,model_1!E58),MATCH(CONCATENATE(model_1!F58,"_M"),list_model_1!$G$1:$AJ$1,0)),"")</f>
        <v/>
      </c>
      <c r="J58">
        <f>IFERROR(INDEX(list_model_1!$G$2:$AJ$600,SUMIFS(list_model_1!$A$2:$A$600,list_model_1!$B$2:$B$600,model_1!A58,list_model_1!$E$2:$E$600,model_1!D58,list_model_1!$F$2:$F$600,model_1!E58),MATCH(CONCATENATE(model_1!F58,"_B"),list_model_1!$G$1:$AJ$1,0)),"")</f>
        <v/>
      </c>
      <c r="K58">
        <f>(G58-I58)*(1/I58)</f>
        <v/>
      </c>
      <c r="L58">
        <f>(H58-J58)*(1/J58)</f>
        <v/>
      </c>
      <c r="M58">
        <f>IF(AND(K58&gt;$M$1,K58&lt;$N$1),1,0)</f>
        <v/>
      </c>
      <c r="N58">
        <f>IF(AND(L58&gt;$M$1,L58&lt;$N$1),1,0)</f>
        <v/>
      </c>
    </row>
    <row r="59">
      <c r="A59">
        <f>final_model!A59</f>
        <v/>
      </c>
      <c r="B59">
        <f>final_model!B59</f>
        <v/>
      </c>
      <c r="C59">
        <f>final_model!C59</f>
        <v/>
      </c>
      <c r="D59">
        <f>final_model!D59</f>
        <v/>
      </c>
      <c r="E59">
        <f>final_model!E59</f>
        <v/>
      </c>
      <c r="F59">
        <f>final_model!F59</f>
        <v/>
      </c>
      <c r="G59">
        <f>final_model!G59</f>
        <v/>
      </c>
      <c r="H59">
        <f>final_model!H59</f>
        <v/>
      </c>
      <c r="I59">
        <f>IFERROR(INDEX(list_model_1!$G$2:$AJ$600,SUMIFS(list_model_1!$A$2:$A$600,list_model_1!$B$2:$B$600,model_1!A59,list_model_1!$E$2:$E$600,model_1!D59,list_model_1!$F$2:$F$600,model_1!E59),MATCH(CONCATENATE(model_1!F59,"_M"),list_model_1!$G$1:$AJ$1,0)),"")</f>
        <v/>
      </c>
      <c r="J59">
        <f>IFERROR(INDEX(list_model_1!$G$2:$AJ$600,SUMIFS(list_model_1!$A$2:$A$600,list_model_1!$B$2:$B$600,model_1!A59,list_model_1!$E$2:$E$600,model_1!D59,list_model_1!$F$2:$F$600,model_1!E59),MATCH(CONCATENATE(model_1!F59,"_B"),list_model_1!$G$1:$AJ$1,0)),"")</f>
        <v/>
      </c>
      <c r="K59">
        <f>(G59-I59)*(1/I59)</f>
        <v/>
      </c>
      <c r="L59">
        <f>(H59-J59)*(1/J59)</f>
        <v/>
      </c>
      <c r="M59">
        <f>IF(AND(K59&gt;$M$1,K59&lt;$N$1),1,0)</f>
        <v/>
      </c>
      <c r="N59">
        <f>IF(AND(L59&gt;$M$1,L59&lt;$N$1),1,0)</f>
        <v/>
      </c>
    </row>
    <row r="60">
      <c r="A60">
        <f>final_model!A60</f>
        <v/>
      </c>
      <c r="B60">
        <f>final_model!B60</f>
        <v/>
      </c>
      <c r="C60">
        <f>final_model!C60</f>
        <v/>
      </c>
      <c r="D60">
        <f>final_model!D60</f>
        <v/>
      </c>
      <c r="E60">
        <f>final_model!E60</f>
        <v/>
      </c>
      <c r="F60">
        <f>final_model!F60</f>
        <v/>
      </c>
      <c r="G60">
        <f>final_model!G60</f>
        <v/>
      </c>
      <c r="H60">
        <f>final_model!H60</f>
        <v/>
      </c>
      <c r="I60">
        <f>IFERROR(INDEX(list_model_1!$G$2:$AJ$600,SUMIFS(list_model_1!$A$2:$A$600,list_model_1!$B$2:$B$600,model_1!A60,list_model_1!$E$2:$E$600,model_1!D60,list_model_1!$F$2:$F$600,model_1!E60),MATCH(CONCATENATE(model_1!F60,"_M"),list_model_1!$G$1:$AJ$1,0)),"")</f>
        <v/>
      </c>
      <c r="J60">
        <f>IFERROR(INDEX(list_model_1!$G$2:$AJ$600,SUMIFS(list_model_1!$A$2:$A$600,list_model_1!$B$2:$B$600,model_1!A60,list_model_1!$E$2:$E$600,model_1!D60,list_model_1!$F$2:$F$600,model_1!E60),MATCH(CONCATENATE(model_1!F60,"_B"),list_model_1!$G$1:$AJ$1,0)),"")</f>
        <v/>
      </c>
      <c r="K60">
        <f>(G60-I60)*(1/I60)</f>
        <v/>
      </c>
      <c r="L60">
        <f>(H60-J60)*(1/J60)</f>
        <v/>
      </c>
      <c r="M60">
        <f>IF(AND(K60&gt;$M$1,K60&lt;$N$1),1,0)</f>
        <v/>
      </c>
      <c r="N60">
        <f>IF(AND(L60&gt;$M$1,L60&lt;$N$1),1,0)</f>
        <v/>
      </c>
    </row>
    <row r="61">
      <c r="A61">
        <f>final_model!A61</f>
        <v/>
      </c>
      <c r="B61">
        <f>final_model!B61</f>
        <v/>
      </c>
      <c r="C61">
        <f>final_model!C61</f>
        <v/>
      </c>
      <c r="D61">
        <f>final_model!D61</f>
        <v/>
      </c>
      <c r="E61">
        <f>final_model!E61</f>
        <v/>
      </c>
      <c r="F61">
        <f>final_model!F61</f>
        <v/>
      </c>
      <c r="G61">
        <f>final_model!G61</f>
        <v/>
      </c>
      <c r="H61">
        <f>final_model!H61</f>
        <v/>
      </c>
      <c r="I61">
        <f>IFERROR(INDEX(list_model_1!$G$2:$AJ$600,SUMIFS(list_model_1!$A$2:$A$600,list_model_1!$B$2:$B$600,model_1!A61,list_model_1!$E$2:$E$600,model_1!D61,list_model_1!$F$2:$F$600,model_1!E61),MATCH(CONCATENATE(model_1!F61,"_M"),list_model_1!$G$1:$AJ$1,0)),"")</f>
        <v/>
      </c>
      <c r="J61">
        <f>IFERROR(INDEX(list_model_1!$G$2:$AJ$600,SUMIFS(list_model_1!$A$2:$A$600,list_model_1!$B$2:$B$600,model_1!A61,list_model_1!$E$2:$E$600,model_1!D61,list_model_1!$F$2:$F$600,model_1!E61),MATCH(CONCATENATE(model_1!F61,"_B"),list_model_1!$G$1:$AJ$1,0)),"")</f>
        <v/>
      </c>
      <c r="K61">
        <f>(G61-I61)*(1/I61)</f>
        <v/>
      </c>
      <c r="L61">
        <f>(H61-J61)*(1/J61)</f>
        <v/>
      </c>
      <c r="M61">
        <f>IF(AND(K61&gt;$M$1,K61&lt;$N$1),1,0)</f>
        <v/>
      </c>
      <c r="N61">
        <f>IF(AND(L61&gt;$M$1,L61&lt;$N$1),1,0)</f>
        <v/>
      </c>
    </row>
    <row r="62">
      <c r="A62">
        <f>final_model!A62</f>
        <v/>
      </c>
      <c r="B62">
        <f>final_model!B62</f>
        <v/>
      </c>
      <c r="C62">
        <f>final_model!C62</f>
        <v/>
      </c>
      <c r="D62">
        <f>final_model!D62</f>
        <v/>
      </c>
      <c r="E62">
        <f>final_model!E62</f>
        <v/>
      </c>
      <c r="F62">
        <f>final_model!F62</f>
        <v/>
      </c>
      <c r="G62">
        <f>final_model!G62</f>
        <v/>
      </c>
      <c r="H62">
        <f>final_model!H62</f>
        <v/>
      </c>
      <c r="I62">
        <f>IFERROR(INDEX(list_model_1!$G$2:$AJ$600,SUMIFS(list_model_1!$A$2:$A$600,list_model_1!$B$2:$B$600,model_1!A62,list_model_1!$E$2:$E$600,model_1!D62,list_model_1!$F$2:$F$600,model_1!E62),MATCH(CONCATENATE(model_1!F62,"_M"),list_model_1!$G$1:$AJ$1,0)),"")</f>
        <v/>
      </c>
      <c r="J62">
        <f>IFERROR(INDEX(list_model_1!$G$2:$AJ$600,SUMIFS(list_model_1!$A$2:$A$600,list_model_1!$B$2:$B$600,model_1!A62,list_model_1!$E$2:$E$600,model_1!D62,list_model_1!$F$2:$F$600,model_1!E62),MATCH(CONCATENATE(model_1!F62,"_B"),list_model_1!$G$1:$AJ$1,0)),"")</f>
        <v/>
      </c>
      <c r="K62">
        <f>(G62-I62)*(1/I62)</f>
        <v/>
      </c>
      <c r="L62">
        <f>(H62-J62)*(1/J62)</f>
        <v/>
      </c>
      <c r="M62">
        <f>IF(AND(K62&gt;$M$1,K62&lt;$N$1),1,0)</f>
        <v/>
      </c>
      <c r="N62">
        <f>IF(AND(L62&gt;$M$1,L62&lt;$N$1),1,0)</f>
        <v/>
      </c>
    </row>
    <row r="63">
      <c r="A63">
        <f>final_model!A63</f>
        <v/>
      </c>
      <c r="B63">
        <f>final_model!B63</f>
        <v/>
      </c>
      <c r="C63">
        <f>final_model!C63</f>
        <v/>
      </c>
      <c r="D63">
        <f>final_model!D63</f>
        <v/>
      </c>
      <c r="E63">
        <f>final_model!E63</f>
        <v/>
      </c>
      <c r="F63">
        <f>final_model!F63</f>
        <v/>
      </c>
      <c r="G63">
        <f>final_model!G63</f>
        <v/>
      </c>
      <c r="H63">
        <f>final_model!H63</f>
        <v/>
      </c>
      <c r="I63">
        <f>IFERROR(INDEX(list_model_1!$G$2:$AJ$600,SUMIFS(list_model_1!$A$2:$A$600,list_model_1!$B$2:$B$600,model_1!A63,list_model_1!$E$2:$E$600,model_1!D63,list_model_1!$F$2:$F$600,model_1!E63),MATCH(CONCATENATE(model_1!F63,"_M"),list_model_1!$G$1:$AJ$1,0)),"")</f>
        <v/>
      </c>
      <c r="J63">
        <f>IFERROR(INDEX(list_model_1!$G$2:$AJ$600,SUMIFS(list_model_1!$A$2:$A$600,list_model_1!$B$2:$B$600,model_1!A63,list_model_1!$E$2:$E$600,model_1!D63,list_model_1!$F$2:$F$600,model_1!E63),MATCH(CONCATENATE(model_1!F63,"_B"),list_model_1!$G$1:$AJ$1,0)),"")</f>
        <v/>
      </c>
      <c r="K63">
        <f>(G63-I63)*(1/I63)</f>
        <v/>
      </c>
      <c r="L63">
        <f>(H63-J63)*(1/J63)</f>
        <v/>
      </c>
      <c r="M63">
        <f>IF(AND(K63&gt;$M$1,K63&lt;$N$1),1,0)</f>
        <v/>
      </c>
      <c r="N63">
        <f>IF(AND(L63&gt;$M$1,L63&lt;$N$1),1,0)</f>
        <v/>
      </c>
    </row>
    <row r="64">
      <c r="A64">
        <f>final_model!A64</f>
        <v/>
      </c>
      <c r="B64">
        <f>final_model!B64</f>
        <v/>
      </c>
      <c r="C64">
        <f>final_model!C64</f>
        <v/>
      </c>
      <c r="D64">
        <f>final_model!D64</f>
        <v/>
      </c>
      <c r="E64">
        <f>final_model!E64</f>
        <v/>
      </c>
      <c r="F64">
        <f>final_model!F64</f>
        <v/>
      </c>
      <c r="G64">
        <f>final_model!G64</f>
        <v/>
      </c>
      <c r="H64">
        <f>final_model!H64</f>
        <v/>
      </c>
      <c r="I64">
        <f>IFERROR(INDEX(list_model_1!$G$2:$AJ$600,SUMIFS(list_model_1!$A$2:$A$600,list_model_1!$B$2:$B$600,model_1!A64,list_model_1!$E$2:$E$600,model_1!D64,list_model_1!$F$2:$F$600,model_1!E64),MATCH(CONCATENATE(model_1!F64,"_M"),list_model_1!$G$1:$AJ$1,0)),"")</f>
        <v/>
      </c>
      <c r="J64">
        <f>IFERROR(INDEX(list_model_1!$G$2:$AJ$600,SUMIFS(list_model_1!$A$2:$A$600,list_model_1!$B$2:$B$600,model_1!A64,list_model_1!$E$2:$E$600,model_1!D64,list_model_1!$F$2:$F$600,model_1!E64),MATCH(CONCATENATE(model_1!F64,"_B"),list_model_1!$G$1:$AJ$1,0)),"")</f>
        <v/>
      </c>
      <c r="K64">
        <f>(G64-I64)*(1/I64)</f>
        <v/>
      </c>
      <c r="L64">
        <f>(H64-J64)*(1/J64)</f>
        <v/>
      </c>
      <c r="M64">
        <f>IF(AND(K64&gt;$M$1,K64&lt;$N$1),1,0)</f>
        <v/>
      </c>
      <c r="N64">
        <f>IF(AND(L64&gt;$M$1,L64&lt;$N$1),1,0)</f>
        <v/>
      </c>
    </row>
    <row r="65">
      <c r="A65">
        <f>final_model!A65</f>
        <v/>
      </c>
      <c r="B65">
        <f>final_model!B65</f>
        <v/>
      </c>
      <c r="C65">
        <f>final_model!C65</f>
        <v/>
      </c>
      <c r="D65">
        <f>final_model!D65</f>
        <v/>
      </c>
      <c r="E65">
        <f>final_model!E65</f>
        <v/>
      </c>
      <c r="F65">
        <f>final_model!F65</f>
        <v/>
      </c>
      <c r="G65">
        <f>final_model!G65</f>
        <v/>
      </c>
      <c r="H65">
        <f>final_model!H65</f>
        <v/>
      </c>
      <c r="I65">
        <f>IFERROR(INDEX(list_model_1!$G$2:$AJ$600,SUMIFS(list_model_1!$A$2:$A$600,list_model_1!$B$2:$B$600,model_1!A65,list_model_1!$E$2:$E$600,model_1!D65,list_model_1!$F$2:$F$600,model_1!E65),MATCH(CONCATENATE(model_1!F65,"_M"),list_model_1!$G$1:$AJ$1,0)),"")</f>
        <v/>
      </c>
      <c r="J65">
        <f>IFERROR(INDEX(list_model_1!$G$2:$AJ$600,SUMIFS(list_model_1!$A$2:$A$600,list_model_1!$B$2:$B$600,model_1!A65,list_model_1!$E$2:$E$600,model_1!D65,list_model_1!$F$2:$F$600,model_1!E65),MATCH(CONCATENATE(model_1!F65,"_B"),list_model_1!$G$1:$AJ$1,0)),"")</f>
        <v/>
      </c>
      <c r="K65">
        <f>(G65-I65)*(1/I65)</f>
        <v/>
      </c>
      <c r="L65">
        <f>(H65-J65)*(1/J65)</f>
        <v/>
      </c>
      <c r="M65">
        <f>IF(AND(K65&gt;$M$1,K65&lt;$N$1),1,0)</f>
        <v/>
      </c>
      <c r="N65">
        <f>IF(AND(L65&gt;$M$1,L65&lt;$N$1),1,0)</f>
        <v/>
      </c>
    </row>
    <row r="66">
      <c r="A66">
        <f>final_model!A66</f>
        <v/>
      </c>
      <c r="B66">
        <f>final_model!B66</f>
        <v/>
      </c>
      <c r="C66">
        <f>final_model!C66</f>
        <v/>
      </c>
      <c r="D66">
        <f>final_model!D66</f>
        <v/>
      </c>
      <c r="E66">
        <f>final_model!E66</f>
        <v/>
      </c>
      <c r="F66">
        <f>final_model!F66</f>
        <v/>
      </c>
      <c r="G66">
        <f>final_model!G66</f>
        <v/>
      </c>
      <c r="H66">
        <f>final_model!H66</f>
        <v/>
      </c>
      <c r="I66">
        <f>IFERROR(INDEX(list_model_1!$G$2:$AJ$600,SUMIFS(list_model_1!$A$2:$A$600,list_model_1!$B$2:$B$600,model_1!A66,list_model_1!$E$2:$E$600,model_1!D66,list_model_1!$F$2:$F$600,model_1!E66),MATCH(CONCATENATE(model_1!F66,"_M"),list_model_1!$G$1:$AJ$1,0)),"")</f>
        <v/>
      </c>
      <c r="J66">
        <f>IFERROR(INDEX(list_model_1!$G$2:$AJ$600,SUMIFS(list_model_1!$A$2:$A$600,list_model_1!$B$2:$B$600,model_1!A66,list_model_1!$E$2:$E$600,model_1!D66,list_model_1!$F$2:$F$600,model_1!E66),MATCH(CONCATENATE(model_1!F66,"_B"),list_model_1!$G$1:$AJ$1,0)),"")</f>
        <v/>
      </c>
      <c r="K66">
        <f>(G66-I66)*(1/I66)</f>
        <v/>
      </c>
      <c r="L66">
        <f>(H66-J66)*(1/J66)</f>
        <v/>
      </c>
      <c r="M66">
        <f>IF(AND(K66&gt;$M$1,K66&lt;$N$1),1,0)</f>
        <v/>
      </c>
      <c r="N66">
        <f>IF(AND(L66&gt;$M$1,L66&lt;$N$1),1,0)</f>
        <v/>
      </c>
    </row>
    <row r="67">
      <c r="A67">
        <f>final_model!A67</f>
        <v/>
      </c>
      <c r="B67">
        <f>final_model!B67</f>
        <v/>
      </c>
      <c r="C67">
        <f>final_model!C67</f>
        <v/>
      </c>
      <c r="D67">
        <f>final_model!D67</f>
        <v/>
      </c>
      <c r="E67">
        <f>final_model!E67</f>
        <v/>
      </c>
      <c r="F67">
        <f>final_model!F67</f>
        <v/>
      </c>
      <c r="G67">
        <f>final_model!G67</f>
        <v/>
      </c>
      <c r="H67">
        <f>final_model!H67</f>
        <v/>
      </c>
      <c r="I67">
        <f>IFERROR(INDEX(list_model_1!$G$2:$AJ$600,SUMIFS(list_model_1!$A$2:$A$600,list_model_1!$B$2:$B$600,model_1!A67,list_model_1!$E$2:$E$600,model_1!D67,list_model_1!$F$2:$F$600,model_1!E67),MATCH(CONCATENATE(model_1!F67,"_M"),list_model_1!$G$1:$AJ$1,0)),"")</f>
        <v/>
      </c>
      <c r="J67">
        <f>IFERROR(INDEX(list_model_1!$G$2:$AJ$600,SUMIFS(list_model_1!$A$2:$A$600,list_model_1!$B$2:$B$600,model_1!A67,list_model_1!$E$2:$E$600,model_1!D67,list_model_1!$F$2:$F$600,model_1!E67),MATCH(CONCATENATE(model_1!F67,"_B"),list_model_1!$G$1:$AJ$1,0)),"")</f>
        <v/>
      </c>
      <c r="K67">
        <f>(G67-I67)*(1/I67)</f>
        <v/>
      </c>
      <c r="L67">
        <f>(H67-J67)*(1/J67)</f>
        <v/>
      </c>
      <c r="M67">
        <f>IF(AND(K67&gt;$M$1,K67&lt;$N$1),1,0)</f>
        <v/>
      </c>
      <c r="N67">
        <f>IF(AND(L67&gt;$M$1,L67&lt;$N$1),1,0)</f>
        <v/>
      </c>
    </row>
    <row r="68">
      <c r="A68">
        <f>final_model!A68</f>
        <v/>
      </c>
      <c r="B68">
        <f>final_model!B68</f>
        <v/>
      </c>
      <c r="C68">
        <f>final_model!C68</f>
        <v/>
      </c>
      <c r="D68">
        <f>final_model!D68</f>
        <v/>
      </c>
      <c r="E68">
        <f>final_model!E68</f>
        <v/>
      </c>
      <c r="F68">
        <f>final_model!F68</f>
        <v/>
      </c>
      <c r="G68">
        <f>final_model!G68</f>
        <v/>
      </c>
      <c r="H68">
        <f>final_model!H68</f>
        <v/>
      </c>
      <c r="I68">
        <f>IFERROR(INDEX(list_model_1!$G$2:$AJ$600,SUMIFS(list_model_1!$A$2:$A$600,list_model_1!$B$2:$B$600,model_1!A68,list_model_1!$E$2:$E$600,model_1!D68,list_model_1!$F$2:$F$600,model_1!E68),MATCH(CONCATENATE(model_1!F68,"_M"),list_model_1!$G$1:$AJ$1,0)),"")</f>
        <v/>
      </c>
      <c r="J68">
        <f>IFERROR(INDEX(list_model_1!$G$2:$AJ$600,SUMIFS(list_model_1!$A$2:$A$600,list_model_1!$B$2:$B$600,model_1!A68,list_model_1!$E$2:$E$600,model_1!D68,list_model_1!$F$2:$F$600,model_1!E68),MATCH(CONCATENATE(model_1!F68,"_B"),list_model_1!$G$1:$AJ$1,0)),"")</f>
        <v/>
      </c>
      <c r="K68">
        <f>(G68-I68)*(1/I68)</f>
        <v/>
      </c>
      <c r="L68">
        <f>(H68-J68)*(1/J68)</f>
        <v/>
      </c>
      <c r="M68">
        <f>IF(AND(K68&gt;$M$1,K68&lt;$N$1),1,0)</f>
        <v/>
      </c>
      <c r="N68">
        <f>IF(AND(L68&gt;$M$1,L68&lt;$N$1),1,0)</f>
        <v/>
      </c>
    </row>
    <row r="69">
      <c r="A69">
        <f>final_model!A69</f>
        <v/>
      </c>
      <c r="B69">
        <f>final_model!B69</f>
        <v/>
      </c>
      <c r="C69">
        <f>final_model!C69</f>
        <v/>
      </c>
      <c r="D69">
        <f>final_model!D69</f>
        <v/>
      </c>
      <c r="E69">
        <f>final_model!E69</f>
        <v/>
      </c>
      <c r="F69">
        <f>final_model!F69</f>
        <v/>
      </c>
      <c r="G69">
        <f>final_model!G69</f>
        <v/>
      </c>
      <c r="H69">
        <f>final_model!H69</f>
        <v/>
      </c>
      <c r="I69">
        <f>IFERROR(INDEX(list_model_1!$G$2:$AJ$600,SUMIFS(list_model_1!$A$2:$A$600,list_model_1!$B$2:$B$600,model_1!A69,list_model_1!$E$2:$E$600,model_1!D69,list_model_1!$F$2:$F$600,model_1!E69),MATCH(CONCATENATE(model_1!F69,"_M"),list_model_1!$G$1:$AJ$1,0)),"")</f>
        <v/>
      </c>
      <c r="J69">
        <f>IFERROR(INDEX(list_model_1!$G$2:$AJ$600,SUMIFS(list_model_1!$A$2:$A$600,list_model_1!$B$2:$B$600,model_1!A69,list_model_1!$E$2:$E$600,model_1!D69,list_model_1!$F$2:$F$600,model_1!E69),MATCH(CONCATENATE(model_1!F69,"_B"),list_model_1!$G$1:$AJ$1,0)),"")</f>
        <v/>
      </c>
      <c r="K69">
        <f>(G69-I69)*(1/I69)</f>
        <v/>
      </c>
      <c r="L69">
        <f>(H69-J69)*(1/J69)</f>
        <v/>
      </c>
      <c r="M69">
        <f>IF(AND(K69&gt;$M$1,K69&lt;$N$1),1,0)</f>
        <v/>
      </c>
      <c r="N69">
        <f>IF(AND(L69&gt;$M$1,L69&lt;$N$1),1,0)</f>
        <v/>
      </c>
    </row>
    <row r="70">
      <c r="A70">
        <f>final_model!A70</f>
        <v/>
      </c>
      <c r="B70">
        <f>final_model!B70</f>
        <v/>
      </c>
      <c r="C70">
        <f>final_model!C70</f>
        <v/>
      </c>
      <c r="D70">
        <f>final_model!D70</f>
        <v/>
      </c>
      <c r="E70">
        <f>final_model!E70</f>
        <v/>
      </c>
      <c r="F70">
        <f>final_model!F70</f>
        <v/>
      </c>
      <c r="G70">
        <f>final_model!G70</f>
        <v/>
      </c>
      <c r="H70">
        <f>final_model!H70</f>
        <v/>
      </c>
      <c r="I70">
        <f>IFERROR(INDEX(list_model_1!$G$2:$AJ$600,SUMIFS(list_model_1!$A$2:$A$600,list_model_1!$B$2:$B$600,model_1!A70,list_model_1!$E$2:$E$600,model_1!D70,list_model_1!$F$2:$F$600,model_1!E70),MATCH(CONCATENATE(model_1!F70,"_M"),list_model_1!$G$1:$AJ$1,0)),"")</f>
        <v/>
      </c>
      <c r="J70">
        <f>IFERROR(INDEX(list_model_1!$G$2:$AJ$600,SUMIFS(list_model_1!$A$2:$A$600,list_model_1!$B$2:$B$600,model_1!A70,list_model_1!$E$2:$E$600,model_1!D70,list_model_1!$F$2:$F$600,model_1!E70),MATCH(CONCATENATE(model_1!F70,"_B"),list_model_1!$G$1:$AJ$1,0)),"")</f>
        <v/>
      </c>
      <c r="K70">
        <f>(G70-I70)*(1/I70)</f>
        <v/>
      </c>
      <c r="L70">
        <f>(H70-J70)*(1/J70)</f>
        <v/>
      </c>
      <c r="M70">
        <f>IF(AND(K70&gt;$M$1,K70&lt;$N$1),1,0)</f>
        <v/>
      </c>
      <c r="N70">
        <f>IF(AND(L70&gt;$M$1,L70&lt;$N$1),1,0)</f>
        <v/>
      </c>
    </row>
    <row r="71">
      <c r="A71">
        <f>final_model!A71</f>
        <v/>
      </c>
      <c r="B71">
        <f>final_model!B71</f>
        <v/>
      </c>
      <c r="C71">
        <f>final_model!C71</f>
        <v/>
      </c>
      <c r="D71">
        <f>final_model!D71</f>
        <v/>
      </c>
      <c r="E71">
        <f>final_model!E71</f>
        <v/>
      </c>
      <c r="F71">
        <f>final_model!F71</f>
        <v/>
      </c>
      <c r="G71">
        <f>final_model!G71</f>
        <v/>
      </c>
      <c r="H71">
        <f>final_model!H71</f>
        <v/>
      </c>
      <c r="I71">
        <f>IFERROR(INDEX(list_model_1!$G$2:$AJ$600,SUMIFS(list_model_1!$A$2:$A$600,list_model_1!$B$2:$B$600,model_1!A71,list_model_1!$E$2:$E$600,model_1!D71,list_model_1!$F$2:$F$600,model_1!E71),MATCH(CONCATENATE(model_1!F71,"_M"),list_model_1!$G$1:$AJ$1,0)),"")</f>
        <v/>
      </c>
      <c r="J71">
        <f>IFERROR(INDEX(list_model_1!$G$2:$AJ$600,SUMIFS(list_model_1!$A$2:$A$600,list_model_1!$B$2:$B$600,model_1!A71,list_model_1!$E$2:$E$600,model_1!D71,list_model_1!$F$2:$F$600,model_1!E71),MATCH(CONCATENATE(model_1!F71,"_B"),list_model_1!$G$1:$AJ$1,0)),"")</f>
        <v/>
      </c>
      <c r="K71">
        <f>(G71-I71)*(1/I71)</f>
        <v/>
      </c>
      <c r="L71">
        <f>(H71-J71)*(1/J71)</f>
        <v/>
      </c>
      <c r="M71">
        <f>IF(AND(K71&gt;$M$1,K71&lt;$N$1),1,0)</f>
        <v/>
      </c>
      <c r="N71">
        <f>IF(AND(L71&gt;$M$1,L71&lt;$N$1),1,0)</f>
        <v/>
      </c>
    </row>
    <row r="72">
      <c r="A72">
        <f>final_model!A72</f>
        <v/>
      </c>
      <c r="B72">
        <f>final_model!B72</f>
        <v/>
      </c>
      <c r="C72">
        <f>final_model!C72</f>
        <v/>
      </c>
      <c r="D72">
        <f>final_model!D72</f>
        <v/>
      </c>
      <c r="E72">
        <f>final_model!E72</f>
        <v/>
      </c>
      <c r="F72">
        <f>final_model!F72</f>
        <v/>
      </c>
      <c r="G72">
        <f>final_model!G72</f>
        <v/>
      </c>
      <c r="H72">
        <f>final_model!H72</f>
        <v/>
      </c>
      <c r="I72">
        <f>IFERROR(INDEX(list_model_1!$G$2:$AJ$600,SUMIFS(list_model_1!$A$2:$A$600,list_model_1!$B$2:$B$600,model_1!A72,list_model_1!$E$2:$E$600,model_1!D72,list_model_1!$F$2:$F$600,model_1!E72),MATCH(CONCATENATE(model_1!F72,"_M"),list_model_1!$G$1:$AJ$1,0)),"")</f>
        <v/>
      </c>
      <c r="J72">
        <f>IFERROR(INDEX(list_model_1!$G$2:$AJ$600,SUMIFS(list_model_1!$A$2:$A$600,list_model_1!$B$2:$B$600,model_1!A72,list_model_1!$E$2:$E$600,model_1!D72,list_model_1!$F$2:$F$600,model_1!E72),MATCH(CONCATENATE(model_1!F72,"_B"),list_model_1!$G$1:$AJ$1,0)),"")</f>
        <v/>
      </c>
      <c r="K72">
        <f>(G72-I72)*(1/I72)</f>
        <v/>
      </c>
      <c r="L72">
        <f>(H72-J72)*(1/J72)</f>
        <v/>
      </c>
      <c r="M72">
        <f>IF(AND(K72&gt;$M$1,K72&lt;$N$1),1,0)</f>
        <v/>
      </c>
      <c r="N72">
        <f>IF(AND(L72&gt;$M$1,L72&lt;$N$1),1,0)</f>
        <v/>
      </c>
    </row>
    <row r="73">
      <c r="A73">
        <f>final_model!A73</f>
        <v/>
      </c>
      <c r="B73">
        <f>final_model!B73</f>
        <v/>
      </c>
      <c r="C73">
        <f>final_model!C73</f>
        <v/>
      </c>
      <c r="D73">
        <f>final_model!D73</f>
        <v/>
      </c>
      <c r="E73">
        <f>final_model!E73</f>
        <v/>
      </c>
      <c r="F73">
        <f>final_model!F73</f>
        <v/>
      </c>
      <c r="G73">
        <f>final_model!G73</f>
        <v/>
      </c>
      <c r="H73">
        <f>final_model!H73</f>
        <v/>
      </c>
      <c r="I73">
        <f>IFERROR(INDEX(list_model_1!$G$2:$AJ$600,SUMIFS(list_model_1!$A$2:$A$600,list_model_1!$B$2:$B$600,model_1!A73,list_model_1!$E$2:$E$600,model_1!D73,list_model_1!$F$2:$F$600,model_1!E73),MATCH(CONCATENATE(model_1!F73,"_M"),list_model_1!$G$1:$AJ$1,0)),"")</f>
        <v/>
      </c>
      <c r="J73">
        <f>IFERROR(INDEX(list_model_1!$G$2:$AJ$600,SUMIFS(list_model_1!$A$2:$A$600,list_model_1!$B$2:$B$600,model_1!A73,list_model_1!$E$2:$E$600,model_1!D73,list_model_1!$F$2:$F$600,model_1!E73),MATCH(CONCATENATE(model_1!F73,"_B"),list_model_1!$G$1:$AJ$1,0)),"")</f>
        <v/>
      </c>
      <c r="K73">
        <f>(G73-I73)*(1/I73)</f>
        <v/>
      </c>
      <c r="L73">
        <f>(H73-J73)*(1/J73)</f>
        <v/>
      </c>
      <c r="M73">
        <f>IF(AND(K73&gt;$M$1,K73&lt;$N$1),1,0)</f>
        <v/>
      </c>
      <c r="N73">
        <f>IF(AND(L73&gt;$M$1,L73&lt;$N$1),1,0)</f>
        <v/>
      </c>
    </row>
    <row r="74">
      <c r="A74">
        <f>final_model!A74</f>
        <v/>
      </c>
      <c r="B74">
        <f>final_model!B74</f>
        <v/>
      </c>
      <c r="C74">
        <f>final_model!C74</f>
        <v/>
      </c>
      <c r="D74">
        <f>final_model!D74</f>
        <v/>
      </c>
      <c r="E74">
        <f>final_model!E74</f>
        <v/>
      </c>
      <c r="F74">
        <f>final_model!F74</f>
        <v/>
      </c>
      <c r="G74">
        <f>final_model!G74</f>
        <v/>
      </c>
      <c r="H74">
        <f>final_model!H74</f>
        <v/>
      </c>
      <c r="I74">
        <f>IFERROR(INDEX(list_model_1!$G$2:$AJ$600,SUMIFS(list_model_1!$A$2:$A$600,list_model_1!$B$2:$B$600,model_1!A74,list_model_1!$E$2:$E$600,model_1!D74,list_model_1!$F$2:$F$600,model_1!E74),MATCH(CONCATENATE(model_1!F74,"_M"),list_model_1!$G$1:$AJ$1,0)),"")</f>
        <v/>
      </c>
      <c r="J74">
        <f>IFERROR(INDEX(list_model_1!$G$2:$AJ$600,SUMIFS(list_model_1!$A$2:$A$600,list_model_1!$B$2:$B$600,model_1!A74,list_model_1!$E$2:$E$600,model_1!D74,list_model_1!$F$2:$F$600,model_1!E74),MATCH(CONCATENATE(model_1!F74,"_B"),list_model_1!$G$1:$AJ$1,0)),"")</f>
        <v/>
      </c>
      <c r="K74">
        <f>(G74-I74)*(1/I74)</f>
        <v/>
      </c>
      <c r="L74">
        <f>(H74-J74)*(1/J74)</f>
        <v/>
      </c>
      <c r="M74">
        <f>IF(AND(K74&gt;$M$1,K74&lt;$N$1),1,0)</f>
        <v/>
      </c>
      <c r="N74">
        <f>IF(AND(L74&gt;$M$1,L74&lt;$N$1),1,0)</f>
        <v/>
      </c>
    </row>
    <row r="75">
      <c r="A75">
        <f>final_model!A75</f>
        <v/>
      </c>
      <c r="B75">
        <f>final_model!B75</f>
        <v/>
      </c>
      <c r="C75">
        <f>final_model!C75</f>
        <v/>
      </c>
      <c r="D75">
        <f>final_model!D75</f>
        <v/>
      </c>
      <c r="E75">
        <f>final_model!E75</f>
        <v/>
      </c>
      <c r="F75">
        <f>final_model!F75</f>
        <v/>
      </c>
      <c r="G75">
        <f>final_model!G75</f>
        <v/>
      </c>
      <c r="H75">
        <f>final_model!H75</f>
        <v/>
      </c>
      <c r="I75">
        <f>IFERROR(INDEX(list_model_1!$G$2:$AJ$600,SUMIFS(list_model_1!$A$2:$A$600,list_model_1!$B$2:$B$600,model_1!A75,list_model_1!$E$2:$E$600,model_1!D75,list_model_1!$F$2:$F$600,model_1!E75),MATCH(CONCATENATE(model_1!F75,"_M"),list_model_1!$G$1:$AJ$1,0)),"")</f>
        <v/>
      </c>
      <c r="J75">
        <f>IFERROR(INDEX(list_model_1!$G$2:$AJ$600,SUMIFS(list_model_1!$A$2:$A$600,list_model_1!$B$2:$B$600,model_1!A75,list_model_1!$E$2:$E$600,model_1!D75,list_model_1!$F$2:$F$600,model_1!E75),MATCH(CONCATENATE(model_1!F75,"_B"),list_model_1!$G$1:$AJ$1,0)),"")</f>
        <v/>
      </c>
      <c r="K75">
        <f>(G75-I75)*(1/I75)</f>
        <v/>
      </c>
      <c r="L75">
        <f>(H75-J75)*(1/J75)</f>
        <v/>
      </c>
      <c r="M75">
        <f>IF(AND(K75&gt;$M$1,K75&lt;$N$1),1,0)</f>
        <v/>
      </c>
      <c r="N75">
        <f>IF(AND(L75&gt;$M$1,L75&lt;$N$1),1,0)</f>
        <v/>
      </c>
    </row>
    <row r="76">
      <c r="A76">
        <f>final_model!A76</f>
        <v/>
      </c>
      <c r="B76">
        <f>final_model!B76</f>
        <v/>
      </c>
      <c r="C76">
        <f>final_model!C76</f>
        <v/>
      </c>
      <c r="D76">
        <f>final_model!D76</f>
        <v/>
      </c>
      <c r="E76">
        <f>final_model!E76</f>
        <v/>
      </c>
      <c r="F76">
        <f>final_model!F76</f>
        <v/>
      </c>
      <c r="G76">
        <f>final_model!G76</f>
        <v/>
      </c>
      <c r="H76">
        <f>final_model!H76</f>
        <v/>
      </c>
      <c r="I76">
        <f>IFERROR(INDEX(list_model_1!$G$2:$AJ$600,SUMIFS(list_model_1!$A$2:$A$600,list_model_1!$B$2:$B$600,model_1!A76,list_model_1!$E$2:$E$600,model_1!D76,list_model_1!$F$2:$F$600,model_1!E76),MATCH(CONCATENATE(model_1!F76,"_M"),list_model_1!$G$1:$AJ$1,0)),"")</f>
        <v/>
      </c>
      <c r="J76">
        <f>IFERROR(INDEX(list_model_1!$G$2:$AJ$600,SUMIFS(list_model_1!$A$2:$A$600,list_model_1!$B$2:$B$600,model_1!A76,list_model_1!$E$2:$E$600,model_1!D76,list_model_1!$F$2:$F$600,model_1!E76),MATCH(CONCATENATE(model_1!F76,"_B"),list_model_1!$G$1:$AJ$1,0)),"")</f>
        <v/>
      </c>
      <c r="K76">
        <f>(G76-I76)*(1/I76)</f>
        <v/>
      </c>
      <c r="L76">
        <f>(H76-J76)*(1/J76)</f>
        <v/>
      </c>
      <c r="M76">
        <f>IF(AND(K76&gt;$M$1,K76&lt;$N$1),1,0)</f>
        <v/>
      </c>
      <c r="N76">
        <f>IF(AND(L76&gt;$M$1,L76&lt;$N$1),1,0)</f>
        <v/>
      </c>
    </row>
    <row r="77">
      <c r="A77">
        <f>final_model!A77</f>
        <v/>
      </c>
      <c r="B77">
        <f>final_model!B77</f>
        <v/>
      </c>
      <c r="C77">
        <f>final_model!C77</f>
        <v/>
      </c>
      <c r="D77">
        <f>final_model!D77</f>
        <v/>
      </c>
      <c r="E77">
        <f>final_model!E77</f>
        <v/>
      </c>
      <c r="F77">
        <f>final_model!F77</f>
        <v/>
      </c>
      <c r="G77">
        <f>final_model!G77</f>
        <v/>
      </c>
      <c r="H77">
        <f>final_model!H77</f>
        <v/>
      </c>
      <c r="I77">
        <f>IFERROR(INDEX(list_model_1!$G$2:$AJ$600,SUMIFS(list_model_1!$A$2:$A$600,list_model_1!$B$2:$B$600,model_1!A77,list_model_1!$E$2:$E$600,model_1!D77,list_model_1!$F$2:$F$600,model_1!E77),MATCH(CONCATENATE(model_1!F77,"_M"),list_model_1!$G$1:$AJ$1,0)),"")</f>
        <v/>
      </c>
      <c r="J77">
        <f>IFERROR(INDEX(list_model_1!$G$2:$AJ$600,SUMIFS(list_model_1!$A$2:$A$600,list_model_1!$B$2:$B$600,model_1!A77,list_model_1!$E$2:$E$600,model_1!D77,list_model_1!$F$2:$F$600,model_1!E77),MATCH(CONCATENATE(model_1!F77,"_B"),list_model_1!$G$1:$AJ$1,0)),"")</f>
        <v/>
      </c>
      <c r="K77">
        <f>(G77-I77)*(1/I77)</f>
        <v/>
      </c>
      <c r="L77">
        <f>(H77-J77)*(1/J77)</f>
        <v/>
      </c>
      <c r="M77">
        <f>IF(AND(K77&gt;$M$1,K77&lt;$N$1),1,0)</f>
        <v/>
      </c>
      <c r="N77">
        <f>IF(AND(L77&gt;$M$1,L77&lt;$N$1),1,0)</f>
        <v/>
      </c>
    </row>
    <row r="78">
      <c r="A78">
        <f>final_model!A78</f>
        <v/>
      </c>
      <c r="B78">
        <f>final_model!B78</f>
        <v/>
      </c>
      <c r="C78">
        <f>final_model!C78</f>
        <v/>
      </c>
      <c r="D78">
        <f>final_model!D78</f>
        <v/>
      </c>
      <c r="E78">
        <f>final_model!E78</f>
        <v/>
      </c>
      <c r="F78">
        <f>final_model!F78</f>
        <v/>
      </c>
      <c r="G78">
        <f>final_model!G78</f>
        <v/>
      </c>
      <c r="H78">
        <f>final_model!H78</f>
        <v/>
      </c>
      <c r="I78">
        <f>IFERROR(INDEX(list_model_1!$G$2:$AJ$600,SUMIFS(list_model_1!$A$2:$A$600,list_model_1!$B$2:$B$600,model_1!A78,list_model_1!$E$2:$E$600,model_1!D78,list_model_1!$F$2:$F$600,model_1!E78),MATCH(CONCATENATE(model_1!F78,"_M"),list_model_1!$G$1:$AJ$1,0)),"")</f>
        <v/>
      </c>
      <c r="J78">
        <f>IFERROR(INDEX(list_model_1!$G$2:$AJ$600,SUMIFS(list_model_1!$A$2:$A$600,list_model_1!$B$2:$B$600,model_1!A78,list_model_1!$E$2:$E$600,model_1!D78,list_model_1!$F$2:$F$600,model_1!E78),MATCH(CONCATENATE(model_1!F78,"_B"),list_model_1!$G$1:$AJ$1,0)),"")</f>
        <v/>
      </c>
      <c r="K78">
        <f>(G78-I78)*(1/I78)</f>
        <v/>
      </c>
      <c r="L78">
        <f>(H78-J78)*(1/J78)</f>
        <v/>
      </c>
      <c r="M78">
        <f>IF(AND(K78&gt;$M$1,K78&lt;$N$1),1,0)</f>
        <v/>
      </c>
      <c r="N78">
        <f>IF(AND(L78&gt;$M$1,L78&lt;$N$1),1,0)</f>
        <v/>
      </c>
    </row>
    <row r="79">
      <c r="A79">
        <f>final_model!A79</f>
        <v/>
      </c>
      <c r="B79">
        <f>final_model!B79</f>
        <v/>
      </c>
      <c r="C79">
        <f>final_model!C79</f>
        <v/>
      </c>
      <c r="D79">
        <f>final_model!D79</f>
        <v/>
      </c>
      <c r="E79">
        <f>final_model!E79</f>
        <v/>
      </c>
      <c r="F79">
        <f>final_model!F79</f>
        <v/>
      </c>
      <c r="G79">
        <f>final_model!G79</f>
        <v/>
      </c>
      <c r="H79">
        <f>final_model!H79</f>
        <v/>
      </c>
      <c r="I79">
        <f>IFERROR(INDEX(list_model_1!$G$2:$AJ$600,SUMIFS(list_model_1!$A$2:$A$600,list_model_1!$B$2:$B$600,model_1!A79,list_model_1!$E$2:$E$600,model_1!D79,list_model_1!$F$2:$F$600,model_1!E79),MATCH(CONCATENATE(model_1!F79,"_M"),list_model_1!$G$1:$AJ$1,0)),"")</f>
        <v/>
      </c>
      <c r="J79">
        <f>IFERROR(INDEX(list_model_1!$G$2:$AJ$600,SUMIFS(list_model_1!$A$2:$A$600,list_model_1!$B$2:$B$600,model_1!A79,list_model_1!$E$2:$E$600,model_1!D79,list_model_1!$F$2:$F$600,model_1!E79),MATCH(CONCATENATE(model_1!F79,"_B"),list_model_1!$G$1:$AJ$1,0)),"")</f>
        <v/>
      </c>
      <c r="K79">
        <f>(G79-I79)*(1/I79)</f>
        <v/>
      </c>
      <c r="L79">
        <f>(H79-J79)*(1/J79)</f>
        <v/>
      </c>
      <c r="M79">
        <f>IF(AND(K79&gt;$M$1,K79&lt;$N$1),1,0)</f>
        <v/>
      </c>
      <c r="N79">
        <f>IF(AND(L79&gt;$M$1,L79&lt;$N$1),1,0)</f>
        <v/>
      </c>
    </row>
    <row r="80">
      <c r="A80">
        <f>final_model!A80</f>
        <v/>
      </c>
      <c r="B80">
        <f>final_model!B80</f>
        <v/>
      </c>
      <c r="C80">
        <f>final_model!C80</f>
        <v/>
      </c>
      <c r="D80">
        <f>final_model!D80</f>
        <v/>
      </c>
      <c r="E80">
        <f>final_model!E80</f>
        <v/>
      </c>
      <c r="F80">
        <f>final_model!F80</f>
        <v/>
      </c>
      <c r="G80">
        <f>final_model!G80</f>
        <v/>
      </c>
      <c r="H80">
        <f>final_model!H80</f>
        <v/>
      </c>
      <c r="I80">
        <f>IFERROR(INDEX(list_model_1!$G$2:$AJ$600,SUMIFS(list_model_1!$A$2:$A$600,list_model_1!$B$2:$B$600,model_1!A80,list_model_1!$E$2:$E$600,model_1!D80,list_model_1!$F$2:$F$600,model_1!E80),MATCH(CONCATENATE(model_1!F80,"_M"),list_model_1!$G$1:$AJ$1,0)),"")</f>
        <v/>
      </c>
      <c r="J80">
        <f>IFERROR(INDEX(list_model_1!$G$2:$AJ$600,SUMIFS(list_model_1!$A$2:$A$600,list_model_1!$B$2:$B$600,model_1!A80,list_model_1!$E$2:$E$600,model_1!D80,list_model_1!$F$2:$F$600,model_1!E80),MATCH(CONCATENATE(model_1!F80,"_B"),list_model_1!$G$1:$AJ$1,0)),"")</f>
        <v/>
      </c>
      <c r="K80">
        <f>(G80-I80)*(1/I80)</f>
        <v/>
      </c>
      <c r="L80">
        <f>(H80-J80)*(1/J80)</f>
        <v/>
      </c>
      <c r="M80">
        <f>IF(AND(K80&gt;$M$1,K80&lt;$N$1),1,0)</f>
        <v/>
      </c>
      <c r="N80">
        <f>IF(AND(L80&gt;$M$1,L80&lt;$N$1),1,0)</f>
        <v/>
      </c>
    </row>
    <row r="81">
      <c r="A81">
        <f>final_model!A81</f>
        <v/>
      </c>
      <c r="B81">
        <f>final_model!B81</f>
        <v/>
      </c>
      <c r="C81">
        <f>final_model!C81</f>
        <v/>
      </c>
      <c r="D81">
        <f>final_model!D81</f>
        <v/>
      </c>
      <c r="E81">
        <f>final_model!E81</f>
        <v/>
      </c>
      <c r="F81">
        <f>final_model!F81</f>
        <v/>
      </c>
      <c r="G81">
        <f>final_model!G81</f>
        <v/>
      </c>
      <c r="H81">
        <f>final_model!H81</f>
        <v/>
      </c>
      <c r="I81">
        <f>IFERROR(INDEX(list_model_1!$G$2:$AJ$600,SUMIFS(list_model_1!$A$2:$A$600,list_model_1!$B$2:$B$600,model_1!A81,list_model_1!$E$2:$E$600,model_1!D81,list_model_1!$F$2:$F$600,model_1!E81),MATCH(CONCATENATE(model_1!F81,"_M"),list_model_1!$G$1:$AJ$1,0)),"")</f>
        <v/>
      </c>
      <c r="J81">
        <f>IFERROR(INDEX(list_model_1!$G$2:$AJ$600,SUMIFS(list_model_1!$A$2:$A$600,list_model_1!$B$2:$B$600,model_1!A81,list_model_1!$E$2:$E$600,model_1!D81,list_model_1!$F$2:$F$600,model_1!E81),MATCH(CONCATENATE(model_1!F81,"_B"),list_model_1!$G$1:$AJ$1,0)),"")</f>
        <v/>
      </c>
      <c r="K81">
        <f>(G81-I81)*(1/I81)</f>
        <v/>
      </c>
      <c r="L81">
        <f>(H81-J81)*(1/J81)</f>
        <v/>
      </c>
      <c r="M81">
        <f>IF(AND(K81&gt;$M$1,K81&lt;$N$1),1,0)</f>
        <v/>
      </c>
      <c r="N81">
        <f>IF(AND(L81&gt;$M$1,L81&lt;$N$1),1,0)</f>
        <v/>
      </c>
    </row>
    <row r="82">
      <c r="A82">
        <f>final_model!A82</f>
        <v/>
      </c>
      <c r="B82">
        <f>final_model!B82</f>
        <v/>
      </c>
      <c r="C82">
        <f>final_model!C82</f>
        <v/>
      </c>
      <c r="D82">
        <f>final_model!D82</f>
        <v/>
      </c>
      <c r="E82">
        <f>final_model!E82</f>
        <v/>
      </c>
      <c r="F82">
        <f>final_model!F82</f>
        <v/>
      </c>
      <c r="G82">
        <f>final_model!G82</f>
        <v/>
      </c>
      <c r="H82">
        <f>final_model!H82</f>
        <v/>
      </c>
      <c r="I82">
        <f>IFERROR(INDEX(list_model_1!$G$2:$AJ$600,SUMIFS(list_model_1!$A$2:$A$600,list_model_1!$B$2:$B$600,model_1!A82,list_model_1!$E$2:$E$600,model_1!D82,list_model_1!$F$2:$F$600,model_1!E82),MATCH(CONCATENATE(model_1!F82,"_M"),list_model_1!$G$1:$AJ$1,0)),"")</f>
        <v/>
      </c>
      <c r="J82">
        <f>IFERROR(INDEX(list_model_1!$G$2:$AJ$600,SUMIFS(list_model_1!$A$2:$A$600,list_model_1!$B$2:$B$600,model_1!A82,list_model_1!$E$2:$E$600,model_1!D82,list_model_1!$F$2:$F$600,model_1!E82),MATCH(CONCATENATE(model_1!F82,"_B"),list_model_1!$G$1:$AJ$1,0)),"")</f>
        <v/>
      </c>
      <c r="K82">
        <f>(G82-I82)*(1/I82)</f>
        <v/>
      </c>
      <c r="L82">
        <f>(H82-J82)*(1/J82)</f>
        <v/>
      </c>
      <c r="M82">
        <f>IF(AND(K82&gt;$M$1,K82&lt;$N$1),1,0)</f>
        <v/>
      </c>
      <c r="N82">
        <f>IF(AND(L82&gt;$M$1,L82&lt;$N$1),1,0)</f>
        <v/>
      </c>
    </row>
    <row r="83">
      <c r="A83">
        <f>final_model!A83</f>
        <v/>
      </c>
      <c r="B83">
        <f>final_model!B83</f>
        <v/>
      </c>
      <c r="C83">
        <f>final_model!C83</f>
        <v/>
      </c>
      <c r="D83">
        <f>final_model!D83</f>
        <v/>
      </c>
      <c r="E83">
        <f>final_model!E83</f>
        <v/>
      </c>
      <c r="F83">
        <f>final_model!F83</f>
        <v/>
      </c>
      <c r="G83">
        <f>final_model!G83</f>
        <v/>
      </c>
      <c r="H83">
        <f>final_model!H83</f>
        <v/>
      </c>
      <c r="I83">
        <f>IFERROR(INDEX(list_model_1!$G$2:$AJ$600,SUMIFS(list_model_1!$A$2:$A$600,list_model_1!$B$2:$B$600,model_1!A83,list_model_1!$E$2:$E$600,model_1!D83,list_model_1!$F$2:$F$600,model_1!E83),MATCH(CONCATENATE(model_1!F83,"_M"),list_model_1!$G$1:$AJ$1,0)),"")</f>
        <v/>
      </c>
      <c r="J83">
        <f>IFERROR(INDEX(list_model_1!$G$2:$AJ$600,SUMIFS(list_model_1!$A$2:$A$600,list_model_1!$B$2:$B$600,model_1!A83,list_model_1!$E$2:$E$600,model_1!D83,list_model_1!$F$2:$F$600,model_1!E83),MATCH(CONCATENATE(model_1!F83,"_B"),list_model_1!$G$1:$AJ$1,0)),"")</f>
        <v/>
      </c>
      <c r="K83">
        <f>(G83-I83)*(1/I83)</f>
        <v/>
      </c>
      <c r="L83">
        <f>(H83-J83)*(1/J83)</f>
        <v/>
      </c>
      <c r="M83">
        <f>IF(AND(K83&gt;$M$1,K83&lt;$N$1),1,0)</f>
        <v/>
      </c>
      <c r="N83">
        <f>IF(AND(L83&gt;$M$1,L83&lt;$N$1),1,0)</f>
        <v/>
      </c>
    </row>
    <row r="84">
      <c r="A84">
        <f>final_model!A84</f>
        <v/>
      </c>
      <c r="B84">
        <f>final_model!B84</f>
        <v/>
      </c>
      <c r="C84">
        <f>final_model!C84</f>
        <v/>
      </c>
      <c r="D84">
        <f>final_model!D84</f>
        <v/>
      </c>
      <c r="E84">
        <f>final_model!E84</f>
        <v/>
      </c>
      <c r="F84">
        <f>final_model!F84</f>
        <v/>
      </c>
      <c r="G84">
        <f>final_model!G84</f>
        <v/>
      </c>
      <c r="H84">
        <f>final_model!H84</f>
        <v/>
      </c>
      <c r="I84">
        <f>IFERROR(INDEX(list_model_1!$G$2:$AJ$600,SUMIFS(list_model_1!$A$2:$A$600,list_model_1!$B$2:$B$600,model_1!A84,list_model_1!$E$2:$E$600,model_1!D84,list_model_1!$F$2:$F$600,model_1!E84),MATCH(CONCATENATE(model_1!F84,"_M"),list_model_1!$G$1:$AJ$1,0)),"")</f>
        <v/>
      </c>
      <c r="J84">
        <f>IFERROR(INDEX(list_model_1!$G$2:$AJ$600,SUMIFS(list_model_1!$A$2:$A$600,list_model_1!$B$2:$B$600,model_1!A84,list_model_1!$E$2:$E$600,model_1!D84,list_model_1!$F$2:$F$600,model_1!E84),MATCH(CONCATENATE(model_1!F84,"_B"),list_model_1!$G$1:$AJ$1,0)),"")</f>
        <v/>
      </c>
      <c r="K84">
        <f>(G84-I84)*(1/I84)</f>
        <v/>
      </c>
      <c r="L84">
        <f>(H84-J84)*(1/J84)</f>
        <v/>
      </c>
      <c r="M84">
        <f>IF(AND(K84&gt;$M$1,K84&lt;$N$1),1,0)</f>
        <v/>
      </c>
      <c r="N84">
        <f>IF(AND(L84&gt;$M$1,L84&lt;$N$1),1,0)</f>
        <v/>
      </c>
    </row>
    <row r="85">
      <c r="A85">
        <f>final_model!A85</f>
        <v/>
      </c>
      <c r="B85">
        <f>final_model!B85</f>
        <v/>
      </c>
      <c r="C85">
        <f>final_model!C85</f>
        <v/>
      </c>
      <c r="D85">
        <f>final_model!D85</f>
        <v/>
      </c>
      <c r="E85">
        <f>final_model!E85</f>
        <v/>
      </c>
      <c r="F85">
        <f>final_model!F85</f>
        <v/>
      </c>
      <c r="G85">
        <f>final_model!G85</f>
        <v/>
      </c>
      <c r="H85">
        <f>final_model!H85</f>
        <v/>
      </c>
      <c r="I85">
        <f>IFERROR(INDEX(list_model_1!$G$2:$AJ$600,SUMIFS(list_model_1!$A$2:$A$600,list_model_1!$B$2:$B$600,model_1!A85,list_model_1!$E$2:$E$600,model_1!D85,list_model_1!$F$2:$F$600,model_1!E85),MATCH(CONCATENATE(model_1!F85,"_M"),list_model_1!$G$1:$AJ$1,0)),"")</f>
        <v/>
      </c>
      <c r="J85">
        <f>IFERROR(INDEX(list_model_1!$G$2:$AJ$600,SUMIFS(list_model_1!$A$2:$A$600,list_model_1!$B$2:$B$600,model_1!A85,list_model_1!$E$2:$E$600,model_1!D85,list_model_1!$F$2:$F$600,model_1!E85),MATCH(CONCATENATE(model_1!F85,"_B"),list_model_1!$G$1:$AJ$1,0)),"")</f>
        <v/>
      </c>
      <c r="K85">
        <f>(G85-I85)*(1/I85)</f>
        <v/>
      </c>
      <c r="L85">
        <f>(H85-J85)*(1/J85)</f>
        <v/>
      </c>
      <c r="M85">
        <f>IF(AND(K85&gt;$M$1,K85&lt;$N$1),1,0)</f>
        <v/>
      </c>
      <c r="N85">
        <f>IF(AND(L85&gt;$M$1,L85&lt;$N$1),1,0)</f>
        <v/>
      </c>
    </row>
    <row r="86">
      <c r="A86">
        <f>final_model!A86</f>
        <v/>
      </c>
      <c r="B86">
        <f>final_model!B86</f>
        <v/>
      </c>
      <c r="C86">
        <f>final_model!C86</f>
        <v/>
      </c>
      <c r="D86">
        <f>final_model!D86</f>
        <v/>
      </c>
      <c r="E86">
        <f>final_model!E86</f>
        <v/>
      </c>
      <c r="F86">
        <f>final_model!F86</f>
        <v/>
      </c>
      <c r="G86">
        <f>final_model!G86</f>
        <v/>
      </c>
      <c r="H86">
        <f>final_model!H86</f>
        <v/>
      </c>
      <c r="I86">
        <f>IFERROR(INDEX(list_model_1!$G$2:$AJ$600,SUMIFS(list_model_1!$A$2:$A$600,list_model_1!$B$2:$B$600,model_1!A86,list_model_1!$E$2:$E$600,model_1!D86,list_model_1!$F$2:$F$600,model_1!E86),MATCH(CONCATENATE(model_1!F86,"_M"),list_model_1!$G$1:$AJ$1,0)),"")</f>
        <v/>
      </c>
      <c r="J86">
        <f>IFERROR(INDEX(list_model_1!$G$2:$AJ$600,SUMIFS(list_model_1!$A$2:$A$600,list_model_1!$B$2:$B$600,model_1!A86,list_model_1!$E$2:$E$600,model_1!D86,list_model_1!$F$2:$F$600,model_1!E86),MATCH(CONCATENATE(model_1!F86,"_B"),list_model_1!$G$1:$AJ$1,0)),"")</f>
        <v/>
      </c>
      <c r="K86">
        <f>(G86-I86)*(1/I86)</f>
        <v/>
      </c>
      <c r="L86">
        <f>(H86-J86)*(1/J86)</f>
        <v/>
      </c>
      <c r="M86">
        <f>IF(AND(K86&gt;$M$1,K86&lt;$N$1),1,0)</f>
        <v/>
      </c>
      <c r="N86">
        <f>IF(AND(L86&gt;$M$1,L86&lt;$N$1),1,0)</f>
        <v/>
      </c>
    </row>
    <row r="87">
      <c r="A87">
        <f>final_model!A87</f>
        <v/>
      </c>
      <c r="B87">
        <f>final_model!B87</f>
        <v/>
      </c>
      <c r="C87">
        <f>final_model!C87</f>
        <v/>
      </c>
      <c r="D87">
        <f>final_model!D87</f>
        <v/>
      </c>
      <c r="E87">
        <f>final_model!E87</f>
        <v/>
      </c>
      <c r="F87">
        <f>final_model!F87</f>
        <v/>
      </c>
      <c r="G87">
        <f>final_model!G87</f>
        <v/>
      </c>
      <c r="H87">
        <f>final_model!H87</f>
        <v/>
      </c>
      <c r="I87">
        <f>IFERROR(INDEX(list_model_1!$G$2:$AJ$600,SUMIFS(list_model_1!$A$2:$A$600,list_model_1!$B$2:$B$600,model_1!A87,list_model_1!$E$2:$E$600,model_1!D87,list_model_1!$F$2:$F$600,model_1!E87),MATCH(CONCATENATE(model_1!F87,"_M"),list_model_1!$G$1:$AJ$1,0)),"")</f>
        <v/>
      </c>
      <c r="J87">
        <f>IFERROR(INDEX(list_model_1!$G$2:$AJ$600,SUMIFS(list_model_1!$A$2:$A$600,list_model_1!$B$2:$B$600,model_1!A87,list_model_1!$E$2:$E$600,model_1!D87,list_model_1!$F$2:$F$600,model_1!E87),MATCH(CONCATENATE(model_1!F87,"_B"),list_model_1!$G$1:$AJ$1,0)),"")</f>
        <v/>
      </c>
      <c r="K87">
        <f>(G87-I87)*(1/I87)</f>
        <v/>
      </c>
      <c r="L87">
        <f>(H87-J87)*(1/J87)</f>
        <v/>
      </c>
      <c r="M87">
        <f>IF(AND(K87&gt;$M$1,K87&lt;$N$1),1,0)</f>
        <v/>
      </c>
      <c r="N87">
        <f>IF(AND(L87&gt;$M$1,L87&lt;$N$1),1,0)</f>
        <v/>
      </c>
    </row>
    <row r="88">
      <c r="A88">
        <f>final_model!A88</f>
        <v/>
      </c>
      <c r="B88">
        <f>final_model!B88</f>
        <v/>
      </c>
      <c r="C88">
        <f>final_model!C88</f>
        <v/>
      </c>
      <c r="D88">
        <f>final_model!D88</f>
        <v/>
      </c>
      <c r="E88">
        <f>final_model!E88</f>
        <v/>
      </c>
      <c r="F88">
        <f>final_model!F88</f>
        <v/>
      </c>
      <c r="G88">
        <f>final_model!G88</f>
        <v/>
      </c>
      <c r="H88">
        <f>final_model!H88</f>
        <v/>
      </c>
      <c r="I88">
        <f>IFERROR(INDEX(list_model_1!$G$2:$AJ$600,SUMIFS(list_model_1!$A$2:$A$600,list_model_1!$B$2:$B$600,model_1!A88,list_model_1!$E$2:$E$600,model_1!D88,list_model_1!$F$2:$F$600,model_1!E88),MATCH(CONCATENATE(model_1!F88,"_M"),list_model_1!$G$1:$AJ$1,0)),"")</f>
        <v/>
      </c>
      <c r="J88">
        <f>IFERROR(INDEX(list_model_1!$G$2:$AJ$600,SUMIFS(list_model_1!$A$2:$A$600,list_model_1!$B$2:$B$600,model_1!A88,list_model_1!$E$2:$E$600,model_1!D88,list_model_1!$F$2:$F$600,model_1!E88),MATCH(CONCATENATE(model_1!F88,"_B"),list_model_1!$G$1:$AJ$1,0)),"")</f>
        <v/>
      </c>
      <c r="K88">
        <f>(G88-I88)*(1/I88)</f>
        <v/>
      </c>
      <c r="L88">
        <f>(H88-J88)*(1/J88)</f>
        <v/>
      </c>
      <c r="M88">
        <f>IF(AND(K88&gt;$M$1,K88&lt;$N$1),1,0)</f>
        <v/>
      </c>
      <c r="N88">
        <f>IF(AND(L88&gt;$M$1,L88&lt;$N$1),1,0)</f>
        <v/>
      </c>
    </row>
    <row r="89">
      <c r="A89">
        <f>final_model!A89</f>
        <v/>
      </c>
      <c r="B89">
        <f>final_model!B89</f>
        <v/>
      </c>
      <c r="C89">
        <f>final_model!C89</f>
        <v/>
      </c>
      <c r="D89">
        <f>final_model!D89</f>
        <v/>
      </c>
      <c r="E89">
        <f>final_model!E89</f>
        <v/>
      </c>
      <c r="F89">
        <f>final_model!F89</f>
        <v/>
      </c>
      <c r="G89">
        <f>final_model!G89</f>
        <v/>
      </c>
      <c r="H89">
        <f>final_model!H89</f>
        <v/>
      </c>
      <c r="I89">
        <f>IFERROR(INDEX(list_model_1!$G$2:$AJ$600,SUMIFS(list_model_1!$A$2:$A$600,list_model_1!$B$2:$B$600,model_1!A89,list_model_1!$E$2:$E$600,model_1!D89,list_model_1!$F$2:$F$600,model_1!E89),MATCH(CONCATENATE(model_1!F89,"_M"),list_model_1!$G$1:$AJ$1,0)),"")</f>
        <v/>
      </c>
      <c r="J89">
        <f>IFERROR(INDEX(list_model_1!$G$2:$AJ$600,SUMIFS(list_model_1!$A$2:$A$600,list_model_1!$B$2:$B$600,model_1!A89,list_model_1!$E$2:$E$600,model_1!D89,list_model_1!$F$2:$F$600,model_1!E89),MATCH(CONCATENATE(model_1!F89,"_B"),list_model_1!$G$1:$AJ$1,0)),"")</f>
        <v/>
      </c>
      <c r="K89">
        <f>(G89-I89)*(1/I89)</f>
        <v/>
      </c>
      <c r="L89">
        <f>(H89-J89)*(1/J89)</f>
        <v/>
      </c>
      <c r="M89">
        <f>IF(AND(K89&gt;$M$1,K89&lt;$N$1),1,0)</f>
        <v/>
      </c>
      <c r="N89">
        <f>IF(AND(L89&gt;$M$1,L89&lt;$N$1),1,0)</f>
        <v/>
      </c>
    </row>
    <row r="90">
      <c r="A90">
        <f>final_model!A90</f>
        <v/>
      </c>
      <c r="B90">
        <f>final_model!B90</f>
        <v/>
      </c>
      <c r="C90">
        <f>final_model!C90</f>
        <v/>
      </c>
      <c r="D90">
        <f>final_model!D90</f>
        <v/>
      </c>
      <c r="E90">
        <f>final_model!E90</f>
        <v/>
      </c>
      <c r="F90">
        <f>final_model!F90</f>
        <v/>
      </c>
      <c r="G90">
        <f>final_model!G90</f>
        <v/>
      </c>
      <c r="H90">
        <f>final_model!H90</f>
        <v/>
      </c>
      <c r="I90">
        <f>IFERROR(INDEX(list_model_1!$G$2:$AJ$600,SUMIFS(list_model_1!$A$2:$A$600,list_model_1!$B$2:$B$600,model_1!A90,list_model_1!$E$2:$E$600,model_1!D90,list_model_1!$F$2:$F$600,model_1!E90),MATCH(CONCATENATE(model_1!F90,"_M"),list_model_1!$G$1:$AJ$1,0)),"")</f>
        <v/>
      </c>
      <c r="J90">
        <f>IFERROR(INDEX(list_model_1!$G$2:$AJ$600,SUMIFS(list_model_1!$A$2:$A$600,list_model_1!$B$2:$B$600,model_1!A90,list_model_1!$E$2:$E$600,model_1!D90,list_model_1!$F$2:$F$600,model_1!E90),MATCH(CONCATENATE(model_1!F90,"_B"),list_model_1!$G$1:$AJ$1,0)),"")</f>
        <v/>
      </c>
      <c r="K90">
        <f>(G90-I90)*(1/I90)</f>
        <v/>
      </c>
      <c r="L90">
        <f>(H90-J90)*(1/J90)</f>
        <v/>
      </c>
      <c r="M90">
        <f>IF(AND(K90&gt;$M$1,K90&lt;$N$1),1,0)</f>
        <v/>
      </c>
      <c r="N90">
        <f>IF(AND(L90&gt;$M$1,L90&lt;$N$1),1,0)</f>
        <v/>
      </c>
    </row>
    <row r="91">
      <c r="A91">
        <f>final_model!A91</f>
        <v/>
      </c>
      <c r="B91">
        <f>final_model!B91</f>
        <v/>
      </c>
      <c r="C91">
        <f>final_model!C91</f>
        <v/>
      </c>
      <c r="D91">
        <f>final_model!D91</f>
        <v/>
      </c>
      <c r="E91">
        <f>final_model!E91</f>
        <v/>
      </c>
      <c r="F91">
        <f>final_model!F91</f>
        <v/>
      </c>
      <c r="G91">
        <f>final_model!G91</f>
        <v/>
      </c>
      <c r="H91">
        <f>final_model!H91</f>
        <v/>
      </c>
      <c r="I91">
        <f>IFERROR(INDEX(list_model_1!$G$2:$AJ$600,SUMIFS(list_model_1!$A$2:$A$600,list_model_1!$B$2:$B$600,model_1!A91,list_model_1!$E$2:$E$600,model_1!D91,list_model_1!$F$2:$F$600,model_1!E91),MATCH(CONCATENATE(model_1!F91,"_M"),list_model_1!$G$1:$AJ$1,0)),"")</f>
        <v/>
      </c>
      <c r="J91">
        <f>IFERROR(INDEX(list_model_1!$G$2:$AJ$600,SUMIFS(list_model_1!$A$2:$A$600,list_model_1!$B$2:$B$600,model_1!A91,list_model_1!$E$2:$E$600,model_1!D91,list_model_1!$F$2:$F$600,model_1!E91),MATCH(CONCATENATE(model_1!F91,"_B"),list_model_1!$G$1:$AJ$1,0)),"")</f>
        <v/>
      </c>
      <c r="K91">
        <f>(G91-I91)*(1/I91)</f>
        <v/>
      </c>
      <c r="L91">
        <f>(H91-J91)*(1/J91)</f>
        <v/>
      </c>
      <c r="M91">
        <f>IF(AND(K91&gt;$M$1,K91&lt;$N$1),1,0)</f>
        <v/>
      </c>
      <c r="N91">
        <f>IF(AND(L91&gt;$M$1,L91&lt;$N$1),1,0)</f>
        <v/>
      </c>
    </row>
    <row r="92">
      <c r="A92">
        <f>final_model!A92</f>
        <v/>
      </c>
      <c r="B92">
        <f>final_model!B92</f>
        <v/>
      </c>
      <c r="C92">
        <f>final_model!C92</f>
        <v/>
      </c>
      <c r="D92">
        <f>final_model!D92</f>
        <v/>
      </c>
      <c r="E92">
        <f>final_model!E92</f>
        <v/>
      </c>
      <c r="F92">
        <f>final_model!F92</f>
        <v/>
      </c>
      <c r="G92">
        <f>final_model!G92</f>
        <v/>
      </c>
      <c r="H92">
        <f>final_model!H92</f>
        <v/>
      </c>
      <c r="I92">
        <f>IFERROR(INDEX(list_model_1!$G$2:$AJ$600,SUMIFS(list_model_1!$A$2:$A$600,list_model_1!$B$2:$B$600,model_1!A92,list_model_1!$E$2:$E$600,model_1!D92,list_model_1!$F$2:$F$600,model_1!E92),MATCH(CONCATENATE(model_1!F92,"_M"),list_model_1!$G$1:$AJ$1,0)),"")</f>
        <v/>
      </c>
      <c r="J92">
        <f>IFERROR(INDEX(list_model_1!$G$2:$AJ$600,SUMIFS(list_model_1!$A$2:$A$600,list_model_1!$B$2:$B$600,model_1!A92,list_model_1!$E$2:$E$600,model_1!D92,list_model_1!$F$2:$F$600,model_1!E92),MATCH(CONCATENATE(model_1!F92,"_B"),list_model_1!$G$1:$AJ$1,0)),"")</f>
        <v/>
      </c>
      <c r="K92">
        <f>(G92-I92)*(1/I92)</f>
        <v/>
      </c>
      <c r="L92">
        <f>(H92-J92)*(1/J92)</f>
        <v/>
      </c>
      <c r="M92">
        <f>IF(AND(K92&gt;$M$1,K92&lt;$N$1),1,0)</f>
        <v/>
      </c>
      <c r="N92">
        <f>IF(AND(L92&gt;$M$1,L92&lt;$N$1),1,0)</f>
        <v/>
      </c>
    </row>
    <row r="93">
      <c r="A93">
        <f>final_model!A93</f>
        <v/>
      </c>
      <c r="B93">
        <f>final_model!B93</f>
        <v/>
      </c>
      <c r="C93">
        <f>final_model!C93</f>
        <v/>
      </c>
      <c r="D93">
        <f>final_model!D93</f>
        <v/>
      </c>
      <c r="E93">
        <f>final_model!E93</f>
        <v/>
      </c>
      <c r="F93">
        <f>final_model!F93</f>
        <v/>
      </c>
      <c r="G93">
        <f>final_model!G93</f>
        <v/>
      </c>
      <c r="H93">
        <f>final_model!H93</f>
        <v/>
      </c>
      <c r="I93">
        <f>IFERROR(INDEX(list_model_1!$G$2:$AJ$600,SUMIFS(list_model_1!$A$2:$A$600,list_model_1!$B$2:$B$600,model_1!A93,list_model_1!$E$2:$E$600,model_1!D93,list_model_1!$F$2:$F$600,model_1!E93),MATCH(CONCATENATE(model_1!F93,"_M"),list_model_1!$G$1:$AJ$1,0)),"")</f>
        <v/>
      </c>
      <c r="J93">
        <f>IFERROR(INDEX(list_model_1!$G$2:$AJ$600,SUMIFS(list_model_1!$A$2:$A$600,list_model_1!$B$2:$B$600,model_1!A93,list_model_1!$E$2:$E$600,model_1!D93,list_model_1!$F$2:$F$600,model_1!E93),MATCH(CONCATENATE(model_1!F93,"_B"),list_model_1!$G$1:$AJ$1,0)),"")</f>
        <v/>
      </c>
      <c r="K93">
        <f>(G93-I93)*(1/I93)</f>
        <v/>
      </c>
      <c r="L93">
        <f>(H93-J93)*(1/J93)</f>
        <v/>
      </c>
      <c r="M93">
        <f>IF(AND(K93&gt;$M$1,K93&lt;$N$1),1,0)</f>
        <v/>
      </c>
      <c r="N93">
        <f>IF(AND(L93&gt;$M$1,L93&lt;$N$1),1,0)</f>
        <v/>
      </c>
    </row>
    <row r="94">
      <c r="A94">
        <f>final_model!A94</f>
        <v/>
      </c>
      <c r="B94">
        <f>final_model!B94</f>
        <v/>
      </c>
      <c r="C94">
        <f>final_model!C94</f>
        <v/>
      </c>
      <c r="D94">
        <f>final_model!D94</f>
        <v/>
      </c>
      <c r="E94">
        <f>final_model!E94</f>
        <v/>
      </c>
      <c r="F94">
        <f>final_model!F94</f>
        <v/>
      </c>
      <c r="G94">
        <f>final_model!G94</f>
        <v/>
      </c>
      <c r="H94">
        <f>final_model!H94</f>
        <v/>
      </c>
      <c r="I94">
        <f>IFERROR(INDEX(list_model_1!$G$2:$AJ$600,SUMIFS(list_model_1!$A$2:$A$600,list_model_1!$B$2:$B$600,model_1!A94,list_model_1!$E$2:$E$600,model_1!D94,list_model_1!$F$2:$F$600,model_1!E94),MATCH(CONCATENATE(model_1!F94,"_M"),list_model_1!$G$1:$AJ$1,0)),"")</f>
        <v/>
      </c>
      <c r="J94">
        <f>IFERROR(INDEX(list_model_1!$G$2:$AJ$600,SUMIFS(list_model_1!$A$2:$A$600,list_model_1!$B$2:$B$600,model_1!A94,list_model_1!$E$2:$E$600,model_1!D94,list_model_1!$F$2:$F$600,model_1!E94),MATCH(CONCATENATE(model_1!F94,"_B"),list_model_1!$G$1:$AJ$1,0)),"")</f>
        <v/>
      </c>
      <c r="K94">
        <f>(G94-I94)*(1/I94)</f>
        <v/>
      </c>
      <c r="L94">
        <f>(H94-J94)*(1/J94)</f>
        <v/>
      </c>
      <c r="M94">
        <f>IF(AND(K94&gt;$M$1,K94&lt;$N$1),1,0)</f>
        <v/>
      </c>
      <c r="N94">
        <f>IF(AND(L94&gt;$M$1,L94&lt;$N$1),1,0)</f>
        <v/>
      </c>
    </row>
    <row r="95">
      <c r="A95">
        <f>final_model!A95</f>
        <v/>
      </c>
      <c r="B95">
        <f>final_model!B95</f>
        <v/>
      </c>
      <c r="C95">
        <f>final_model!C95</f>
        <v/>
      </c>
      <c r="D95">
        <f>final_model!D95</f>
        <v/>
      </c>
      <c r="E95">
        <f>final_model!E95</f>
        <v/>
      </c>
      <c r="F95">
        <f>final_model!F95</f>
        <v/>
      </c>
      <c r="G95">
        <f>final_model!G95</f>
        <v/>
      </c>
      <c r="H95">
        <f>final_model!H95</f>
        <v/>
      </c>
      <c r="I95">
        <f>IFERROR(INDEX(list_model_1!$G$2:$AJ$600,SUMIFS(list_model_1!$A$2:$A$600,list_model_1!$B$2:$B$600,model_1!A95,list_model_1!$E$2:$E$600,model_1!D95,list_model_1!$F$2:$F$600,model_1!E95),MATCH(CONCATENATE(model_1!F95,"_M"),list_model_1!$G$1:$AJ$1,0)),"")</f>
        <v/>
      </c>
      <c r="J95">
        <f>IFERROR(INDEX(list_model_1!$G$2:$AJ$600,SUMIFS(list_model_1!$A$2:$A$600,list_model_1!$B$2:$B$600,model_1!A95,list_model_1!$E$2:$E$600,model_1!D95,list_model_1!$F$2:$F$600,model_1!E95),MATCH(CONCATENATE(model_1!F95,"_B"),list_model_1!$G$1:$AJ$1,0)),"")</f>
        <v/>
      </c>
      <c r="K95">
        <f>(G95-I95)*(1/I95)</f>
        <v/>
      </c>
      <c r="L95">
        <f>(H95-J95)*(1/J95)</f>
        <v/>
      </c>
      <c r="M95">
        <f>IF(AND(K95&gt;$M$1,K95&lt;$N$1),1,0)</f>
        <v/>
      </c>
      <c r="N95">
        <f>IF(AND(L95&gt;$M$1,L95&lt;$N$1),1,0)</f>
        <v/>
      </c>
    </row>
    <row r="96">
      <c r="A96">
        <f>final_model!A96</f>
        <v/>
      </c>
      <c r="B96">
        <f>final_model!B96</f>
        <v/>
      </c>
      <c r="C96">
        <f>final_model!C96</f>
        <v/>
      </c>
      <c r="D96">
        <f>final_model!D96</f>
        <v/>
      </c>
      <c r="E96">
        <f>final_model!E96</f>
        <v/>
      </c>
      <c r="F96">
        <f>final_model!F96</f>
        <v/>
      </c>
      <c r="G96">
        <f>final_model!G96</f>
        <v/>
      </c>
      <c r="H96">
        <f>final_model!H96</f>
        <v/>
      </c>
      <c r="I96">
        <f>IFERROR(INDEX(list_model_1!$G$2:$AJ$600,SUMIFS(list_model_1!$A$2:$A$600,list_model_1!$B$2:$B$600,model_1!A96,list_model_1!$E$2:$E$600,model_1!D96,list_model_1!$F$2:$F$600,model_1!E96),MATCH(CONCATENATE(model_1!F96,"_M"),list_model_1!$G$1:$AJ$1,0)),"")</f>
        <v/>
      </c>
      <c r="J96">
        <f>IFERROR(INDEX(list_model_1!$G$2:$AJ$600,SUMIFS(list_model_1!$A$2:$A$600,list_model_1!$B$2:$B$600,model_1!A96,list_model_1!$E$2:$E$600,model_1!D96,list_model_1!$F$2:$F$600,model_1!E96),MATCH(CONCATENATE(model_1!F96,"_B"),list_model_1!$G$1:$AJ$1,0)),"")</f>
        <v/>
      </c>
      <c r="K96">
        <f>(G96-I96)*(1/I96)</f>
        <v/>
      </c>
      <c r="L96">
        <f>(H96-J96)*(1/J96)</f>
        <v/>
      </c>
      <c r="M96">
        <f>IF(AND(K96&gt;$M$1,K96&lt;$N$1),1,0)</f>
        <v/>
      </c>
      <c r="N96">
        <f>IF(AND(L96&gt;$M$1,L96&lt;$N$1),1,0)</f>
        <v/>
      </c>
    </row>
    <row r="97">
      <c r="A97">
        <f>final_model!A97</f>
        <v/>
      </c>
      <c r="B97">
        <f>final_model!B97</f>
        <v/>
      </c>
      <c r="C97">
        <f>final_model!C97</f>
        <v/>
      </c>
      <c r="D97">
        <f>final_model!D97</f>
        <v/>
      </c>
      <c r="E97">
        <f>final_model!E97</f>
        <v/>
      </c>
      <c r="F97">
        <f>final_model!F97</f>
        <v/>
      </c>
      <c r="G97">
        <f>final_model!G97</f>
        <v/>
      </c>
      <c r="H97">
        <f>final_model!H97</f>
        <v/>
      </c>
      <c r="I97">
        <f>IFERROR(INDEX(list_model_1!$G$2:$AJ$600,SUMIFS(list_model_1!$A$2:$A$600,list_model_1!$B$2:$B$600,model_1!A97,list_model_1!$E$2:$E$600,model_1!D97,list_model_1!$F$2:$F$600,model_1!E97),MATCH(CONCATENATE(model_1!F97,"_M"),list_model_1!$G$1:$AJ$1,0)),"")</f>
        <v/>
      </c>
      <c r="J97">
        <f>IFERROR(INDEX(list_model_1!$G$2:$AJ$600,SUMIFS(list_model_1!$A$2:$A$600,list_model_1!$B$2:$B$600,model_1!A97,list_model_1!$E$2:$E$600,model_1!D97,list_model_1!$F$2:$F$600,model_1!E97),MATCH(CONCATENATE(model_1!F97,"_B"),list_model_1!$G$1:$AJ$1,0)),"")</f>
        <v/>
      </c>
      <c r="K97">
        <f>(G97-I97)*(1/I97)</f>
        <v/>
      </c>
      <c r="L97">
        <f>(H97-J97)*(1/J97)</f>
        <v/>
      </c>
      <c r="M97">
        <f>IF(AND(K97&gt;$M$1,K97&lt;$N$1),1,0)</f>
        <v/>
      </c>
      <c r="N97">
        <f>IF(AND(L97&gt;$M$1,L97&lt;$N$1),1,0)</f>
        <v/>
      </c>
    </row>
    <row r="98">
      <c r="A98">
        <f>final_model!A98</f>
        <v/>
      </c>
      <c r="B98">
        <f>final_model!B98</f>
        <v/>
      </c>
      <c r="C98">
        <f>final_model!C98</f>
        <v/>
      </c>
      <c r="D98">
        <f>final_model!D98</f>
        <v/>
      </c>
      <c r="E98">
        <f>final_model!E98</f>
        <v/>
      </c>
      <c r="F98">
        <f>final_model!F98</f>
        <v/>
      </c>
      <c r="G98">
        <f>final_model!G98</f>
        <v/>
      </c>
      <c r="H98">
        <f>final_model!H98</f>
        <v/>
      </c>
      <c r="I98">
        <f>IFERROR(INDEX(list_model_1!$G$2:$AJ$600,SUMIFS(list_model_1!$A$2:$A$600,list_model_1!$B$2:$B$600,model_1!A98,list_model_1!$E$2:$E$600,model_1!D98,list_model_1!$F$2:$F$600,model_1!E98),MATCH(CONCATENATE(model_1!F98,"_M"),list_model_1!$G$1:$AJ$1,0)),"")</f>
        <v/>
      </c>
      <c r="J98">
        <f>IFERROR(INDEX(list_model_1!$G$2:$AJ$600,SUMIFS(list_model_1!$A$2:$A$600,list_model_1!$B$2:$B$600,model_1!A98,list_model_1!$E$2:$E$600,model_1!D98,list_model_1!$F$2:$F$600,model_1!E98),MATCH(CONCATENATE(model_1!F98,"_B"),list_model_1!$G$1:$AJ$1,0)),"")</f>
        <v/>
      </c>
      <c r="K98">
        <f>(G98-I98)*(1/I98)</f>
        <v/>
      </c>
      <c r="L98">
        <f>(H98-J98)*(1/J98)</f>
        <v/>
      </c>
      <c r="M98">
        <f>IF(AND(K98&gt;$M$1,K98&lt;$N$1),1,0)</f>
        <v/>
      </c>
      <c r="N98">
        <f>IF(AND(L98&gt;$M$1,L98&lt;$N$1),1,0)</f>
        <v/>
      </c>
    </row>
    <row r="99">
      <c r="A99">
        <f>final_model!A99</f>
        <v/>
      </c>
      <c r="B99">
        <f>final_model!B99</f>
        <v/>
      </c>
      <c r="C99">
        <f>final_model!C99</f>
        <v/>
      </c>
      <c r="D99">
        <f>final_model!D99</f>
        <v/>
      </c>
      <c r="E99">
        <f>final_model!E99</f>
        <v/>
      </c>
      <c r="F99">
        <f>final_model!F99</f>
        <v/>
      </c>
      <c r="G99">
        <f>final_model!G99</f>
        <v/>
      </c>
      <c r="H99">
        <f>final_model!H99</f>
        <v/>
      </c>
      <c r="I99">
        <f>IFERROR(INDEX(list_model_1!$G$2:$AJ$600,SUMIFS(list_model_1!$A$2:$A$600,list_model_1!$B$2:$B$600,model_1!A99,list_model_1!$E$2:$E$600,model_1!D99,list_model_1!$F$2:$F$600,model_1!E99),MATCH(CONCATENATE(model_1!F99,"_M"),list_model_1!$G$1:$AJ$1,0)),"")</f>
        <v/>
      </c>
      <c r="J99">
        <f>IFERROR(INDEX(list_model_1!$G$2:$AJ$600,SUMIFS(list_model_1!$A$2:$A$600,list_model_1!$B$2:$B$600,model_1!A99,list_model_1!$E$2:$E$600,model_1!D99,list_model_1!$F$2:$F$600,model_1!E99),MATCH(CONCATENATE(model_1!F99,"_B"),list_model_1!$G$1:$AJ$1,0)),"")</f>
        <v/>
      </c>
      <c r="K99">
        <f>(G99-I99)*(1/I99)</f>
        <v/>
      </c>
      <c r="L99">
        <f>(H99-J99)*(1/J99)</f>
        <v/>
      </c>
      <c r="M99">
        <f>IF(AND(K99&gt;$M$1,K99&lt;$N$1),1,0)</f>
        <v/>
      </c>
      <c r="N99">
        <f>IF(AND(L99&gt;$M$1,L99&lt;$N$1),1,0)</f>
        <v/>
      </c>
    </row>
    <row r="100">
      <c r="A100">
        <f>final_model!A100</f>
        <v/>
      </c>
      <c r="B100">
        <f>final_model!B100</f>
        <v/>
      </c>
      <c r="C100">
        <f>final_model!C100</f>
        <v/>
      </c>
      <c r="D100">
        <f>final_model!D100</f>
        <v/>
      </c>
      <c r="E100">
        <f>final_model!E100</f>
        <v/>
      </c>
      <c r="F100">
        <f>final_model!F100</f>
        <v/>
      </c>
      <c r="G100">
        <f>final_model!G100</f>
        <v/>
      </c>
      <c r="H100">
        <f>final_model!H100</f>
        <v/>
      </c>
      <c r="I100">
        <f>IFERROR(INDEX(list_model_1!$G$2:$AJ$600,SUMIFS(list_model_1!$A$2:$A$600,list_model_1!$B$2:$B$600,model_1!A100,list_model_1!$E$2:$E$600,model_1!D100,list_model_1!$F$2:$F$600,model_1!E100),MATCH(CONCATENATE(model_1!F100,"_M"),list_model_1!$G$1:$AJ$1,0)),"")</f>
        <v/>
      </c>
      <c r="J100">
        <f>IFERROR(INDEX(list_model_1!$G$2:$AJ$600,SUMIFS(list_model_1!$A$2:$A$600,list_model_1!$B$2:$B$600,model_1!A100,list_model_1!$E$2:$E$600,model_1!D100,list_model_1!$F$2:$F$600,model_1!E100),MATCH(CONCATENATE(model_1!F100,"_B"),list_model_1!$G$1:$AJ$1,0)),"")</f>
        <v/>
      </c>
      <c r="K100">
        <f>(G100-I100)*(1/I100)</f>
        <v/>
      </c>
      <c r="L100">
        <f>(H100-J100)*(1/J100)</f>
        <v/>
      </c>
      <c r="M100">
        <f>IF(AND(K100&gt;$M$1,K100&lt;$N$1),1,0)</f>
        <v/>
      </c>
      <c r="N100">
        <f>IF(AND(L100&gt;$M$1,L100&lt;$N$1),1,0)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index</t>
        </is>
      </c>
      <c r="B1" s="15" t="inlineStr">
        <is>
          <t>Div</t>
        </is>
      </c>
      <c r="C1" s="15" t="inlineStr">
        <is>
          <t>Date</t>
        </is>
      </c>
      <c r="D1" s="15" t="inlineStr">
        <is>
          <t>Сезон</t>
        </is>
      </c>
      <c r="E1" s="15" t="inlineStr">
        <is>
          <t>HomeTeam</t>
        </is>
      </c>
      <c r="F1" s="15" t="inlineStr">
        <is>
          <t>AwayTeam</t>
        </is>
      </c>
      <c r="G1" s="15" t="inlineStr">
        <is>
          <t>6,5_M</t>
        </is>
      </c>
      <c r="H1" s="15" t="inlineStr">
        <is>
          <t>6,5_B</t>
        </is>
      </c>
      <c r="I1" s="15" t="inlineStr">
        <is>
          <t>7_M</t>
        </is>
      </c>
      <c r="J1" s="15" t="inlineStr">
        <is>
          <t>7_B</t>
        </is>
      </c>
      <c r="K1" s="15" t="inlineStr">
        <is>
          <t>7,5_M</t>
        </is>
      </c>
      <c r="L1" s="15" t="inlineStr">
        <is>
          <t>7,5_B</t>
        </is>
      </c>
      <c r="M1" s="15" t="inlineStr">
        <is>
          <t>8_M</t>
        </is>
      </c>
      <c r="N1" s="15" t="inlineStr">
        <is>
          <t>8_B</t>
        </is>
      </c>
      <c r="O1" s="15" t="inlineStr">
        <is>
          <t>8,5_M</t>
        </is>
      </c>
      <c r="P1" s="15" t="inlineStr">
        <is>
          <t>8,5_B</t>
        </is>
      </c>
      <c r="Q1" s="15" t="inlineStr">
        <is>
          <t>9_M</t>
        </is>
      </c>
      <c r="R1" s="15" t="inlineStr">
        <is>
          <t>9_B</t>
        </is>
      </c>
      <c r="S1" s="15" t="inlineStr">
        <is>
          <t>9,5_M</t>
        </is>
      </c>
      <c r="T1" s="15" t="inlineStr">
        <is>
          <t>9,5_B</t>
        </is>
      </c>
      <c r="U1" s="15" t="inlineStr">
        <is>
          <t>10_M</t>
        </is>
      </c>
      <c r="V1" s="15" t="inlineStr">
        <is>
          <t>10_B</t>
        </is>
      </c>
      <c r="W1" s="15" t="inlineStr">
        <is>
          <t>10,5_M</t>
        </is>
      </c>
      <c r="X1" s="15" t="inlineStr">
        <is>
          <t>10,5_B</t>
        </is>
      </c>
      <c r="Y1" s="15" t="inlineStr">
        <is>
          <t>11_M</t>
        </is>
      </c>
      <c r="Z1" s="15" t="inlineStr">
        <is>
          <t>11_B</t>
        </is>
      </c>
      <c r="AA1" s="15" t="inlineStr">
        <is>
          <t>11,5_M</t>
        </is>
      </c>
      <c r="AB1" s="15" t="inlineStr">
        <is>
          <t>11,5_B</t>
        </is>
      </c>
      <c r="AC1" s="15" t="inlineStr">
        <is>
          <t>12_M</t>
        </is>
      </c>
      <c r="AD1" s="15" t="inlineStr">
        <is>
          <t>12_B</t>
        </is>
      </c>
      <c r="AE1" s="15" t="inlineStr">
        <is>
          <t>12,5_M</t>
        </is>
      </c>
      <c r="AF1" s="15" t="inlineStr">
        <is>
          <t>12,5_B</t>
        </is>
      </c>
      <c r="AG1" s="15" t="inlineStr">
        <is>
          <t>13_M</t>
        </is>
      </c>
      <c r="AH1" s="15" t="inlineStr">
        <is>
          <t>13_B</t>
        </is>
      </c>
      <c r="AI1" s="15" t="inlineStr">
        <is>
          <t>13,5_M</t>
        </is>
      </c>
      <c r="AJ1" s="15" t="inlineStr">
        <is>
          <t>13,5_B</t>
        </is>
      </c>
    </row>
    <row r="2">
      <c r="A2" t="n">
        <v>1</v>
      </c>
      <c r="B2" t="inlineStr">
        <is>
          <t>D1</t>
        </is>
      </c>
      <c r="C2" s="16" t="n">
        <v>44834</v>
      </c>
      <c r="D2" t="n">
        <v>2022</v>
      </c>
      <c r="E2" t="inlineStr">
        <is>
          <t>Bayern Munich</t>
        </is>
      </c>
      <c r="F2" t="inlineStr">
        <is>
          <t>Leverkusen</t>
        </is>
      </c>
      <c r="G2" t="n">
        <v>1.942444008850376</v>
      </c>
      <c r="H2" t="n">
        <v>2.061070992662824</v>
      </c>
      <c r="I2" t="n">
        <v>1.76416517825221</v>
      </c>
      <c r="J2" t="n">
        <v>1.652175564653793</v>
      </c>
      <c r="K2" t="n">
        <v>2.220796690830587</v>
      </c>
      <c r="L2" t="n">
        <v>1.819137213846505</v>
      </c>
      <c r="M2" t="n">
        <v>2.058383000255862</v>
      </c>
      <c r="N2" t="n">
        <v>1.971138613200461</v>
      </c>
      <c r="O2" t="n">
        <v>1.887572588428988</v>
      </c>
      <c r="P2" t="n">
        <v>2.126668413419583</v>
      </c>
      <c r="Q2" t="n">
        <v>1.711148080141541</v>
      </c>
      <c r="R2" t="n">
        <v>1.745175007014337</v>
      </c>
      <c r="S2" t="n">
        <v>2.08095511335254</v>
      </c>
      <c r="T2" t="n">
        <v>1.925107793697871</v>
      </c>
      <c r="U2" t="n">
        <v>1.906357547516685</v>
      </c>
      <c r="V2" t="n">
        <v>2.92361178185864</v>
      </c>
      <c r="W2" t="n">
        <v>1.456334157972842</v>
      </c>
      <c r="X2" t="n">
        <v>3.191376609724476</v>
      </c>
      <c r="Y2" t="n">
        <v>1.301464334828932</v>
      </c>
      <c r="Z2" t="n">
        <v>3.452799022797703</v>
      </c>
      <c r="AA2" t="n">
        <v>1.34920220521179</v>
      </c>
      <c r="AB2" t="n">
        <v>3.863670346507418</v>
      </c>
      <c r="AC2" t="n">
        <v>1.135589915680726</v>
      </c>
      <c r="AD2" t="n">
        <v>4.249267929678999</v>
      </c>
      <c r="AE2" t="n">
        <v>1.246999907455338</v>
      </c>
      <c r="AF2" t="n">
        <v>5.04858451285378</v>
      </c>
      <c r="AG2" t="n">
        <v>1.190997229999236</v>
      </c>
      <c r="AH2" t="n">
        <v>3.955156723919596</v>
      </c>
      <c r="AI2" t="n">
        <v>1.318356283822131</v>
      </c>
      <c r="AJ2" t="n">
        <v>4.141134793992982</v>
      </c>
    </row>
    <row r="3">
      <c r="A3" t="n">
        <v>2</v>
      </c>
      <c r="B3" t="inlineStr">
        <is>
          <t>D1</t>
        </is>
      </c>
      <c r="C3" s="16" t="n">
        <v>44834</v>
      </c>
      <c r="D3" t="n">
        <v>2022</v>
      </c>
      <c r="E3" t="inlineStr">
        <is>
          <t>RB Leipzig</t>
        </is>
      </c>
      <c r="F3" t="inlineStr">
        <is>
          <t>Bochum</t>
        </is>
      </c>
      <c r="G3" t="n">
        <v>2.285560509597019</v>
      </c>
      <c r="H3" t="n">
        <v>1.777870813963838</v>
      </c>
      <c r="I3" t="n">
        <v>2.07330988899181</v>
      </c>
      <c r="J3" t="n">
        <v>1.597788244297382</v>
      </c>
      <c r="K3" t="n">
        <v>2.313441931498017</v>
      </c>
      <c r="L3" t="n">
        <v>1.761358363867273</v>
      </c>
      <c r="M3" t="n">
        <v>2.001115252683611</v>
      </c>
      <c r="N3" t="n">
        <v>1.647110420085274</v>
      </c>
      <c r="O3" t="n">
        <v>2.105967952257616</v>
      </c>
      <c r="P3" t="n">
        <v>1.904185331915537</v>
      </c>
      <c r="Q3" t="n">
        <v>1.951011029682422</v>
      </c>
      <c r="R3" t="n">
        <v>1.868717451448503</v>
      </c>
      <c r="S3" t="n">
        <v>1.983150475788579</v>
      </c>
      <c r="T3" t="n">
        <v>2.017138296350725</v>
      </c>
      <c r="U3" t="n">
        <v>1.799429097374744</v>
      </c>
      <c r="V3" t="n">
        <v>2.395674430461599</v>
      </c>
      <c r="W3" t="n">
        <v>1.609654854992277</v>
      </c>
      <c r="X3" t="n">
        <v>2.640272347232711</v>
      </c>
      <c r="Y3" t="n">
        <v>1.422916967357075</v>
      </c>
      <c r="Z3" t="n">
        <v>3.451282305005857</v>
      </c>
      <c r="AA3" t="n">
        <v>1.34432716199562</v>
      </c>
      <c r="AB3" t="n">
        <v>3.904214684093732</v>
      </c>
      <c r="AC3" t="n">
        <v>1.163670748544455</v>
      </c>
      <c r="AD3" t="n">
        <v>3.708884648137205</v>
      </c>
      <c r="AE3" t="n">
        <v>1.304443851586106</v>
      </c>
      <c r="AF3" t="n">
        <v>4.284677929247557</v>
      </c>
      <c r="AG3" t="n">
        <v>1.248781627756223</v>
      </c>
      <c r="AH3" t="n">
        <v>2.906500959499851</v>
      </c>
      <c r="AI3" t="n">
        <v>1.491146331201173</v>
      </c>
      <c r="AJ3" t="n">
        <v>3.036053079240862</v>
      </c>
    </row>
    <row r="4">
      <c r="A4" t="n">
        <v>3</v>
      </c>
      <c r="B4" t="inlineStr">
        <is>
          <t>D1</t>
        </is>
      </c>
      <c r="C4" s="16" t="n">
        <v>44834</v>
      </c>
      <c r="D4" t="n">
        <v>2022</v>
      </c>
      <c r="E4" t="inlineStr">
        <is>
          <t>Freiburg</t>
        </is>
      </c>
      <c r="F4" t="inlineStr">
        <is>
          <t>Mainz</t>
        </is>
      </c>
      <c r="G4" t="n">
        <v>2.003898159846975</v>
      </c>
      <c r="H4" t="n">
        <v>1.996116976798155</v>
      </c>
      <c r="I4" t="n">
        <v>1.836529724875155</v>
      </c>
      <c r="J4" t="n">
        <v>1.576843335909993</v>
      </c>
      <c r="K4" t="n">
        <v>2.387836879200166</v>
      </c>
      <c r="L4" t="n">
        <v>1.720545775218423</v>
      </c>
      <c r="M4" t="n">
        <v>2.07823280222258</v>
      </c>
      <c r="N4" t="n">
        <v>1.548358243308326</v>
      </c>
      <c r="O4" t="n">
        <v>2.283656799656994</v>
      </c>
      <c r="P4" t="n">
        <v>1.779024424805143</v>
      </c>
      <c r="Q4" t="n">
        <v>2.090554411944454</v>
      </c>
      <c r="R4" t="n">
        <v>1.950751697381409</v>
      </c>
      <c r="S4" t="n">
        <v>1.884219697732354</v>
      </c>
      <c r="T4" t="n">
        <v>2.130940650343543</v>
      </c>
      <c r="U4" t="n">
        <v>1.739878055658901</v>
      </c>
      <c r="V4" t="n">
        <v>2.324180323279664</v>
      </c>
      <c r="W4" t="n">
        <v>1.659197459460801</v>
      </c>
      <c r="X4" t="n">
        <v>2.516996137724745</v>
      </c>
      <c r="Y4" t="n">
        <v>1.467077939439339</v>
      </c>
      <c r="Z4" t="n">
        <v>3.356143544875651</v>
      </c>
      <c r="AA4" t="n">
        <v>1.357699399220942</v>
      </c>
      <c r="AB4" t="n">
        <v>3.795643498921071</v>
      </c>
      <c r="AC4" t="n">
        <v>1.1700468885319</v>
      </c>
      <c r="AD4" t="n">
        <v>3.678155756822711</v>
      </c>
      <c r="AE4" t="n">
        <v>1.30599197100646</v>
      </c>
      <c r="AF4" t="n">
        <v>4.268059605325033</v>
      </c>
      <c r="AG4" t="n">
        <v>1.252305720336391</v>
      </c>
      <c r="AH4" t="n">
        <v>3.299104188595535</v>
      </c>
      <c r="AI4" t="n">
        <v>1.409745966228786</v>
      </c>
      <c r="AJ4" t="n">
        <v>3.440536533413091</v>
      </c>
    </row>
    <row r="5">
      <c r="A5" t="n">
        <v>4</v>
      </c>
      <c r="B5" t="inlineStr">
        <is>
          <t>D1</t>
        </is>
      </c>
      <c r="C5" s="16" t="n">
        <v>44834</v>
      </c>
      <c r="D5" t="n">
        <v>2022</v>
      </c>
      <c r="E5" t="inlineStr">
        <is>
          <t>FC Koln</t>
        </is>
      </c>
      <c r="F5" t="inlineStr">
        <is>
          <t>Dortmund</t>
        </is>
      </c>
      <c r="G5" t="n">
        <v>2.736675351408537</v>
      </c>
      <c r="H5" t="n">
        <v>1.575812859432217</v>
      </c>
      <c r="I5" t="n">
        <v>2.480403564968493</v>
      </c>
      <c r="J5" t="n">
        <v>1.435413741778392</v>
      </c>
      <c r="K5" t="n">
        <v>2.713154077932206</v>
      </c>
      <c r="L5" t="n">
        <v>1.583718658398204</v>
      </c>
      <c r="M5" t="n">
        <v>2.276613909177471</v>
      </c>
      <c r="N5" t="n">
        <v>1.463640065428501</v>
      </c>
      <c r="O5" t="n">
        <v>2.343557455434842</v>
      </c>
      <c r="P5" t="n">
        <v>1.744292695451829</v>
      </c>
      <c r="Q5" t="n">
        <v>2.143425952705124</v>
      </c>
      <c r="R5" t="n">
        <v>1.953511806118756</v>
      </c>
      <c r="S5" t="n">
        <v>1.880350629658505</v>
      </c>
      <c r="T5" t="n">
        <v>2.135911040795084</v>
      </c>
      <c r="U5" t="n">
        <v>1.703202594590563</v>
      </c>
      <c r="V5" t="n">
        <v>1.725418291087395</v>
      </c>
      <c r="W5" t="n">
        <v>2.10512263110675</v>
      </c>
      <c r="X5" t="n">
        <v>1.90487695378976</v>
      </c>
      <c r="Y5" t="n">
        <v>1.871227768018965</v>
      </c>
      <c r="Z5" t="n">
        <v>2.367154139135703</v>
      </c>
      <c r="AA5" t="n">
        <v>1.601309344863687</v>
      </c>
      <c r="AB5" t="n">
        <v>2.66303751728105</v>
      </c>
      <c r="AC5" t="n">
        <v>1.498437429425342</v>
      </c>
      <c r="AD5" t="n">
        <v>4.116444622512684</v>
      </c>
      <c r="AE5" t="n">
        <v>1.294199846045827</v>
      </c>
      <c r="AF5" t="n">
        <v>4.39905004520034</v>
      </c>
      <c r="AG5" t="n">
        <v>1.23394324072179</v>
      </c>
      <c r="AH5" t="n">
        <v>3.006848017215263</v>
      </c>
      <c r="AI5" t="n">
        <v>1.464321512135831</v>
      </c>
      <c r="AJ5" t="n">
        <v>3.153680098516442</v>
      </c>
    </row>
    <row r="6">
      <c r="A6" t="n">
        <v>5</v>
      </c>
      <c r="B6" t="inlineStr">
        <is>
          <t>D1</t>
        </is>
      </c>
      <c r="C6" s="16" t="n">
        <v>44834</v>
      </c>
      <c r="D6" t="n">
        <v>2022</v>
      </c>
      <c r="E6" t="inlineStr">
        <is>
          <t>Ein Frankfurt</t>
        </is>
      </c>
      <c r="F6" t="inlineStr">
        <is>
          <t>Union Berlin</t>
        </is>
      </c>
      <c r="G6" t="n">
        <v>2.60354631590587</v>
      </c>
      <c r="H6" t="n">
        <v>1.623617783958478</v>
      </c>
      <c r="I6" t="n">
        <v>2.379260579498822</v>
      </c>
      <c r="J6" t="n">
        <v>1.57544166433706</v>
      </c>
      <c r="K6" t="n">
        <v>2.381303594413291</v>
      </c>
      <c r="L6" t="n">
        <v>1.723953810041847</v>
      </c>
      <c r="M6" t="n">
        <v>2.043146308721645</v>
      </c>
      <c r="N6" t="n">
        <v>1.511873403700991</v>
      </c>
      <c r="O6" t="n">
        <v>2.312162527742699</v>
      </c>
      <c r="P6" t="n">
        <v>1.762100714551185</v>
      </c>
      <c r="Q6" t="n">
        <v>2.12575867034601</v>
      </c>
      <c r="R6" t="n">
        <v>2.061431892043285</v>
      </c>
      <c r="S6" t="n">
        <v>1.805026551730244</v>
      </c>
      <c r="T6" t="n">
        <v>2.242195052884528</v>
      </c>
      <c r="U6" t="n">
        <v>1.646773706452858</v>
      </c>
      <c r="V6" t="n">
        <v>1.854431449399401</v>
      </c>
      <c r="W6" t="n">
        <v>1.968391753246575</v>
      </c>
      <c r="X6" t="n">
        <v>2.032639937966692</v>
      </c>
      <c r="Y6" t="n">
        <v>1.754816650399497</v>
      </c>
      <c r="Z6" t="n">
        <v>2.546290334797502</v>
      </c>
      <c r="AA6" t="n">
        <v>1.538736773589331</v>
      </c>
      <c r="AB6" t="n">
        <v>2.856194061781795</v>
      </c>
      <c r="AC6" t="n">
        <v>1.338245444997869</v>
      </c>
      <c r="AD6" t="n">
        <v>3.737239600223341</v>
      </c>
      <c r="AE6" t="n">
        <v>1.303293158951573</v>
      </c>
      <c r="AF6" t="n">
        <v>4.297139979869017</v>
      </c>
      <c r="AG6" t="n">
        <v>1.244757490480466</v>
      </c>
      <c r="AH6" t="n">
        <v>3.163881881156074</v>
      </c>
      <c r="AI6" t="n">
        <v>1.432401423894581</v>
      </c>
      <c r="AJ6" t="n">
        <v>3.312665834892806</v>
      </c>
    </row>
    <row r="7">
      <c r="A7" t="n">
        <v>6</v>
      </c>
      <c r="B7" t="inlineStr">
        <is>
          <t>D1</t>
        </is>
      </c>
      <c r="C7" s="16" t="n">
        <v>44834</v>
      </c>
      <c r="D7" t="n">
        <v>2022</v>
      </c>
      <c r="E7" t="inlineStr">
        <is>
          <t>Wolfsburg</t>
        </is>
      </c>
      <c r="F7" t="inlineStr">
        <is>
          <t>Stuttgart</t>
        </is>
      </c>
      <c r="G7" t="n">
        <v>2.313588360946117</v>
      </c>
      <c r="H7" t="n">
        <v>1.761273493074913</v>
      </c>
      <c r="I7" t="n">
        <v>2.084697250202076</v>
      </c>
      <c r="J7" t="n">
        <v>1.563559180012707</v>
      </c>
      <c r="K7" t="n">
        <v>2.360115841649647</v>
      </c>
      <c r="L7" t="n">
        <v>1.735231492331659</v>
      </c>
      <c r="M7" t="n">
        <v>2.048142319934946</v>
      </c>
      <c r="N7" t="n">
        <v>1.693168412123396</v>
      </c>
      <c r="O7" t="n">
        <v>2.051444858076918</v>
      </c>
      <c r="P7" t="n">
        <v>1.951072224395095</v>
      </c>
      <c r="Q7" t="n">
        <v>1.898221751497477</v>
      </c>
      <c r="R7" t="n">
        <v>2.167294434407799</v>
      </c>
      <c r="S7" t="n">
        <v>1.74502496755904</v>
      </c>
      <c r="T7" t="n">
        <v>2.342236896135637</v>
      </c>
      <c r="U7" t="n">
        <v>1.585794979403504</v>
      </c>
      <c r="V7" t="n">
        <v>2.868767444995163</v>
      </c>
      <c r="W7" t="n">
        <v>1.46364534745317</v>
      </c>
      <c r="X7" t="n">
        <v>3.156820952680873</v>
      </c>
      <c r="Y7" t="n">
        <v>1.303199213419363</v>
      </c>
      <c r="Z7" t="n">
        <v>3.543722594955382</v>
      </c>
      <c r="AA7" t="n">
        <v>1.335568722682217</v>
      </c>
      <c r="AB7" t="n">
        <v>3.980015515173618</v>
      </c>
      <c r="AC7" t="n">
        <v>1.158059842108973</v>
      </c>
      <c r="AD7" t="n">
        <v>4.340352679404723</v>
      </c>
      <c r="AE7" t="n">
        <v>1.249647532634396</v>
      </c>
      <c r="AF7" t="n">
        <v>5.005647440002867</v>
      </c>
      <c r="AG7" t="n">
        <v>1.1972857998479</v>
      </c>
      <c r="AH7" t="n">
        <v>2.930032073263222</v>
      </c>
      <c r="AI7" t="n">
        <v>1.485867757848358</v>
      </c>
      <c r="AJ7" t="n">
        <v>3.058173204224237</v>
      </c>
    </row>
    <row r="8">
      <c r="A8" t="n">
        <v>7</v>
      </c>
      <c r="B8" t="inlineStr">
        <is>
          <t>D1</t>
        </is>
      </c>
      <c r="C8" s="16" t="n">
        <v>44834</v>
      </c>
      <c r="D8" t="n">
        <v>2022</v>
      </c>
      <c r="E8" t="inlineStr">
        <is>
          <t>Hertha</t>
        </is>
      </c>
      <c r="F8" t="inlineStr">
        <is>
          <t>Hoffenheim</t>
        </is>
      </c>
      <c r="G8" t="n">
        <v>1.978525680894125</v>
      </c>
      <c r="H8" t="n">
        <v>2.021945585614322</v>
      </c>
      <c r="I8" t="n">
        <v>1.788868875438558</v>
      </c>
      <c r="J8" t="n">
        <v>1.578794956224887</v>
      </c>
      <c r="K8" t="n">
        <v>2.340159900820391</v>
      </c>
      <c r="L8" t="n">
        <v>1.746179615871092</v>
      </c>
      <c r="M8" t="n">
        <v>2.016561439020075</v>
      </c>
      <c r="N8" t="n">
        <v>1.69193294981307</v>
      </c>
      <c r="O8" t="n">
        <v>2.037949357551696</v>
      </c>
      <c r="P8" t="n">
        <v>1.963438141489667</v>
      </c>
      <c r="Q8" t="n">
        <v>1.876439709387727</v>
      </c>
      <c r="R8" t="n">
        <v>2.104999446345738</v>
      </c>
      <c r="S8" t="n">
        <v>1.777495077170995</v>
      </c>
      <c r="T8" t="n">
        <v>2.286181777045605</v>
      </c>
      <c r="U8" t="n">
        <v>1.640672917410757</v>
      </c>
      <c r="V8" t="n">
        <v>2.986099968979522</v>
      </c>
      <c r="W8" t="n">
        <v>1.447402755793984</v>
      </c>
      <c r="X8" t="n">
        <v>3.235122575911157</v>
      </c>
      <c r="Y8" t="n">
        <v>1.242137221785807</v>
      </c>
      <c r="Z8" t="n">
        <v>3.707915651148562</v>
      </c>
      <c r="AA8" t="n">
        <v>1.301145338382192</v>
      </c>
      <c r="AB8" t="n">
        <v>4.320655751711729</v>
      </c>
      <c r="AC8" t="n">
        <v>1.121593338017643</v>
      </c>
      <c r="AD8" t="n">
        <v>4.070057117565009</v>
      </c>
      <c r="AE8" t="n">
        <v>1.268700298568022</v>
      </c>
      <c r="AF8" t="n">
        <v>4.721618492161255</v>
      </c>
      <c r="AG8" t="n">
        <v>1.20713930176957</v>
      </c>
      <c r="AH8" t="n">
        <v>3.36454738746305</v>
      </c>
      <c r="AI8" t="n">
        <v>1.394301454016174</v>
      </c>
      <c r="AJ8" t="n">
        <v>3.536130642721347</v>
      </c>
    </row>
    <row r="9">
      <c r="A9" t="n">
        <v>8</v>
      </c>
      <c r="B9" t="inlineStr">
        <is>
          <t>E0</t>
        </is>
      </c>
      <c r="C9" s="16" t="n">
        <v>44835</v>
      </c>
      <c r="D9" t="n">
        <v>2022</v>
      </c>
      <c r="E9" t="inlineStr">
        <is>
          <t>Arsenal</t>
        </is>
      </c>
      <c r="F9" t="inlineStr">
        <is>
          <t>Tottenham</t>
        </is>
      </c>
      <c r="G9" t="n">
        <v>1.954161977820987</v>
      </c>
      <c r="H9" t="n">
        <v>2.048040084644426</v>
      </c>
      <c r="I9" t="n">
        <v>1.725997901702045</v>
      </c>
      <c r="J9" t="n">
        <v>1.505193937831259</v>
      </c>
      <c r="K9" t="n">
        <v>2.420112884539132</v>
      </c>
      <c r="L9" t="n">
        <v>1.704169373355506</v>
      </c>
      <c r="M9" t="n">
        <v>2.240148456176899</v>
      </c>
      <c r="N9" t="n">
        <v>1.78296505499248</v>
      </c>
      <c r="O9" t="n">
        <v>2.079678985667728</v>
      </c>
      <c r="P9" t="n">
        <v>1.92620122580375</v>
      </c>
      <c r="Q9" t="n">
        <v>1.885339417987359</v>
      </c>
      <c r="R9" t="n">
        <v>2.224773409651885</v>
      </c>
      <c r="S9" t="n">
        <v>1.687709848215324</v>
      </c>
      <c r="T9" t="n">
        <v>2.454101613631243</v>
      </c>
      <c r="U9" t="n">
        <v>1.551923229673254</v>
      </c>
      <c r="V9" t="n">
        <v>2.072938255959747</v>
      </c>
      <c r="W9" t="n">
        <v>1.797250155358684</v>
      </c>
      <c r="X9" t="n">
        <v>2.254311452031136</v>
      </c>
      <c r="Y9" t="n">
        <v>1.559672180655531</v>
      </c>
      <c r="Z9" t="n">
        <v>2.789379905580545</v>
      </c>
      <c r="AA9" t="n">
        <v>1.451615327742956</v>
      </c>
      <c r="AB9" t="n">
        <v>3.214273826793507</v>
      </c>
      <c r="AC9" t="n">
        <v>1.283857452829222</v>
      </c>
      <c r="AD9" t="n">
        <v>1.830554436699549</v>
      </c>
      <c r="AE9" t="n">
        <v>1.934799949349564</v>
      </c>
      <c r="AF9" t="n">
        <v>2.069747597542985</v>
      </c>
      <c r="AG9" t="n">
        <v>1.814375298593417</v>
      </c>
      <c r="AH9" t="n">
        <v>2.464802377496526</v>
      </c>
      <c r="AI9" t="n">
        <v>1.614100669215711</v>
      </c>
      <c r="AJ9" t="n">
        <v>2.628397508957504</v>
      </c>
    </row>
    <row r="10">
      <c r="A10" t="n">
        <v>9</v>
      </c>
      <c r="B10" t="inlineStr">
        <is>
          <t>E0</t>
        </is>
      </c>
      <c r="C10" s="16" t="n">
        <v>44835</v>
      </c>
      <c r="D10" t="n">
        <v>2022</v>
      </c>
      <c r="E10" t="inlineStr">
        <is>
          <t>Crystal Palace</t>
        </is>
      </c>
      <c r="F10" t="inlineStr">
        <is>
          <t>Chelsea</t>
        </is>
      </c>
      <c r="G10" t="n">
        <v>2.850762463103833</v>
      </c>
      <c r="H10" t="n">
        <v>1.540317852742131</v>
      </c>
      <c r="I10" t="n">
        <v>2.551520640536838</v>
      </c>
      <c r="J10" t="n">
        <v>1.416854511086164</v>
      </c>
      <c r="K10" t="n">
        <v>2.715198433857203</v>
      </c>
      <c r="L10" t="n">
        <v>1.583022920415781</v>
      </c>
      <c r="M10" t="n">
        <v>2.335392809582379</v>
      </c>
      <c r="N10" t="n">
        <v>1.803386900480296</v>
      </c>
      <c r="O10" t="n">
        <v>1.911849464109702</v>
      </c>
      <c r="P10" t="n">
        <v>2.096672246198406</v>
      </c>
      <c r="Q10" t="n">
        <v>1.753592810751337</v>
      </c>
      <c r="R10" t="n">
        <v>2.1261911913919</v>
      </c>
      <c r="S10" t="n">
        <v>1.758682879687152</v>
      </c>
      <c r="T10" t="n">
        <v>2.318073765434587</v>
      </c>
      <c r="U10" t="n">
        <v>1.610988488183945</v>
      </c>
      <c r="V10" t="n">
        <v>2.029543420743658</v>
      </c>
      <c r="W10" t="n">
        <v>1.822631812027806</v>
      </c>
      <c r="X10" t="n">
        <v>2.215610660053344</v>
      </c>
      <c r="Y10" t="n">
        <v>1.621728912771962</v>
      </c>
      <c r="Z10" t="n">
        <v>3.0807409540216</v>
      </c>
      <c r="AA10" t="n">
        <v>1.406109664328864</v>
      </c>
      <c r="AB10" t="n">
        <v>3.462389073287871</v>
      </c>
      <c r="AC10" t="n">
        <v>1.252859237053386</v>
      </c>
      <c r="AD10" t="n">
        <v>2.127082225270777</v>
      </c>
      <c r="AE10" t="n">
        <v>1.720841205510041</v>
      </c>
      <c r="AF10" t="n">
        <v>2.387268086724367</v>
      </c>
      <c r="AG10" t="n">
        <v>1.639324928514645</v>
      </c>
      <c r="AH10" t="n">
        <v>2.463378717463702</v>
      </c>
      <c r="AI10" t="n">
        <v>1.63056811594384</v>
      </c>
      <c r="AJ10" t="n">
        <v>2.585871493840426</v>
      </c>
    </row>
    <row r="11">
      <c r="A11" t="n">
        <v>10</v>
      </c>
      <c r="B11" t="inlineStr">
        <is>
          <t>E0</t>
        </is>
      </c>
      <c r="C11" s="16" t="n">
        <v>44835</v>
      </c>
      <c r="D11" t="n">
        <v>2022</v>
      </c>
      <c r="E11" t="inlineStr">
        <is>
          <t>Leeds</t>
        </is>
      </c>
      <c r="F11" t="inlineStr">
        <is>
          <t>Aston Villa</t>
        </is>
      </c>
      <c r="G11" t="n">
        <v>2.302163931520863</v>
      </c>
      <c r="H11" t="n">
        <v>1.767952464197076</v>
      </c>
      <c r="I11" t="n">
        <v>2.059797631552605</v>
      </c>
      <c r="J11" t="n">
        <v>1.494212485253435</v>
      </c>
      <c r="K11" t="n">
        <v>2.492472377816376</v>
      </c>
      <c r="L11" t="n">
        <v>1.670029150866492</v>
      </c>
      <c r="M11" t="n">
        <v>2.164974080901044</v>
      </c>
      <c r="N11" t="n">
        <v>1.702770490721985</v>
      </c>
      <c r="O11" t="n">
        <v>2.041286292354902</v>
      </c>
      <c r="P11" t="n">
        <v>1.960350681020172</v>
      </c>
      <c r="Q11" t="n">
        <v>1.862722530345591</v>
      </c>
      <c r="R11" t="n">
        <v>2.340516136693995</v>
      </c>
      <c r="S11" t="n">
        <v>1.639025814020867</v>
      </c>
      <c r="T11" t="n">
        <v>2.564882009551097</v>
      </c>
      <c r="U11" t="n">
        <v>1.50735434766971</v>
      </c>
      <c r="V11" t="n">
        <v>2.078764060243117</v>
      </c>
      <c r="W11" t="n">
        <v>1.793430581649684</v>
      </c>
      <c r="X11" t="n">
        <v>2.26034970560477</v>
      </c>
      <c r="Y11" t="n">
        <v>1.587004523862618</v>
      </c>
      <c r="Z11" t="n">
        <v>2.918007124447329</v>
      </c>
      <c r="AA11" t="n">
        <v>1.435244277330778</v>
      </c>
      <c r="AB11" t="n">
        <v>3.297560363418673</v>
      </c>
      <c r="AC11" t="n">
        <v>1.27660075649491</v>
      </c>
      <c r="AD11" t="n">
        <v>2.329117118681886</v>
      </c>
      <c r="AE11" t="n">
        <v>1.61783423033996</v>
      </c>
      <c r="AF11" t="n">
        <v>2.618557132144905</v>
      </c>
      <c r="AG11" t="n">
        <v>1.536355159157894</v>
      </c>
      <c r="AH11" t="n">
        <v>2.621410719985373</v>
      </c>
      <c r="AI11" t="n">
        <v>1.56804153902525</v>
      </c>
      <c r="AJ11" t="n">
        <v>2.760434636023245</v>
      </c>
    </row>
    <row r="12">
      <c r="A12" t="n">
        <v>11</v>
      </c>
      <c r="B12" t="inlineStr">
        <is>
          <t>E0</t>
        </is>
      </c>
      <c r="C12" s="16" t="n">
        <v>44835</v>
      </c>
      <c r="D12" t="n">
        <v>2022</v>
      </c>
      <c r="E12" t="inlineStr">
        <is>
          <t>Liverpool</t>
        </is>
      </c>
      <c r="F12" t="inlineStr">
        <is>
          <t>Brighton</t>
        </is>
      </c>
      <c r="G12" t="n">
        <v>1.952516987552692</v>
      </c>
      <c r="H12" t="n">
        <v>2.049850042642606</v>
      </c>
      <c r="I12" t="n">
        <v>1.730026468430939</v>
      </c>
      <c r="J12" t="n">
        <v>1.567087977785963</v>
      </c>
      <c r="K12" t="n">
        <v>2.301026675196284</v>
      </c>
      <c r="L12" t="n">
        <v>1.768623748509331</v>
      </c>
      <c r="M12" t="n">
        <v>2.109601783657716</v>
      </c>
      <c r="N12" t="n">
        <v>1.708920595878387</v>
      </c>
      <c r="O12" t="n">
        <v>2.157423820947862</v>
      </c>
      <c r="P12" t="n">
        <v>1.863987747531461</v>
      </c>
      <c r="Q12" t="n">
        <v>1.968142577317155</v>
      </c>
      <c r="R12" t="n">
        <v>2.191636639430767</v>
      </c>
      <c r="S12" t="n">
        <v>1.71305728384285</v>
      </c>
      <c r="T12" t="n">
        <v>2.402411871611129</v>
      </c>
      <c r="U12" t="n">
        <v>1.556651176553826</v>
      </c>
      <c r="V12" t="n">
        <v>1.782077310165092</v>
      </c>
      <c r="W12" t="n">
        <v>2.040438367307936</v>
      </c>
      <c r="X12" t="n">
        <v>1.96113333708313</v>
      </c>
      <c r="Y12" t="n">
        <v>1.806462791053603</v>
      </c>
      <c r="Z12" t="n">
        <v>2.666629221276203</v>
      </c>
      <c r="AA12" t="n">
        <v>1.497014248684332</v>
      </c>
      <c r="AB12" t="n">
        <v>3.012014751382165</v>
      </c>
      <c r="AC12" t="n">
        <v>1.325388159982751</v>
      </c>
      <c r="AD12" t="n">
        <v>1.907995337262901</v>
      </c>
      <c r="AE12" t="n">
        <v>1.865752951763534</v>
      </c>
      <c r="AF12" t="n">
        <v>2.155063922061144</v>
      </c>
      <c r="AG12" t="n">
        <v>1.754340150103343</v>
      </c>
      <c r="AH12" t="n">
        <v>2.493418124599763</v>
      </c>
      <c r="AI12" t="n">
        <v>1.605412074622838</v>
      </c>
      <c r="AJ12" t="n">
        <v>2.651767518219691</v>
      </c>
    </row>
    <row r="13">
      <c r="A13" t="n">
        <v>12</v>
      </c>
      <c r="B13" t="inlineStr">
        <is>
          <t>E0</t>
        </is>
      </c>
      <c r="C13" s="16" t="n">
        <v>44835</v>
      </c>
      <c r="D13" t="n">
        <v>2022</v>
      </c>
      <c r="E13" t="inlineStr">
        <is>
          <t>Man City</t>
        </is>
      </c>
      <c r="F13" t="inlineStr">
        <is>
          <t>Man United</t>
        </is>
      </c>
      <c r="G13" t="n">
        <v>2.117184528577095</v>
      </c>
      <c r="H13" t="n">
        <v>1.895107275853213</v>
      </c>
      <c r="I13" t="n">
        <v>1.883263273583668</v>
      </c>
      <c r="J13" t="n">
        <v>1.538631212578871</v>
      </c>
      <c r="K13" t="n">
        <v>2.370340730196837</v>
      </c>
      <c r="L13" t="n">
        <v>1.729745513625914</v>
      </c>
      <c r="M13" t="n">
        <v>2.195345764570692</v>
      </c>
      <c r="N13" t="n">
        <v>1.941481409087027</v>
      </c>
      <c r="O13" t="n">
        <v>1.912208681113009</v>
      </c>
      <c r="P13" t="n">
        <v>2.096240389622115</v>
      </c>
      <c r="Q13" t="n">
        <v>1.73480446270903</v>
      </c>
      <c r="R13" t="n">
        <v>2.184896331998351</v>
      </c>
      <c r="S13" t="n">
        <v>1.710061985179281</v>
      </c>
      <c r="T13" t="n">
        <v>2.40832775288979</v>
      </c>
      <c r="U13" t="n">
        <v>1.567416857572375</v>
      </c>
      <c r="V13" t="n">
        <v>1.850476297577368</v>
      </c>
      <c r="W13" t="n">
        <v>1.981468235673908</v>
      </c>
      <c r="X13" t="n">
        <v>2.018881675078733</v>
      </c>
      <c r="Y13" t="n">
        <v>1.760330189944045</v>
      </c>
      <c r="Z13" t="n">
        <v>2.119672758932297</v>
      </c>
      <c r="AA13" t="n">
        <v>1.721525441910591</v>
      </c>
      <c r="AB13" t="n">
        <v>2.385952513818518</v>
      </c>
      <c r="AC13" t="n">
        <v>1.518754633425327</v>
      </c>
      <c r="AD13" t="n">
        <v>2.68280807235684</v>
      </c>
      <c r="AE13" t="n">
        <v>1.489957561711831</v>
      </c>
      <c r="AF13" t="n">
        <v>3.040993094394065</v>
      </c>
      <c r="AG13" t="n">
        <v>1.413836741568079</v>
      </c>
      <c r="AH13" t="n">
        <v>2.636198225729151</v>
      </c>
      <c r="AI13" t="n">
        <v>1.562388305244007</v>
      </c>
      <c r="AJ13" t="n">
        <v>2.778130858475309</v>
      </c>
    </row>
    <row r="14">
      <c r="A14" t="n">
        <v>13</v>
      </c>
      <c r="B14" t="inlineStr">
        <is>
          <t>E0</t>
        </is>
      </c>
      <c r="C14" s="16" t="n">
        <v>44835</v>
      </c>
      <c r="D14" t="n">
        <v>2022</v>
      </c>
      <c r="E14" t="inlineStr">
        <is>
          <t>Southampton</t>
        </is>
      </c>
      <c r="F14" t="inlineStr">
        <is>
          <t>Everton</t>
        </is>
      </c>
      <c r="G14" t="n">
        <v>2.415890286996744</v>
      </c>
      <c r="H14" t="n">
        <v>1.706269411679565</v>
      </c>
      <c r="I14" t="n">
        <v>2.158502036601734</v>
      </c>
      <c r="J14" t="n">
        <v>1.554705992984989</v>
      </c>
      <c r="K14" t="n">
        <v>2.351177461169947</v>
      </c>
      <c r="L14" t="n">
        <v>1.740095234517994</v>
      </c>
      <c r="M14" t="n">
        <v>2.078746821110024</v>
      </c>
      <c r="N14" t="n">
        <v>1.731884731614048</v>
      </c>
      <c r="O14" t="n">
        <v>2.042908073600062</v>
      </c>
      <c r="P14" t="n">
        <v>1.958857281206055</v>
      </c>
      <c r="Q14" t="n">
        <v>1.874300160623041</v>
      </c>
      <c r="R14" t="n">
        <v>2.265173084336284</v>
      </c>
      <c r="S14" t="n">
        <v>1.680761579032478</v>
      </c>
      <c r="T14" t="n">
        <v>2.468943064356297</v>
      </c>
      <c r="U14" t="n">
        <v>1.548814254939802</v>
      </c>
      <c r="V14" t="n">
        <v>1.842160518866262</v>
      </c>
      <c r="W14" t="n">
        <v>2.000902074957814</v>
      </c>
      <c r="X14" t="n">
        <v>1.999098738048023</v>
      </c>
      <c r="Y14" t="n">
        <v>1.742982133393181</v>
      </c>
      <c r="Z14" t="n">
        <v>2.244313602148931</v>
      </c>
      <c r="AA14" t="n">
        <v>1.634349241643901</v>
      </c>
      <c r="AB14" t="n">
        <v>2.576418689188503</v>
      </c>
      <c r="AC14" t="n">
        <v>1.460516729876507</v>
      </c>
      <c r="AD14" t="n">
        <v>2.075037135192659</v>
      </c>
      <c r="AE14" t="n">
        <v>1.756423571237286</v>
      </c>
      <c r="AF14" t="n">
        <v>2.322010627411168</v>
      </c>
      <c r="AG14" t="n">
        <v>1.674706704231241</v>
      </c>
      <c r="AH14" t="n">
        <v>2.396851243312097</v>
      </c>
      <c r="AI14" t="n">
        <v>1.660587080954189</v>
      </c>
      <c r="AJ14" t="n">
        <v>2.513804960514129</v>
      </c>
    </row>
    <row r="15">
      <c r="A15" t="n">
        <v>14</v>
      </c>
      <c r="B15" t="inlineStr">
        <is>
          <t>E0</t>
        </is>
      </c>
      <c r="C15" s="16" t="n">
        <v>44835</v>
      </c>
      <c r="D15" t="n">
        <v>2022</v>
      </c>
      <c r="E15" t="inlineStr">
        <is>
          <t>West Ham</t>
        </is>
      </c>
      <c r="F15" t="inlineStr">
        <is>
          <t>Wolves</t>
        </is>
      </c>
      <c r="G15" t="n">
        <v>2.427872102419234</v>
      </c>
      <c r="H15" t="n">
        <v>1.700342837643306</v>
      </c>
      <c r="I15" t="n">
        <v>2.146389903366992</v>
      </c>
      <c r="J15" t="n">
        <v>1.50768897045705</v>
      </c>
      <c r="K15" t="n">
        <v>2.417614177694699</v>
      </c>
      <c r="L15" t="n">
        <v>1.705410552274656</v>
      </c>
      <c r="M15" t="n">
        <v>2.139105432168803</v>
      </c>
      <c r="N15" t="n">
        <v>1.730243281359341</v>
      </c>
      <c r="O15" t="n">
        <v>2.046551986006844</v>
      </c>
      <c r="P15" t="n">
        <v>1.9555187065437</v>
      </c>
      <c r="Q15" t="n">
        <v>1.887553511771825</v>
      </c>
      <c r="R15" t="n">
        <v>2.306606166230573</v>
      </c>
      <c r="S15" t="n">
        <v>1.666265294886424</v>
      </c>
      <c r="T15" t="n">
        <v>2.500903630543246</v>
      </c>
      <c r="U15" t="n">
        <v>1.50847434949828</v>
      </c>
      <c r="V15" t="n">
        <v>1.750772181933088</v>
      </c>
      <c r="W15" t="n">
        <v>2.070769045036155</v>
      </c>
      <c r="X15" t="n">
        <v>1.933908207970501</v>
      </c>
      <c r="Y15" t="n">
        <v>1.831605216482241</v>
      </c>
      <c r="Z15" t="n">
        <v>2.49760674951073</v>
      </c>
      <c r="AA15" t="n">
        <v>1.548325443708626</v>
      </c>
      <c r="AB15" t="n">
        <v>2.823734447259005</v>
      </c>
      <c r="AC15" t="n">
        <v>1.388902514445428</v>
      </c>
      <c r="AD15" t="n">
        <v>2.288979625916458</v>
      </c>
      <c r="AE15" t="n">
        <v>1.644447636911707</v>
      </c>
      <c r="AF15" t="n">
        <v>2.551716450993838</v>
      </c>
      <c r="AG15" t="n">
        <v>1.567238983918213</v>
      </c>
      <c r="AH15" t="n">
        <v>2.487170009339146</v>
      </c>
      <c r="AI15" t="n">
        <v>1.621234442990833</v>
      </c>
      <c r="AJ15" t="n">
        <v>2.609698256886179</v>
      </c>
    </row>
    <row r="16">
      <c r="A16" t="n">
        <v>15</v>
      </c>
      <c r="B16" t="inlineStr">
        <is>
          <t>E1</t>
        </is>
      </c>
      <c r="C16" s="16" t="n">
        <v>44835</v>
      </c>
      <c r="D16" t="n">
        <v>2022</v>
      </c>
      <c r="E16" t="inlineStr">
        <is>
          <t>Blackburn</t>
        </is>
      </c>
      <c r="F16" t="inlineStr">
        <is>
          <t>Millwall</t>
        </is>
      </c>
      <c r="G16" t="n">
        <v>2.159048443775011</v>
      </c>
      <c r="H16" t="n">
        <v>1.86277670736782</v>
      </c>
      <c r="I16" t="n">
        <v>1.955491361123895</v>
      </c>
      <c r="J16" t="n">
        <v>1.674670562020704</v>
      </c>
      <c r="K16" t="n">
        <v>2.17786244262591</v>
      </c>
      <c r="L16" t="n">
        <v>1.84899557351588</v>
      </c>
      <c r="M16" t="n">
        <v>2.017150261590688</v>
      </c>
      <c r="N16" t="n">
        <v>1.820710228985173</v>
      </c>
      <c r="O16" t="n">
        <v>2.035441649849203</v>
      </c>
      <c r="P16" t="n">
        <v>1.965771465872205</v>
      </c>
      <c r="Q16" t="n">
        <v>1.87501801832073</v>
      </c>
      <c r="R16" t="n">
        <v>2.043327638787149</v>
      </c>
      <c r="S16" t="n">
        <v>1.820915899334155</v>
      </c>
      <c r="T16" t="n">
        <v>2.218151580218022</v>
      </c>
      <c r="U16" t="n">
        <v>1.647255506863766</v>
      </c>
      <c r="V16" t="n">
        <v>2.244476539839412</v>
      </c>
      <c r="W16" t="n">
        <v>1.675174582602774</v>
      </c>
      <c r="X16" t="n">
        <v>2.481098408866394</v>
      </c>
      <c r="Y16" t="n">
        <v>1.464793813206846</v>
      </c>
      <c r="Z16" t="n">
        <v>2.857829968826572</v>
      </c>
      <c r="AA16" t="n">
        <v>1.440861644952672</v>
      </c>
      <c r="AB16" t="n">
        <v>3.268285325903898</v>
      </c>
      <c r="AC16" t="n">
        <v>1.227826282297753</v>
      </c>
      <c r="AD16" t="n">
        <v>3.304014056048964</v>
      </c>
      <c r="AE16" t="n">
        <v>1.347550381697826</v>
      </c>
      <c r="AF16" t="n">
        <v>3.877280684069105</v>
      </c>
      <c r="AG16" t="n">
        <v>1.285808880671992</v>
      </c>
      <c r="AH16" t="n">
        <v>3.377388703053301</v>
      </c>
      <c r="AI16" t="n">
        <v>1.393768546632185</v>
      </c>
      <c r="AJ16" t="n">
        <v>3.539562919772994</v>
      </c>
    </row>
    <row r="17">
      <c r="A17" t="n">
        <v>16</v>
      </c>
      <c r="B17" t="inlineStr">
        <is>
          <t>E1</t>
        </is>
      </c>
      <c r="C17" s="16" t="n">
        <v>44835</v>
      </c>
      <c r="D17" t="n">
        <v>2022</v>
      </c>
      <c r="E17" t="inlineStr">
        <is>
          <t>Bristol City</t>
        </is>
      </c>
      <c r="F17" t="inlineStr">
        <is>
          <t>QPR</t>
        </is>
      </c>
      <c r="G17" t="n">
        <v>1.972531087327085</v>
      </c>
      <c r="H17" t="n">
        <v>2.0282447656747</v>
      </c>
      <c r="I17" t="n">
        <v>1.782897391556118</v>
      </c>
      <c r="J17" t="n">
        <v>1.606812612933246</v>
      </c>
      <c r="K17" t="n">
        <v>2.285813994857961</v>
      </c>
      <c r="L17" t="n">
        <v>1.777717464578122</v>
      </c>
      <c r="M17" t="n">
        <v>1.973409944395042</v>
      </c>
      <c r="N17" t="n">
        <v>1.768611399820939</v>
      </c>
      <c r="O17" t="n">
        <v>1.953657522922685</v>
      </c>
      <c r="P17" t="n">
        <v>2.048594464955605</v>
      </c>
      <c r="Q17" t="n">
        <v>1.81047220193486</v>
      </c>
      <c r="R17" t="n">
        <v>2.509373880654058</v>
      </c>
      <c r="S17" t="n">
        <v>1.585537195887623</v>
      </c>
      <c r="T17" t="n">
        <v>2.707833434021364</v>
      </c>
      <c r="U17" t="n">
        <v>1.446436830435217</v>
      </c>
      <c r="V17" t="n">
        <v>2.391543719397867</v>
      </c>
      <c r="W17" t="n">
        <v>1.616700464183843</v>
      </c>
      <c r="X17" t="n">
        <v>2.621532750625421</v>
      </c>
      <c r="Y17" t="n">
        <v>1.424208345572861</v>
      </c>
      <c r="Z17" t="n">
        <v>2.715435054649272</v>
      </c>
      <c r="AA17" t="n">
        <v>1.480204561850607</v>
      </c>
      <c r="AB17" t="n">
        <v>3.082445856295516</v>
      </c>
      <c r="AC17" t="n">
        <v>1.286094122039465</v>
      </c>
      <c r="AD17" t="n">
        <v>4.237499051947913</v>
      </c>
      <c r="AE17" t="n">
        <v>1.25792702467334</v>
      </c>
      <c r="AF17" t="n">
        <v>4.877065620659488</v>
      </c>
      <c r="AG17" t="n">
        <v>1.193998712732128</v>
      </c>
      <c r="AH17" t="n">
        <v>3.12560571923381</v>
      </c>
      <c r="AI17" t="n">
        <v>1.436118478947253</v>
      </c>
      <c r="AJ17" t="n">
        <v>3.292954892473032</v>
      </c>
    </row>
    <row r="18">
      <c r="A18" t="n">
        <v>17</v>
      </c>
      <c r="B18" t="inlineStr">
        <is>
          <t>E1</t>
        </is>
      </c>
      <c r="C18" s="16" t="n">
        <v>44835</v>
      </c>
      <c r="D18" t="n">
        <v>2022</v>
      </c>
      <c r="E18" t="inlineStr">
        <is>
          <t>Coventry</t>
        </is>
      </c>
      <c r="F18" t="inlineStr">
        <is>
          <t>Middlesbrough</t>
        </is>
      </c>
      <c r="G18" t="n">
        <v>2.047719474281934</v>
      </c>
      <c r="H18" t="n">
        <v>1.954453958857032</v>
      </c>
      <c r="I18" t="n">
        <v>1.863554430810929</v>
      </c>
      <c r="J18" t="n">
        <v>1.561350969385957</v>
      </c>
      <c r="K18" t="n">
        <v>2.397329392941868</v>
      </c>
      <c r="L18" t="n">
        <v>1.71565087305195</v>
      </c>
      <c r="M18" t="n">
        <v>2.088553870887808</v>
      </c>
      <c r="N18" t="n">
        <v>1.641461338799392</v>
      </c>
      <c r="O18" t="n">
        <v>2.131045275048911</v>
      </c>
      <c r="P18" t="n">
        <v>1.884137905051375</v>
      </c>
      <c r="Q18" t="n">
        <v>1.945867794718267</v>
      </c>
      <c r="R18" t="n">
        <v>2.064483215173126</v>
      </c>
      <c r="S18" t="n">
        <v>1.793053693891334</v>
      </c>
      <c r="T18" t="n">
        <v>2.260948669305388</v>
      </c>
      <c r="U18" t="n">
        <v>1.657063027592317</v>
      </c>
      <c r="V18" t="n">
        <v>1.818020232683304</v>
      </c>
      <c r="W18" t="n">
        <v>2.033890709961709</v>
      </c>
      <c r="X18" t="n">
        <v>1.967220220053081</v>
      </c>
      <c r="Y18" t="n">
        <v>1.807592449892588</v>
      </c>
      <c r="Z18" t="n">
        <v>2.532510718064243</v>
      </c>
      <c r="AA18" t="n">
        <v>1.540668019354642</v>
      </c>
      <c r="AB18" t="n">
        <v>2.849563806628754</v>
      </c>
      <c r="AC18" t="n">
        <v>1.323839985643517</v>
      </c>
      <c r="AD18" t="n">
        <v>2.789146968403198</v>
      </c>
      <c r="AE18" t="n">
        <v>1.445241224785347</v>
      </c>
      <c r="AF18" t="n">
        <v>3.245973518022966</v>
      </c>
      <c r="AG18" t="n">
        <v>1.371452330269183</v>
      </c>
      <c r="AH18" t="n">
        <v>3.427100422477972</v>
      </c>
      <c r="AI18" t="n">
        <v>1.382923112215688</v>
      </c>
      <c r="AJ18" t="n">
        <v>3.61149031776576</v>
      </c>
    </row>
    <row r="19">
      <c r="A19" t="n">
        <v>18</v>
      </c>
      <c r="B19" t="inlineStr">
        <is>
          <t>E1</t>
        </is>
      </c>
      <c r="C19" s="16" t="n">
        <v>44835</v>
      </c>
      <c r="D19" t="n">
        <v>2022</v>
      </c>
      <c r="E19" t="inlineStr">
        <is>
          <t>Hull</t>
        </is>
      </c>
      <c r="F19" t="inlineStr">
        <is>
          <t>Luton</t>
        </is>
      </c>
      <c r="G19" t="n">
        <v>2.289508481333477</v>
      </c>
      <c r="H19" t="n">
        <v>1.775489277097195</v>
      </c>
      <c r="I19" t="n">
        <v>2.087991018682796</v>
      </c>
      <c r="J19" t="n">
        <v>1.718597609950557</v>
      </c>
      <c r="K19" t="n">
        <v>2.130628330605368</v>
      </c>
      <c r="L19" t="n">
        <v>1.884463950646428</v>
      </c>
      <c r="M19" t="n">
        <v>1.861049527777057</v>
      </c>
      <c r="N19" t="n">
        <v>1.795736638637067</v>
      </c>
      <c r="O19" t="n">
        <v>1.9471000428051</v>
      </c>
      <c r="P19" t="n">
        <v>2.055854666670928</v>
      </c>
      <c r="Q19" t="n">
        <v>1.786504083984023</v>
      </c>
      <c r="R19" t="n">
        <v>2.054482002314318</v>
      </c>
      <c r="S19" t="n">
        <v>1.806993364319812</v>
      </c>
      <c r="T19" t="n">
        <v>2.239167562230041</v>
      </c>
      <c r="U19" t="n">
        <v>1.662097618789947</v>
      </c>
      <c r="V19" t="n">
        <v>2.257245103510474</v>
      </c>
      <c r="W19" t="n">
        <v>1.687746706022121</v>
      </c>
      <c r="X19" t="n">
        <v>2.454023685237158</v>
      </c>
      <c r="Y19" t="n">
        <v>1.471566383989262</v>
      </c>
      <c r="Z19" t="n">
        <v>2.96138176541062</v>
      </c>
      <c r="AA19" t="n">
        <v>1.417288552363484</v>
      </c>
      <c r="AB19" t="n">
        <v>3.396423276737623</v>
      </c>
      <c r="AC19" t="n">
        <v>1.211914170168876</v>
      </c>
      <c r="AD19" t="n">
        <v>3.44657274446281</v>
      </c>
      <c r="AE19" t="n">
        <v>1.329963454986173</v>
      </c>
      <c r="AF19" t="n">
        <v>4.030638650701197</v>
      </c>
      <c r="AG19" t="n">
        <v>1.275406047634679</v>
      </c>
      <c r="AH19" t="n">
        <v>3.51193066018826</v>
      </c>
      <c r="AI19" t="n">
        <v>1.375634997308389</v>
      </c>
      <c r="AJ19" t="n">
        <v>3.662158763601623</v>
      </c>
    </row>
    <row r="20">
      <c r="A20" t="n">
        <v>19</v>
      </c>
      <c r="B20" t="inlineStr">
        <is>
          <t>E1</t>
        </is>
      </c>
      <c r="C20" s="16" t="n">
        <v>44835</v>
      </c>
      <c r="D20" t="n">
        <v>2022</v>
      </c>
      <c r="E20" t="inlineStr">
        <is>
          <t>Reading</t>
        </is>
      </c>
      <c r="F20" t="inlineStr">
        <is>
          <t>Huddersfield</t>
        </is>
      </c>
      <c r="G20" t="n">
        <v>2.05649385636458</v>
      </c>
      <c r="H20" t="n">
        <v>1.946527037498375</v>
      </c>
      <c r="I20" t="n">
        <v>1.880367383502548</v>
      </c>
      <c r="J20" t="n">
        <v>1.58675442565602</v>
      </c>
      <c r="K20" t="n">
        <v>2.359842372337425</v>
      </c>
      <c r="L20" t="n">
        <v>1.735379350094163</v>
      </c>
      <c r="M20" t="n">
        <v>2.042224970647885</v>
      </c>
      <c r="N20" t="n">
        <v>1.769149140696167</v>
      </c>
      <c r="O20" t="n">
        <v>1.957582563320997</v>
      </c>
      <c r="P20" t="n">
        <v>2.044296375376652</v>
      </c>
      <c r="Q20" t="n">
        <v>1.782482650554252</v>
      </c>
      <c r="R20" t="n">
        <v>2.016535761532685</v>
      </c>
      <c r="S20" t="n">
        <v>1.823297621061621</v>
      </c>
      <c r="T20" t="n">
        <v>2.214627583534768</v>
      </c>
      <c r="U20" t="n">
        <v>1.667437310728962</v>
      </c>
      <c r="V20" t="n">
        <v>2.313957049423441</v>
      </c>
      <c r="W20" t="n">
        <v>1.653488215490691</v>
      </c>
      <c r="X20" t="n">
        <v>2.530249477030157</v>
      </c>
      <c r="Y20" t="n">
        <v>1.461525206963587</v>
      </c>
      <c r="Z20" t="n">
        <v>2.946841831135596</v>
      </c>
      <c r="AA20" t="n">
        <v>1.428468709573456</v>
      </c>
      <c r="AB20" t="n">
        <v>3.333892715282543</v>
      </c>
      <c r="AC20" t="n">
        <v>1.221975073975183</v>
      </c>
      <c r="AD20" t="n">
        <v>3.917030901606524</v>
      </c>
      <c r="AE20" t="n">
        <v>1.279411986521324</v>
      </c>
      <c r="AF20" t="n">
        <v>4.578944527219427</v>
      </c>
      <c r="AG20" t="n">
        <v>1.227220797267316</v>
      </c>
      <c r="AH20" t="n">
        <v>3.419651644322434</v>
      </c>
      <c r="AI20" t="n">
        <v>1.389851019155598</v>
      </c>
      <c r="AJ20" t="n">
        <v>3.565082431145005</v>
      </c>
    </row>
    <row r="21">
      <c r="A21" t="n">
        <v>20</v>
      </c>
      <c r="B21" t="inlineStr">
        <is>
          <t>E1</t>
        </is>
      </c>
      <c r="C21" s="16" t="n">
        <v>44835</v>
      </c>
      <c r="D21" t="n">
        <v>2022</v>
      </c>
      <c r="E21" t="inlineStr">
        <is>
          <t>Sheffield United</t>
        </is>
      </c>
      <c r="F21" t="inlineStr">
        <is>
          <t>Birmingham</t>
        </is>
      </c>
      <c r="G21" t="n">
        <v>2.169203316800856</v>
      </c>
      <c r="H21" t="n">
        <v>1.855283239134297</v>
      </c>
      <c r="I21" t="n">
        <v>1.979951974871589</v>
      </c>
      <c r="J21" t="n">
        <v>1.645809689227093</v>
      </c>
      <c r="K21" t="n">
        <v>2.245140155181896</v>
      </c>
      <c r="L21" t="n">
        <v>1.803122440344007</v>
      </c>
      <c r="M21" t="n">
        <v>1.942509525807376</v>
      </c>
      <c r="N21" t="n">
        <v>1.658891636967014</v>
      </c>
      <c r="O21" t="n">
        <v>2.090112631082764</v>
      </c>
      <c r="P21" t="n">
        <v>1.917336403126291</v>
      </c>
      <c r="Q21" t="n">
        <v>1.931114103082194</v>
      </c>
      <c r="R21" t="n">
        <v>1.912832303095726</v>
      </c>
      <c r="S21" t="n">
        <v>1.934295136958785</v>
      </c>
      <c r="T21" t="n">
        <v>2.070325596743542</v>
      </c>
      <c r="U21" t="n">
        <v>1.781896077786487</v>
      </c>
      <c r="V21" t="n">
        <v>2.137526991449522</v>
      </c>
      <c r="W21" t="n">
        <v>1.757379606052022</v>
      </c>
      <c r="X21" t="n">
        <v>2.32034186293011</v>
      </c>
      <c r="Y21" t="n">
        <v>1.556496352885281</v>
      </c>
      <c r="Z21" t="n">
        <v>2.873688515776721</v>
      </c>
      <c r="AA21" t="n">
        <v>1.445519603756114</v>
      </c>
      <c r="AB21" t="n">
        <v>3.2445701414015</v>
      </c>
      <c r="AC21" t="n">
        <v>1.239706772771364</v>
      </c>
      <c r="AD21" t="n">
        <v>4.371639738129614</v>
      </c>
      <c r="AE21" t="n">
        <v>1.244056743911258</v>
      </c>
      <c r="AF21" t="n">
        <v>5.097407774823097</v>
      </c>
      <c r="AG21" t="n">
        <v>1.189089262175855</v>
      </c>
      <c r="AH21" t="n">
        <v>3.401694108540256</v>
      </c>
      <c r="AI21" t="n">
        <v>1.390786404618509</v>
      </c>
      <c r="AJ21" t="n">
        <v>3.55894265558244</v>
      </c>
    </row>
    <row r="22">
      <c r="A22" t="n">
        <v>21</v>
      </c>
      <c r="B22" t="inlineStr">
        <is>
          <t>E1</t>
        </is>
      </c>
      <c r="C22" s="16" t="n">
        <v>44835</v>
      </c>
      <c r="D22" t="n">
        <v>2022</v>
      </c>
      <c r="E22" t="inlineStr">
        <is>
          <t>West Brom</t>
        </is>
      </c>
      <c r="F22" t="inlineStr">
        <is>
          <t>Swansea</t>
        </is>
      </c>
      <c r="G22" t="n">
        <v>2.18229939005833</v>
      </c>
      <c r="H22" t="n">
        <v>1.845809452672274</v>
      </c>
      <c r="I22" t="n">
        <v>1.982585168620125</v>
      </c>
      <c r="J22" t="n">
        <v>1.579258069965293</v>
      </c>
      <c r="K22" t="n">
        <v>2.354383265746354</v>
      </c>
      <c r="L22" t="n">
        <v>1.738343440362086</v>
      </c>
      <c r="M22" t="n">
        <v>2.179739073630798</v>
      </c>
      <c r="N22" t="n">
        <v>1.757937828457749</v>
      </c>
      <c r="O22" t="n">
        <v>2.112611123535636</v>
      </c>
      <c r="P22" t="n">
        <v>1.8987866280019</v>
      </c>
      <c r="Q22" t="n">
        <v>1.912330945941044</v>
      </c>
      <c r="R22" t="n">
        <v>1.852835786906126</v>
      </c>
      <c r="S22" t="n">
        <v>1.955214772752101</v>
      </c>
      <c r="T22" t="n">
        <v>2.046884981812904</v>
      </c>
      <c r="U22" t="n">
        <v>1.793431659492721</v>
      </c>
      <c r="V22" t="n">
        <v>2.070692515768134</v>
      </c>
      <c r="W22" t="n">
        <v>1.795236870537048</v>
      </c>
      <c r="X22" t="n">
        <v>2.257486966524413</v>
      </c>
      <c r="Y22" t="n">
        <v>1.587821982773985</v>
      </c>
      <c r="Z22" t="n">
        <v>2.934455839590851</v>
      </c>
      <c r="AA22" t="n">
        <v>1.4314474152658</v>
      </c>
      <c r="AB22" t="n">
        <v>3.317779559263169</v>
      </c>
      <c r="AC22" t="n">
        <v>1.201574532060188</v>
      </c>
      <c r="AD22" t="n">
        <v>4.084736982459382</v>
      </c>
      <c r="AE22" t="n">
        <v>1.258652785546821</v>
      </c>
      <c r="AF22" t="n">
        <v>4.866186856970781</v>
      </c>
      <c r="AG22" t="n">
        <v>1.195704714005132</v>
      </c>
      <c r="AH22" t="n">
        <v>3.203405302718499</v>
      </c>
      <c r="AI22" t="n">
        <v>1.421576433228758</v>
      </c>
      <c r="AJ22" t="n">
        <v>3.372049102321083</v>
      </c>
    </row>
    <row r="23">
      <c r="A23" t="n">
        <v>22</v>
      </c>
      <c r="B23" t="inlineStr">
        <is>
          <t>E1</t>
        </is>
      </c>
      <c r="C23" s="16" t="n">
        <v>44838</v>
      </c>
      <c r="D23" t="n">
        <v>2022</v>
      </c>
      <c r="E23" t="inlineStr">
        <is>
          <t>Bristol City</t>
        </is>
      </c>
      <c r="F23" t="inlineStr">
        <is>
          <t>Coventry</t>
        </is>
      </c>
      <c r="G23" t="n">
        <v>1.995657515208567</v>
      </c>
      <c r="H23" t="n">
        <v>2.004361424209733</v>
      </c>
      <c r="I23" t="n">
        <v>1.806611379263766</v>
      </c>
      <c r="J23" t="n">
        <v>1.471295975612144</v>
      </c>
      <c r="K23" t="n">
        <v>2.599349315888007</v>
      </c>
      <c r="L23" t="n">
        <v>1.625254276889955</v>
      </c>
      <c r="M23" t="n">
        <v>2.247644414391245</v>
      </c>
      <c r="N23" t="n">
        <v>1.787175132338308</v>
      </c>
      <c r="O23" t="n">
        <v>1.93735898767331</v>
      </c>
      <c r="P23" t="n">
        <v>2.066827131494388</v>
      </c>
      <c r="Q23" t="n">
        <v>1.763918236697811</v>
      </c>
      <c r="R23" t="n">
        <v>2.358489725982262</v>
      </c>
      <c r="S23" t="n">
        <v>1.628775444765746</v>
      </c>
      <c r="T23" t="n">
        <v>2.590392895149643</v>
      </c>
      <c r="U23" t="n">
        <v>1.496608841446763</v>
      </c>
      <c r="V23" t="n">
        <v>2.155229558290248</v>
      </c>
      <c r="W23" t="n">
        <v>1.743185307953748</v>
      </c>
      <c r="X23" t="n">
        <v>2.345559430868398</v>
      </c>
      <c r="Y23" t="n">
        <v>1.537017578921086</v>
      </c>
      <c r="Z23" t="n">
        <v>3.014050138090866</v>
      </c>
      <c r="AA23" t="n">
        <v>1.413506869367515</v>
      </c>
      <c r="AB23" t="n">
        <v>3.418339510367902</v>
      </c>
      <c r="AC23" t="n">
        <v>1.221022122263663</v>
      </c>
      <c r="AD23" t="n">
        <v>4.224315629696088</v>
      </c>
      <c r="AE23" t="n">
        <v>1.257053119837575</v>
      </c>
      <c r="AF23" t="n">
        <v>4.890246500925068</v>
      </c>
      <c r="AG23" t="n">
        <v>1.202651772473177</v>
      </c>
      <c r="AH23" t="n">
        <v>3.448354774044593</v>
      </c>
      <c r="AI23" t="n">
        <v>1.38397453614745</v>
      </c>
      <c r="AJ23" t="n">
        <v>3.604339365920846</v>
      </c>
    </row>
    <row r="24">
      <c r="A24" t="n">
        <v>23</v>
      </c>
      <c r="B24" t="inlineStr">
        <is>
          <t>E1</t>
        </is>
      </c>
      <c r="C24" s="16" t="n">
        <v>44838</v>
      </c>
      <c r="D24" t="n">
        <v>2022</v>
      </c>
      <c r="E24" t="inlineStr">
        <is>
          <t>Cardiff</t>
        </is>
      </c>
      <c r="F24" t="inlineStr">
        <is>
          <t>Blackburn</t>
        </is>
      </c>
      <c r="G24" t="n">
        <v>1.847668990118836</v>
      </c>
      <c r="H24" t="n">
        <v>2.179705771541564</v>
      </c>
      <c r="I24" t="n">
        <v>1.672593645043701</v>
      </c>
      <c r="J24" t="n">
        <v>1.762462723792646</v>
      </c>
      <c r="K24" t="n">
        <v>2.056027616712239</v>
      </c>
      <c r="L24" t="n">
        <v>1.946944932286268</v>
      </c>
      <c r="M24" t="n">
        <v>1.9057668138301</v>
      </c>
      <c r="N24" t="n">
        <v>1.835551527288213</v>
      </c>
      <c r="O24" t="n">
        <v>2.020120673359707</v>
      </c>
      <c r="P24" t="n">
        <v>1.980276183117198</v>
      </c>
      <c r="Q24" t="n">
        <v>1.846415158326408</v>
      </c>
      <c r="R24" t="n">
        <v>2.027300162151281</v>
      </c>
      <c r="S24" t="n">
        <v>1.821002675900966</v>
      </c>
      <c r="T24" t="n">
        <v>2.218022826664484</v>
      </c>
      <c r="U24" t="n">
        <v>1.658438019084084</v>
      </c>
      <c r="V24" t="n">
        <v>2.475260249402162</v>
      </c>
      <c r="W24" t="n">
        <v>1.582108747398093</v>
      </c>
      <c r="X24" t="n">
        <v>2.717892068225733</v>
      </c>
      <c r="Y24" t="n">
        <v>1.367468752651625</v>
      </c>
      <c r="Z24" t="n">
        <v>3.062254384823153</v>
      </c>
      <c r="AA24" t="n">
        <v>1.393250170048361</v>
      </c>
      <c r="AB24" t="n">
        <v>3.542910534220549</v>
      </c>
      <c r="AC24" t="n">
        <v>1.169601875301727</v>
      </c>
      <c r="AD24" t="n">
        <v>3.209218336041979</v>
      </c>
      <c r="AE24" t="n">
        <v>1.354248532643848</v>
      </c>
      <c r="AF24" t="n">
        <v>3.822876900961998</v>
      </c>
      <c r="AG24" t="n">
        <v>1.298690343509111</v>
      </c>
      <c r="AH24" t="n">
        <v>3.352513641571067</v>
      </c>
      <c r="AI24" t="n">
        <v>1.400651502072607</v>
      </c>
      <c r="AJ24" t="n">
        <v>3.495934733370293</v>
      </c>
    </row>
    <row r="25">
      <c r="A25" t="n">
        <v>24</v>
      </c>
      <c r="B25" t="inlineStr">
        <is>
          <t>E1</t>
        </is>
      </c>
      <c r="C25" s="16" t="n">
        <v>44838</v>
      </c>
      <c r="D25" t="n">
        <v>2022</v>
      </c>
      <c r="E25" t="inlineStr">
        <is>
          <t>Luton</t>
        </is>
      </c>
      <c r="F25" t="inlineStr">
        <is>
          <t>Huddersfield</t>
        </is>
      </c>
      <c r="G25" t="n">
        <v>1.977987596901573</v>
      </c>
      <c r="H25" t="n">
        <v>2.022507855077269</v>
      </c>
      <c r="I25" t="n">
        <v>1.820579614056929</v>
      </c>
      <c r="J25" t="n">
        <v>1.641318037902906</v>
      </c>
      <c r="K25" t="n">
        <v>2.276769060984417</v>
      </c>
      <c r="L25" t="n">
        <v>1.783226998960155</v>
      </c>
      <c r="M25" t="n">
        <v>1.956308067860599</v>
      </c>
      <c r="N25" t="n">
        <v>1.729607581063171</v>
      </c>
      <c r="O25" t="n">
        <v>1.987232146708157</v>
      </c>
      <c r="P25" t="n">
        <v>2.012932979679011</v>
      </c>
      <c r="Q25" t="n">
        <v>1.834247458234488</v>
      </c>
      <c r="R25" t="n">
        <v>2.18750458898534</v>
      </c>
      <c r="S25" t="n">
        <v>1.72995228941824</v>
      </c>
      <c r="T25" t="n">
        <v>2.369952549634421</v>
      </c>
      <c r="U25" t="n">
        <v>1.597079597897594</v>
      </c>
      <c r="V25" t="n">
        <v>2.3090400485053</v>
      </c>
      <c r="W25" t="n">
        <v>1.666157758203566</v>
      </c>
      <c r="X25" t="n">
        <v>2.501145918793636</v>
      </c>
      <c r="Y25" t="n">
        <v>1.427054409017045</v>
      </c>
      <c r="Z25" t="n">
        <v>2.853915223874768</v>
      </c>
      <c r="AA25" t="n">
        <v>1.428800012272245</v>
      </c>
      <c r="AB25" t="n">
        <v>3.332089485494464</v>
      </c>
      <c r="AC25" t="n">
        <v>1.239045935413166</v>
      </c>
      <c r="AD25" t="n">
        <v>3.742625319007796</v>
      </c>
      <c r="AE25" t="n">
        <v>1.301587177069542</v>
      </c>
      <c r="AF25" t="n">
        <v>4.315790842690279</v>
      </c>
      <c r="AG25" t="n">
        <v>1.237552931842855</v>
      </c>
      <c r="AH25" t="n">
        <v>3.304166658300162</v>
      </c>
      <c r="AI25" t="n">
        <v>1.404018703602976</v>
      </c>
      <c r="AJ25" t="n">
        <v>3.475132935881818</v>
      </c>
    </row>
    <row r="26">
      <c r="A26" t="n">
        <v>25</v>
      </c>
      <c r="B26" t="inlineStr">
        <is>
          <t>E1</t>
        </is>
      </c>
      <c r="C26" s="16" t="n">
        <v>44838</v>
      </c>
      <c r="D26" t="n">
        <v>2022</v>
      </c>
      <c r="E26" t="inlineStr">
        <is>
          <t>Sheffield United</t>
        </is>
      </c>
      <c r="F26" t="inlineStr">
        <is>
          <t>QPR</t>
        </is>
      </c>
      <c r="G26" t="n">
        <v>2.007255591288227</v>
      </c>
      <c r="H26" t="n">
        <v>1.99279667310762</v>
      </c>
      <c r="I26" t="n">
        <v>1.842260292343533</v>
      </c>
      <c r="J26" t="n">
        <v>1.754132807765037</v>
      </c>
      <c r="K26" t="n">
        <v>2.097411403717487</v>
      </c>
      <c r="L26" t="n">
        <v>1.911235291170198</v>
      </c>
      <c r="M26" t="n">
        <v>1.811051997905131</v>
      </c>
      <c r="N26" t="n">
        <v>1.807591128850262</v>
      </c>
      <c r="O26" t="n">
        <v>1.9145756107545</v>
      </c>
      <c r="P26" t="n">
        <v>2.093403309951626</v>
      </c>
      <c r="Q26" t="n">
        <v>1.760185879076613</v>
      </c>
      <c r="R26" t="n">
        <v>2.065082206964648</v>
      </c>
      <c r="S26" t="n">
        <v>1.80242971952152</v>
      </c>
      <c r="T26" t="n">
        <v>2.246215058679892</v>
      </c>
      <c r="U26" t="n">
        <v>1.647245463683337</v>
      </c>
      <c r="V26" t="n">
        <v>2.362499434880057</v>
      </c>
      <c r="W26" t="n">
        <v>1.630888326040511</v>
      </c>
      <c r="X26" t="n">
        <v>2.585066577909365</v>
      </c>
      <c r="Y26" t="n">
        <v>1.417568272297899</v>
      </c>
      <c r="Z26" t="n">
        <v>3.252624453422778</v>
      </c>
      <c r="AA26" t="n">
        <v>1.364685406880565</v>
      </c>
      <c r="AB26" t="n">
        <v>3.742089431419174</v>
      </c>
      <c r="AC26" t="n">
        <v>1.168967239040676</v>
      </c>
      <c r="AD26" t="n">
        <v>4.556514347745432</v>
      </c>
      <c r="AE26" t="n">
        <v>1.231513438752084</v>
      </c>
      <c r="AF26" t="n">
        <v>5.319403682957909</v>
      </c>
      <c r="AG26" t="n">
        <v>1.18308971839684</v>
      </c>
      <c r="AH26" t="n">
        <v>3.007067204909402</v>
      </c>
      <c r="AI26" t="n">
        <v>1.469451366544679</v>
      </c>
      <c r="AJ26" t="n">
        <v>3.130146105144688</v>
      </c>
    </row>
    <row r="27">
      <c r="A27" t="n">
        <v>26</v>
      </c>
      <c r="B27" t="inlineStr">
        <is>
          <t>F1</t>
        </is>
      </c>
      <c r="C27" s="16" t="n">
        <v>44835</v>
      </c>
      <c r="D27" t="n">
        <v>2022</v>
      </c>
      <c r="E27" t="inlineStr">
        <is>
          <t>Monaco</t>
        </is>
      </c>
      <c r="F27" t="inlineStr">
        <is>
          <t>Nantes</t>
        </is>
      </c>
      <c r="G27" t="n">
        <v>2.422191458409518</v>
      </c>
      <c r="H27" t="n">
        <v>1.703140209489327</v>
      </c>
      <c r="I27" t="n">
        <v>2.193201481867581</v>
      </c>
      <c r="J27" t="n">
        <v>1.520048580498941</v>
      </c>
      <c r="K27" t="n">
        <v>2.473284921206381</v>
      </c>
      <c r="L27" t="n">
        <v>1.678755334834461</v>
      </c>
      <c r="M27" t="n">
        <v>2.141622395569582</v>
      </c>
      <c r="N27" t="n">
        <v>1.692004241335137</v>
      </c>
      <c r="O27" t="n">
        <v>2.048177799623094</v>
      </c>
      <c r="P27" t="n">
        <v>1.954036615123486</v>
      </c>
      <c r="Q27" t="n">
        <v>1.892986637620144</v>
      </c>
      <c r="R27" t="n">
        <v>2.47840888703609</v>
      </c>
      <c r="S27" t="n">
        <v>1.594673778705224</v>
      </c>
      <c r="T27" t="n">
        <v>2.681594238402923</v>
      </c>
      <c r="U27" t="n">
        <v>1.474527451753685</v>
      </c>
      <c r="V27" t="n">
        <v>2.269778812363613</v>
      </c>
      <c r="W27" t="n">
        <v>1.687415994342369</v>
      </c>
      <c r="X27" t="n">
        <v>2.454723207243193</v>
      </c>
      <c r="Y27" t="n">
        <v>1.448013936417657</v>
      </c>
      <c r="Z27" t="n">
        <v>3.01676995659048</v>
      </c>
      <c r="AA27" t="n">
        <v>1.397529509812004</v>
      </c>
      <c r="AB27" t="n">
        <v>3.515536520730021</v>
      </c>
      <c r="AC27" t="n">
        <v>1.214369579570434</v>
      </c>
      <c r="AD27" t="n">
        <v>3.722167269337956</v>
      </c>
      <c r="AE27" t="n">
        <v>1.304546461312868</v>
      </c>
      <c r="AF27" t="n">
        <v>4.283571234711131</v>
      </c>
      <c r="AG27" t="n">
        <v>1.244964170245777</v>
      </c>
      <c r="AH27" t="n">
        <v>2.93298622981086</v>
      </c>
      <c r="AI27" t="n">
        <v>1.482310081714765</v>
      </c>
      <c r="AJ27" t="n">
        <v>3.073354959624074</v>
      </c>
    </row>
    <row r="28">
      <c r="A28" t="n">
        <v>27</v>
      </c>
      <c r="B28" t="inlineStr">
        <is>
          <t>F1</t>
        </is>
      </c>
      <c r="C28" s="16" t="n">
        <v>44835</v>
      </c>
      <c r="D28" t="n">
        <v>2022</v>
      </c>
      <c r="E28" t="inlineStr">
        <is>
          <t>Angers</t>
        </is>
      </c>
      <c r="F28" t="inlineStr">
        <is>
          <t>Marseille</t>
        </is>
      </c>
      <c r="G28" t="n">
        <v>2.126845282169239</v>
      </c>
      <c r="H28" t="n">
        <v>1.887433275733245</v>
      </c>
      <c r="I28" t="n">
        <v>1.945100754335098</v>
      </c>
      <c r="J28" t="n">
        <v>1.533382741903027</v>
      </c>
      <c r="K28" t="n">
        <v>2.47785244000233</v>
      </c>
      <c r="L28" t="n">
        <v>1.676657542344636</v>
      </c>
      <c r="M28" t="n">
        <v>2.145712824030101</v>
      </c>
      <c r="N28" t="n">
        <v>1.66938416768556</v>
      </c>
      <c r="O28" t="n">
        <v>2.077827996489373</v>
      </c>
      <c r="P28" t="n">
        <v>1.927791821382569</v>
      </c>
      <c r="Q28" t="n">
        <v>1.913526383333114</v>
      </c>
      <c r="R28" t="n">
        <v>2.021608790005864</v>
      </c>
      <c r="S28" t="n">
        <v>1.836686556254385</v>
      </c>
      <c r="T28" t="n">
        <v>2.195190710935675</v>
      </c>
      <c r="U28" t="n">
        <v>1.688528322623601</v>
      </c>
      <c r="V28" t="n">
        <v>2.341860186194002</v>
      </c>
      <c r="W28" t="n">
        <v>1.646268547395236</v>
      </c>
      <c r="X28" t="n">
        <v>2.547344372599389</v>
      </c>
      <c r="Y28" t="n">
        <v>1.461869375445763</v>
      </c>
      <c r="Z28" t="n">
        <v>2.833873495748173</v>
      </c>
      <c r="AA28" t="n">
        <v>1.456342552311971</v>
      </c>
      <c r="AB28" t="n">
        <v>3.191336299746089</v>
      </c>
      <c r="AC28" t="n">
        <v>1.256098975670118</v>
      </c>
      <c r="AD28" t="n">
        <v>2.915432046284946</v>
      </c>
      <c r="AE28" t="n">
        <v>1.42013248233651</v>
      </c>
      <c r="AF28" t="n">
        <v>3.380201584125641</v>
      </c>
      <c r="AG28" t="n">
        <v>1.364283842429066</v>
      </c>
      <c r="AH28" t="n">
        <v>3.661868564767422</v>
      </c>
      <c r="AI28" t="n">
        <v>1.355647655217795</v>
      </c>
      <c r="AJ28" t="n">
        <v>3.811771665941707</v>
      </c>
    </row>
    <row r="29">
      <c r="A29" t="n">
        <v>28</v>
      </c>
      <c r="B29" t="inlineStr">
        <is>
          <t>F1</t>
        </is>
      </c>
      <c r="C29" s="16" t="n">
        <v>44835</v>
      </c>
      <c r="D29" t="n">
        <v>2022</v>
      </c>
      <c r="E29" t="inlineStr">
        <is>
          <t>Lorient</t>
        </is>
      </c>
      <c r="F29" t="inlineStr">
        <is>
          <t>Lille</t>
        </is>
      </c>
      <c r="G29" t="n">
        <v>2.053749222177639</v>
      </c>
      <c r="H29" t="n">
        <v>1.948992396818512</v>
      </c>
      <c r="I29" t="n">
        <v>1.882370240917907</v>
      </c>
      <c r="J29" t="n">
        <v>1.505554788471758</v>
      </c>
      <c r="K29" t="n">
        <v>2.556112908827811</v>
      </c>
      <c r="L29" t="n">
        <v>1.642626890585517</v>
      </c>
      <c r="M29" t="n">
        <v>2.213578297188212</v>
      </c>
      <c r="N29" t="n">
        <v>1.773124073817974</v>
      </c>
      <c r="O29" t="n">
        <v>1.954652385558136</v>
      </c>
      <c r="P29" t="n">
        <v>2.047501703371696</v>
      </c>
      <c r="Q29" t="n">
        <v>1.775732561268903</v>
      </c>
      <c r="R29" t="n">
        <v>2.171340324104657</v>
      </c>
      <c r="S29" t="n">
        <v>1.71936188072817</v>
      </c>
      <c r="T29" t="n">
        <v>2.390120920763491</v>
      </c>
      <c r="U29" t="n">
        <v>1.574073750295946</v>
      </c>
      <c r="V29" t="n">
        <v>2.681418514565874</v>
      </c>
      <c r="W29" t="n">
        <v>1.518426065920292</v>
      </c>
      <c r="X29" t="n">
        <v>2.928915356956125</v>
      </c>
      <c r="Y29" t="n">
        <v>1.341212533606399</v>
      </c>
      <c r="Z29" t="n">
        <v>3.24546066222184</v>
      </c>
      <c r="AA29" t="n">
        <v>1.373932248052625</v>
      </c>
      <c r="AB29" t="n">
        <v>3.674281250702042</v>
      </c>
      <c r="AC29" t="n">
        <v>1.192050890190572</v>
      </c>
      <c r="AD29" t="n">
        <v>4.008393283644407</v>
      </c>
      <c r="AE29" t="n">
        <v>1.276244010467622</v>
      </c>
      <c r="AF29" t="n">
        <v>4.619987989267941</v>
      </c>
      <c r="AG29" t="n">
        <v>1.225035072710878</v>
      </c>
      <c r="AH29" t="n">
        <v>4.227157872822961</v>
      </c>
      <c r="AI29" t="n">
        <v>1.293783977506546</v>
      </c>
      <c r="AJ29" t="n">
        <v>4.403861600919742</v>
      </c>
    </row>
    <row r="30">
      <c r="A30" t="n">
        <v>29</v>
      </c>
      <c r="B30" t="inlineStr">
        <is>
          <t>F1</t>
        </is>
      </c>
      <c r="C30" s="16" t="n">
        <v>44835</v>
      </c>
      <c r="D30" t="n">
        <v>2022</v>
      </c>
      <c r="E30" t="inlineStr">
        <is>
          <t>Paris SG</t>
        </is>
      </c>
      <c r="F30" t="inlineStr">
        <is>
          <t>Nice</t>
        </is>
      </c>
      <c r="G30" t="n">
        <v>2.047652554510168</v>
      </c>
      <c r="H30" t="n">
        <v>1.954514925482668</v>
      </c>
      <c r="I30" t="n">
        <v>1.875177569197818</v>
      </c>
      <c r="J30" t="n">
        <v>1.767046230005777</v>
      </c>
      <c r="K30" t="n">
        <v>2.075759830307716</v>
      </c>
      <c r="L30" t="n">
        <v>1.929575516603882</v>
      </c>
      <c r="M30" t="n">
        <v>1.913371950527227</v>
      </c>
      <c r="N30" t="n">
        <v>2.005466367613667</v>
      </c>
      <c r="O30" t="n">
        <v>1.850578601345513</v>
      </c>
      <c r="P30" t="n">
        <v>2.175670300684875</v>
      </c>
      <c r="Q30" t="n">
        <v>1.690350097094799</v>
      </c>
      <c r="R30" t="n">
        <v>2.070431039441546</v>
      </c>
      <c r="S30" t="n">
        <v>1.789460721249883</v>
      </c>
      <c r="T30" t="n">
        <v>2.266687465358363</v>
      </c>
      <c r="U30" t="n">
        <v>1.627583076343919</v>
      </c>
      <c r="V30" t="n">
        <v>2.286238481220543</v>
      </c>
      <c r="W30" t="n">
        <v>1.660665499590452</v>
      </c>
      <c r="X30" t="n">
        <v>2.513625277269514</v>
      </c>
      <c r="Y30" t="n">
        <v>1.432439555277338</v>
      </c>
      <c r="Z30" t="n">
        <v>3.148099325838648</v>
      </c>
      <c r="AA30" t="n">
        <v>1.377404666102712</v>
      </c>
      <c r="AB30" t="n">
        <v>3.649675771967922</v>
      </c>
      <c r="AC30" t="n">
        <v>1.160325271463308</v>
      </c>
      <c r="AD30" t="n">
        <v>4.099274327116848</v>
      </c>
      <c r="AE30" t="n">
        <v>1.258652785546821</v>
      </c>
      <c r="AF30" t="n">
        <v>4.866186856970781</v>
      </c>
      <c r="AG30" t="n">
        <v>1.207384238289183</v>
      </c>
      <c r="AH30" t="n">
        <v>3.211621089499383</v>
      </c>
      <c r="AI30" t="n">
        <v>1.425895369624059</v>
      </c>
      <c r="AJ30" t="n">
        <v>3.347994534156847</v>
      </c>
    </row>
    <row r="31">
      <c r="A31" t="n">
        <v>30</v>
      </c>
      <c r="B31" t="inlineStr">
        <is>
          <t>F1</t>
        </is>
      </c>
      <c r="C31" s="16" t="n">
        <v>44835</v>
      </c>
      <c r="D31" t="n">
        <v>2022</v>
      </c>
      <c r="E31" t="inlineStr">
        <is>
          <t>Lens</t>
        </is>
      </c>
      <c r="F31" t="inlineStr">
        <is>
          <t>Lyon</t>
        </is>
      </c>
      <c r="G31" t="n">
        <v>1.812349051938189</v>
      </c>
      <c r="H31" t="n">
        <v>2.23099792830938</v>
      </c>
      <c r="I31" t="n">
        <v>1.657245287023728</v>
      </c>
      <c r="J31" t="n">
        <v>1.611408603495625</v>
      </c>
      <c r="K31" t="n">
        <v>2.311952955644935</v>
      </c>
      <c r="L31" t="n">
        <v>1.762222452944905</v>
      </c>
      <c r="M31" t="n">
        <v>2.018370905402389</v>
      </c>
      <c r="N31" t="n">
        <v>1.596228212998038</v>
      </c>
      <c r="O31" t="n">
        <v>2.207135352881084</v>
      </c>
      <c r="P31" t="n">
        <v>1.828407516699174</v>
      </c>
      <c r="Q31" t="n">
        <v>2.028288333626624</v>
      </c>
      <c r="R31" t="n">
        <v>2.129144556577706</v>
      </c>
      <c r="S31" t="n">
        <v>1.759367919181324</v>
      </c>
      <c r="T31" t="n">
        <v>2.316884707320929</v>
      </c>
      <c r="U31" t="n">
        <v>1.631026937745953</v>
      </c>
      <c r="V31" t="n">
        <v>2.384412042487413</v>
      </c>
      <c r="W31" t="n">
        <v>1.636118231023596</v>
      </c>
      <c r="X31" t="n">
        <v>2.572034806156824</v>
      </c>
      <c r="Y31" t="n">
        <v>1.435161419242216</v>
      </c>
      <c r="Z31" t="n">
        <v>2.941321829514019</v>
      </c>
      <c r="AA31" t="n">
        <v>1.424957407852841</v>
      </c>
      <c r="AB31" t="n">
        <v>3.353177004379441</v>
      </c>
      <c r="AC31" t="n">
        <v>1.232071220921601</v>
      </c>
      <c r="AD31" t="n">
        <v>2.901808272333275</v>
      </c>
      <c r="AE31" t="n">
        <v>1.424430353152529</v>
      </c>
      <c r="AF31" t="n">
        <v>3.356099163437134</v>
      </c>
      <c r="AG31" t="n">
        <v>1.355741718025368</v>
      </c>
      <c r="AH31" t="n">
        <v>3.417526229154747</v>
      </c>
      <c r="AI31" t="n">
        <v>1.385999765705617</v>
      </c>
      <c r="AJ31" t="n">
        <v>3.590675147618225</v>
      </c>
    </row>
    <row r="32">
      <c r="A32" t="n">
        <v>31</v>
      </c>
      <c r="B32" t="inlineStr">
        <is>
          <t>F1</t>
        </is>
      </c>
      <c r="C32" s="16" t="n">
        <v>44835</v>
      </c>
      <c r="D32" t="n">
        <v>2022</v>
      </c>
      <c r="E32" t="inlineStr">
        <is>
          <t>Strasbourg</t>
        </is>
      </c>
      <c r="F32" t="inlineStr">
        <is>
          <t>Rennes</t>
        </is>
      </c>
      <c r="G32" t="n">
        <v>2.284684144271844</v>
      </c>
      <c r="H32" t="n">
        <v>1.778401449460402</v>
      </c>
      <c r="I32" t="n">
        <v>2.069433417085843</v>
      </c>
      <c r="J32" t="n">
        <v>1.489085549076525</v>
      </c>
      <c r="K32" t="n">
        <v>2.552863071308815</v>
      </c>
      <c r="L32" t="n">
        <v>1.6439717824941</v>
      </c>
      <c r="M32" t="n">
        <v>2.213339994939858</v>
      </c>
      <c r="N32" t="n">
        <v>1.691833376466745</v>
      </c>
      <c r="O32" t="n">
        <v>2.05112889600398</v>
      </c>
      <c r="P32" t="n">
        <v>1.951358110124882</v>
      </c>
      <c r="Q32" t="n">
        <v>1.871813099629501</v>
      </c>
      <c r="R32" t="n">
        <v>2.356845713384059</v>
      </c>
      <c r="S32" t="n">
        <v>1.631860973948279</v>
      </c>
      <c r="T32" t="n">
        <v>2.582626623941257</v>
      </c>
      <c r="U32" t="n">
        <v>1.495049438091455</v>
      </c>
      <c r="V32" t="n">
        <v>2.238212025248235</v>
      </c>
      <c r="W32" t="n">
        <v>1.692986212987535</v>
      </c>
      <c r="X32" t="n">
        <v>2.443030151622926</v>
      </c>
      <c r="Y32" t="n">
        <v>1.521504825661925</v>
      </c>
      <c r="Z32" t="n">
        <v>2.887638524568868</v>
      </c>
      <c r="AA32" t="n">
        <v>1.451856869736355</v>
      </c>
      <c r="AB32" t="n">
        <v>3.213090177390621</v>
      </c>
      <c r="AC32" t="n">
        <v>1.257522237350086</v>
      </c>
      <c r="AD32" t="n">
        <v>3.441886016842505</v>
      </c>
      <c r="AE32" t="n">
        <v>1.336271531632612</v>
      </c>
      <c r="AF32" t="n">
        <v>3.973787269903459</v>
      </c>
      <c r="AG32" t="n">
        <v>1.280751109012909</v>
      </c>
      <c r="AH32" t="n">
        <v>3.466572631341254</v>
      </c>
      <c r="AI32" t="n">
        <v>1.382139096592001</v>
      </c>
      <c r="AJ32" t="n">
        <v>3.616848181508296</v>
      </c>
    </row>
    <row r="33">
      <c r="A33" t="n">
        <v>32</v>
      </c>
      <c r="B33" t="inlineStr">
        <is>
          <t>F1</t>
        </is>
      </c>
      <c r="C33" s="16" t="n">
        <v>44835</v>
      </c>
      <c r="D33" t="n">
        <v>2022</v>
      </c>
      <c r="E33" t="inlineStr">
        <is>
          <t>Troyes</t>
        </is>
      </c>
      <c r="F33" t="inlineStr">
        <is>
          <t>Reims</t>
        </is>
      </c>
      <c r="G33" t="n">
        <v>2.225833585582883</v>
      </c>
      <c r="H33" t="n">
        <v>1.81577141608867</v>
      </c>
      <c r="I33" t="n">
        <v>2.006668855423991</v>
      </c>
      <c r="J33" t="n">
        <v>1.6842646344475</v>
      </c>
      <c r="K33" t="n">
        <v>2.151785838308184</v>
      </c>
      <c r="L33" t="n">
        <v>1.868216960775332</v>
      </c>
      <c r="M33" t="n">
        <v>1.85805067102799</v>
      </c>
      <c r="N33" t="n">
        <v>1.71135507349499</v>
      </c>
      <c r="O33" t="n">
        <v>2.018434214777759</v>
      </c>
      <c r="P33" t="n">
        <v>1.981899454564395</v>
      </c>
      <c r="Q33" t="n">
        <v>1.86146912090031</v>
      </c>
      <c r="R33" t="n">
        <v>2.177665343304884</v>
      </c>
      <c r="S33" t="n">
        <v>1.734595644215886</v>
      </c>
      <c r="T33" t="n">
        <v>2.361293124828435</v>
      </c>
      <c r="U33" t="n">
        <v>1.600465605193916</v>
      </c>
      <c r="V33" t="n">
        <v>2.241757672436921</v>
      </c>
      <c r="W33" t="n">
        <v>1.699480508429545</v>
      </c>
      <c r="X33" t="n">
        <v>2.4296324028316</v>
      </c>
      <c r="Y33" t="n">
        <v>1.494264541732154</v>
      </c>
      <c r="Z33" t="n">
        <v>2.850925515437362</v>
      </c>
      <c r="AA33" t="n">
        <v>1.445938923065856</v>
      </c>
      <c r="AB33" t="n">
        <v>3.242459557297539</v>
      </c>
      <c r="AC33" t="n">
        <v>1.248964257611024</v>
      </c>
      <c r="AD33" t="n">
        <v>3.548341590238096</v>
      </c>
      <c r="AE33" t="n">
        <v>1.321755291136563</v>
      </c>
      <c r="AF33" t="n">
        <v>4.107951998140007</v>
      </c>
      <c r="AG33" t="n">
        <v>1.262946043264787</v>
      </c>
      <c r="AH33" t="n">
        <v>3.081615623808396</v>
      </c>
      <c r="AI33" t="n">
        <v>1.449415689282195</v>
      </c>
      <c r="AJ33" t="n">
        <v>3.225111458830455</v>
      </c>
    </row>
    <row r="34">
      <c r="A34" t="n">
        <v>33</v>
      </c>
      <c r="B34" t="inlineStr">
        <is>
          <t>I1</t>
        </is>
      </c>
      <c r="C34" s="16" t="n">
        <v>44835</v>
      </c>
      <c r="D34" t="n">
        <v>2022</v>
      </c>
      <c r="E34" t="inlineStr">
        <is>
          <t>Atalanta</t>
        </is>
      </c>
      <c r="F34" t="inlineStr">
        <is>
          <t>Fiorentina</t>
        </is>
      </c>
      <c r="G34" t="n">
        <v>1.72274261352393</v>
      </c>
      <c r="H34" t="n">
        <v>2.383618429698266</v>
      </c>
      <c r="I34" t="n">
        <v>1.562253021438803</v>
      </c>
      <c r="J34" t="n">
        <v>1.625802986066895</v>
      </c>
      <c r="K34" t="n">
        <v>2.261318696950402</v>
      </c>
      <c r="L34" t="n">
        <v>1.792821039137678</v>
      </c>
      <c r="M34" t="n">
        <v>2.080169081107035</v>
      </c>
      <c r="N34" t="n">
        <v>1.883925084616299</v>
      </c>
      <c r="O34" t="n">
        <v>1.954212156318795</v>
      </c>
      <c r="P34" t="n">
        <v>2.04798497208194</v>
      </c>
      <c r="Q34" t="n">
        <v>1.77697100366822</v>
      </c>
      <c r="R34" t="n">
        <v>2.371980275816417</v>
      </c>
      <c r="S34" t="n">
        <v>1.621670301221776</v>
      </c>
      <c r="T34" t="n">
        <v>2.608569684018502</v>
      </c>
      <c r="U34" t="n">
        <v>1.512678108929647</v>
      </c>
      <c r="V34" t="n">
        <v>2.446081868010368</v>
      </c>
      <c r="W34" t="n">
        <v>1.616398123519939</v>
      </c>
      <c r="X34" t="n">
        <v>2.622328105558635</v>
      </c>
      <c r="Y34" t="n">
        <v>1.430564801407729</v>
      </c>
      <c r="Z34" t="n">
        <v>2.928638022308645</v>
      </c>
      <c r="AA34" t="n">
        <v>1.433074009405111</v>
      </c>
      <c r="AB34" t="n">
        <v>3.309074149643945</v>
      </c>
      <c r="AC34" t="n">
        <v>1.220894289240571</v>
      </c>
      <c r="AD34" t="n">
        <v>3.392836333259313</v>
      </c>
      <c r="AE34" t="n">
        <v>1.335291575430176</v>
      </c>
      <c r="AF34" t="n">
        <v>3.982478753654967</v>
      </c>
      <c r="AG34" t="n">
        <v>1.277166084282781</v>
      </c>
      <c r="AH34" t="n">
        <v>4.089836396283409</v>
      </c>
      <c r="AI34" t="n">
        <v>1.305253084307055</v>
      </c>
      <c r="AJ34" t="n">
        <v>4.275970174945377</v>
      </c>
    </row>
    <row r="35">
      <c r="A35" t="n">
        <v>34</v>
      </c>
      <c r="B35" t="inlineStr">
        <is>
          <t>I1</t>
        </is>
      </c>
      <c r="C35" s="16" t="n">
        <v>44835</v>
      </c>
      <c r="D35" t="n">
        <v>2022</v>
      </c>
      <c r="E35" t="inlineStr">
        <is>
          <t>Empoli</t>
        </is>
      </c>
      <c r="F35" t="inlineStr">
        <is>
          <t>Milan</t>
        </is>
      </c>
      <c r="G35" t="n">
        <v>2.249653022806501</v>
      </c>
      <c r="H35" t="n">
        <v>1.800222127062259</v>
      </c>
      <c r="I35" t="n">
        <v>2.028759221988384</v>
      </c>
      <c r="J35" t="n">
        <v>1.620857051869198</v>
      </c>
      <c r="K35" t="n">
        <v>2.254173320650547</v>
      </c>
      <c r="L35" t="n">
        <v>1.797337962412798</v>
      </c>
      <c r="M35" t="n">
        <v>1.860170957145706</v>
      </c>
      <c r="N35" t="n">
        <v>1.637129800309457</v>
      </c>
      <c r="O35" t="n">
        <v>2.016373915941769</v>
      </c>
      <c r="P35" t="n">
        <v>1.983889869973102</v>
      </c>
      <c r="Q35" t="n">
        <v>1.84979255813047</v>
      </c>
      <c r="R35" t="n">
        <v>2.55285011721618</v>
      </c>
      <c r="S35" t="n">
        <v>1.560932821751027</v>
      </c>
      <c r="T35" t="n">
        <v>2.782744673200555</v>
      </c>
      <c r="U35" t="n">
        <v>1.437686976485876</v>
      </c>
      <c r="V35" t="n">
        <v>2.073747555668025</v>
      </c>
      <c r="W35" t="n">
        <v>1.799028540303741</v>
      </c>
      <c r="X35" t="n">
        <v>2.25151975124676</v>
      </c>
      <c r="Y35" t="n">
        <v>1.658706229223324</v>
      </c>
      <c r="Z35" t="n">
        <v>2.996504756783664</v>
      </c>
      <c r="AA35" t="n">
        <v>1.444444166538429</v>
      </c>
      <c r="AB35" t="n">
        <v>3.250001406900082</v>
      </c>
      <c r="AC35" t="n">
        <v>1.351807089487345</v>
      </c>
      <c r="AD35" t="n">
        <v>4.045071189322917</v>
      </c>
      <c r="AE35" t="n">
        <v>1.30099873062508</v>
      </c>
      <c r="AF35" t="n">
        <v>4.322273146877777</v>
      </c>
      <c r="AG35" t="n">
        <v>1.237925820129429</v>
      </c>
      <c r="AH35" t="n">
        <v>4.038058185687892</v>
      </c>
      <c r="AI35" t="n">
        <v>1.308280490299213</v>
      </c>
      <c r="AJ35" t="n">
        <v>4.243799174671783</v>
      </c>
    </row>
    <row r="36">
      <c r="A36" t="n">
        <v>35</v>
      </c>
      <c r="B36" t="inlineStr">
        <is>
          <t>I1</t>
        </is>
      </c>
      <c r="C36" s="16" t="n">
        <v>44835</v>
      </c>
      <c r="D36" t="n">
        <v>2022</v>
      </c>
      <c r="E36" t="inlineStr">
        <is>
          <t>Verona</t>
        </is>
      </c>
      <c r="F36" t="inlineStr">
        <is>
          <t>Udinese</t>
        </is>
      </c>
      <c r="G36" t="n">
        <v>2.290672681396432</v>
      </c>
      <c r="H36" t="n">
        <v>1.774789777775461</v>
      </c>
      <c r="I36" t="n">
        <v>2.078253727376389</v>
      </c>
      <c r="J36" t="n">
        <v>1.580898143196303</v>
      </c>
      <c r="K36" t="n">
        <v>2.346833580717592</v>
      </c>
      <c r="L36" t="n">
        <v>1.742482229665822</v>
      </c>
      <c r="M36" t="n">
        <v>2.003164823764367</v>
      </c>
      <c r="N36" t="n">
        <v>1.562108062166103</v>
      </c>
      <c r="O36" t="n">
        <v>2.204662752080545</v>
      </c>
      <c r="P36" t="n">
        <v>1.830107844102362</v>
      </c>
      <c r="Q36" t="n">
        <v>2.027957947845171</v>
      </c>
      <c r="R36" t="n">
        <v>2.714398599669236</v>
      </c>
      <c r="S36" t="n">
        <v>1.512579740669242</v>
      </c>
      <c r="T36" t="n">
        <v>2.950915966156536</v>
      </c>
      <c r="U36" t="n">
        <v>1.398938138738461</v>
      </c>
      <c r="V36" t="n">
        <v>2.093432595835743</v>
      </c>
      <c r="W36" t="n">
        <v>1.791458021419814</v>
      </c>
      <c r="X36" t="n">
        <v>2.263490890149901</v>
      </c>
      <c r="Y36" t="n">
        <v>1.608349925545833</v>
      </c>
      <c r="Z36" t="n">
        <v>2.631405513974916</v>
      </c>
      <c r="AA36" t="n">
        <v>1.517869911525592</v>
      </c>
      <c r="AB36" t="n">
        <v>2.930986870919189</v>
      </c>
      <c r="AC36" t="n">
        <v>1.323728947995411</v>
      </c>
      <c r="AD36" t="n">
        <v>3.371932279950408</v>
      </c>
      <c r="AE36" t="n">
        <v>1.348861484276885</v>
      </c>
      <c r="AF36" t="n">
        <v>3.866467194201118</v>
      </c>
      <c r="AG36" t="n">
        <v>1.280126863816022</v>
      </c>
      <c r="AH36" t="n">
        <v>4.110847514813762</v>
      </c>
      <c r="AI36" t="n">
        <v>1.300158448920299</v>
      </c>
      <c r="AJ36" t="n">
        <v>4.331573719137691</v>
      </c>
    </row>
    <row r="37">
      <c r="A37" t="n">
        <v>36</v>
      </c>
      <c r="B37" t="inlineStr">
        <is>
          <t>I1</t>
        </is>
      </c>
      <c r="C37" s="16" t="n">
        <v>44835</v>
      </c>
      <c r="D37" t="n">
        <v>2022</v>
      </c>
      <c r="E37" t="inlineStr">
        <is>
          <t>Inter</t>
        </is>
      </c>
      <c r="F37" t="inlineStr">
        <is>
          <t>Roma</t>
        </is>
      </c>
      <c r="G37" t="n">
        <v>1.780752129541246</v>
      </c>
      <c r="H37" t="n">
        <v>2.280816231122648</v>
      </c>
      <c r="I37" t="n">
        <v>1.605059477600246</v>
      </c>
      <c r="J37" t="n">
        <v>1.626053987830154</v>
      </c>
      <c r="K37" t="n">
        <v>2.24371189212586</v>
      </c>
      <c r="L37" t="n">
        <v>1.804044736028626</v>
      </c>
      <c r="M37" t="n">
        <v>2.062274447663207</v>
      </c>
      <c r="N37" t="n">
        <v>1.794219800182709</v>
      </c>
      <c r="O37" t="n">
        <v>2.050338538758607</v>
      </c>
      <c r="P37" t="n">
        <v>1.952073986718509</v>
      </c>
      <c r="Q37" t="n">
        <v>1.869433328344003</v>
      </c>
      <c r="R37" t="n">
        <v>2.509692852990115</v>
      </c>
      <c r="S37" t="n">
        <v>1.570595167290781</v>
      </c>
      <c r="T37" t="n">
        <v>2.752556028029572</v>
      </c>
      <c r="U37" t="n">
        <v>1.464038343101259</v>
      </c>
      <c r="V37" t="n">
        <v>2.110911425112338</v>
      </c>
      <c r="W37" t="n">
        <v>1.790795463599521</v>
      </c>
      <c r="X37" t="n">
        <v>2.264549489760888</v>
      </c>
      <c r="Y37" t="n">
        <v>1.586380491100189</v>
      </c>
      <c r="Z37" t="n">
        <v>2.81735393510465</v>
      </c>
      <c r="AA37" t="n">
        <v>1.458634078083842</v>
      </c>
      <c r="AB37" t="n">
        <v>3.180387476172655</v>
      </c>
      <c r="AC37" t="n">
        <v>1.250193280496534</v>
      </c>
      <c r="AD37" t="n">
        <v>4.375954806448281</v>
      </c>
      <c r="AE37" t="n">
        <v>1.243573080561823</v>
      </c>
      <c r="AF37" t="n">
        <v>5.105544002208337</v>
      </c>
      <c r="AG37" t="n">
        <v>1.179707244222975</v>
      </c>
      <c r="AH37" t="n">
        <v>3.873690016490301</v>
      </c>
      <c r="AI37" t="n">
        <v>1.324317306183569</v>
      </c>
      <c r="AJ37" t="n">
        <v>4.083400055851422</v>
      </c>
    </row>
    <row r="38">
      <c r="A38" t="n">
        <v>37</v>
      </c>
      <c r="B38" t="inlineStr">
        <is>
          <t>I1</t>
        </is>
      </c>
      <c r="C38" s="16" t="n">
        <v>44835</v>
      </c>
      <c r="D38" t="n">
        <v>2022</v>
      </c>
      <c r="E38" t="inlineStr">
        <is>
          <t>Juventus</t>
        </is>
      </c>
      <c r="F38" t="inlineStr">
        <is>
          <t>Bologna</t>
        </is>
      </c>
      <c r="G38" t="n">
        <v>2.387761853797424</v>
      </c>
      <c r="H38" t="n">
        <v>1.720584729479078</v>
      </c>
      <c r="I38" t="n">
        <v>2.177120986810799</v>
      </c>
      <c r="J38" t="n">
        <v>1.553334895239201</v>
      </c>
      <c r="K38" t="n">
        <v>2.421215230951441</v>
      </c>
      <c r="L38" t="n">
        <v>1.703623193884957</v>
      </c>
      <c r="M38" t="n">
        <v>2.123516527445918</v>
      </c>
      <c r="N38" t="n">
        <v>1.714852673890611</v>
      </c>
      <c r="O38" t="n">
        <v>2.046835165003617</v>
      </c>
      <c r="P38" t="n">
        <v>1.955260229528634</v>
      </c>
      <c r="Q38" t="n">
        <v>1.894084277629032</v>
      </c>
      <c r="R38" t="n">
        <v>2.777595166911851</v>
      </c>
      <c r="S38" t="n">
        <v>1.49960083446708</v>
      </c>
      <c r="T38" t="n">
        <v>3.001597937815079</v>
      </c>
      <c r="U38" t="n">
        <v>1.398628307961343</v>
      </c>
      <c r="V38" t="n">
        <v>1.957249850024176</v>
      </c>
      <c r="W38" t="n">
        <v>1.910289609944529</v>
      </c>
      <c r="X38" t="n">
        <v>2.098551481940937</v>
      </c>
      <c r="Y38" t="n">
        <v>1.70563479122511</v>
      </c>
      <c r="Z38" t="n">
        <v>2.39097850100224</v>
      </c>
      <c r="AA38" t="n">
        <v>1.595995156767474</v>
      </c>
      <c r="AB38" t="n">
        <v>2.677865983716622</v>
      </c>
      <c r="AC38" t="n">
        <v>1.377064119082995</v>
      </c>
      <c r="AD38" t="n">
        <v>3.516649537160445</v>
      </c>
      <c r="AE38" t="n">
        <v>1.325124986260219</v>
      </c>
      <c r="AF38" t="n">
        <v>4.075740229942324</v>
      </c>
      <c r="AG38" t="n">
        <v>1.273969499696183</v>
      </c>
      <c r="AH38" t="n">
        <v>4.709371672426718</v>
      </c>
      <c r="AI38" t="n">
        <v>1.256510644986728</v>
      </c>
      <c r="AJ38" t="n">
        <v>4.898473687326862</v>
      </c>
    </row>
    <row r="39">
      <c r="A39" t="n">
        <v>38</v>
      </c>
      <c r="B39" t="inlineStr">
        <is>
          <t>I1</t>
        </is>
      </c>
      <c r="C39" s="16" t="n">
        <v>44835</v>
      </c>
      <c r="D39" t="n">
        <v>2022</v>
      </c>
      <c r="E39" t="inlineStr">
        <is>
          <t>Lazio</t>
        </is>
      </c>
      <c r="F39" t="inlineStr">
        <is>
          <t>Spezia</t>
        </is>
      </c>
      <c r="G39" t="n">
        <v>2.031034500691024</v>
      </c>
      <c r="H39" t="n">
        <v>1.969899648682732</v>
      </c>
      <c r="I39" t="n">
        <v>1.845935429909409</v>
      </c>
      <c r="J39" t="n">
        <v>1.642181332378309</v>
      </c>
      <c r="K39" t="n">
        <v>2.239388981584343</v>
      </c>
      <c r="L39" t="n">
        <v>1.806849193319174</v>
      </c>
      <c r="M39" t="n">
        <v>1.938166772781341</v>
      </c>
      <c r="N39" t="n">
        <v>1.783274268685242</v>
      </c>
      <c r="O39" t="n">
        <v>1.943019287774644</v>
      </c>
      <c r="P39" t="n">
        <v>2.060423697546866</v>
      </c>
      <c r="Q39" t="n">
        <v>1.781673087406164</v>
      </c>
      <c r="R39" t="n">
        <v>2.728017306647911</v>
      </c>
      <c r="S39" t="n">
        <v>1.506312882065551</v>
      </c>
      <c r="T39" t="n">
        <v>2.975063316422853</v>
      </c>
      <c r="U39" t="n">
        <v>1.395355386487687</v>
      </c>
      <c r="V39" t="n">
        <v>2.4538739777654</v>
      </c>
      <c r="W39" t="n">
        <v>1.606426671611723</v>
      </c>
      <c r="X39" t="n">
        <v>2.649003988136376</v>
      </c>
      <c r="Y39" t="n">
        <v>1.411720261579555</v>
      </c>
      <c r="Z39" t="n">
        <v>3.296144104205649</v>
      </c>
      <c r="AA39" t="n">
        <v>1.363536839724775</v>
      </c>
      <c r="AB39" t="n">
        <v>3.750752855631019</v>
      </c>
      <c r="AC39" t="n">
        <v>1.184112730196619</v>
      </c>
      <c r="AD39" t="n">
        <v>5.278879509332335</v>
      </c>
      <c r="AE39" t="n">
        <v>1.196898141751559</v>
      </c>
      <c r="AF39" t="n">
        <v>6.078768093513934</v>
      </c>
      <c r="AG39" t="n">
        <v>1.1460286841962</v>
      </c>
      <c r="AH39" t="n">
        <v>6.767492572502285</v>
      </c>
      <c r="AI39" t="n">
        <v>1.164802060591341</v>
      </c>
      <c r="AJ39" t="n">
        <v>7.067885294709377</v>
      </c>
    </row>
    <row r="40">
      <c r="A40" t="n">
        <v>39</v>
      </c>
      <c r="B40" t="inlineStr">
        <is>
          <t>I1</t>
        </is>
      </c>
      <c r="C40" s="16" t="n">
        <v>44835</v>
      </c>
      <c r="D40" t="n">
        <v>2022</v>
      </c>
      <c r="E40" t="inlineStr">
        <is>
          <t>Napoli</t>
        </is>
      </c>
      <c r="F40" t="inlineStr">
        <is>
          <t>Torino</t>
        </is>
      </c>
      <c r="G40" t="n">
        <v>2.074255785034144</v>
      </c>
      <c r="H40" t="n">
        <v>1.930876997761027</v>
      </c>
      <c r="I40" t="n">
        <v>1.879050867985915</v>
      </c>
      <c r="J40" t="n">
        <v>1.614315566303167</v>
      </c>
      <c r="K40" t="n">
        <v>2.278742132963807</v>
      </c>
      <c r="L40" t="n">
        <v>1.782018496318916</v>
      </c>
      <c r="M40" t="n">
        <v>2.068021671204717</v>
      </c>
      <c r="N40" t="n">
        <v>1.704639738739014</v>
      </c>
      <c r="O40" t="n">
        <v>2.138519701517528</v>
      </c>
      <c r="P40" t="n">
        <v>1.878333505047918</v>
      </c>
      <c r="Q40" t="n">
        <v>1.953697670430205</v>
      </c>
      <c r="R40" t="n">
        <v>2.586199036495124</v>
      </c>
      <c r="S40" t="n">
        <v>1.546192475549457</v>
      </c>
      <c r="T40" t="n">
        <v>2.830856419239432</v>
      </c>
      <c r="U40" t="n">
        <v>1.423149046705862</v>
      </c>
      <c r="V40" t="n">
        <v>2.15119265689887</v>
      </c>
      <c r="W40" t="n">
        <v>1.747841527156166</v>
      </c>
      <c r="X40" t="n">
        <v>2.337181693831209</v>
      </c>
      <c r="Y40" t="n">
        <v>1.55617829854419</v>
      </c>
      <c r="Z40" t="n">
        <v>3.187181924019953</v>
      </c>
      <c r="AA40" t="n">
        <v>1.387638356138111</v>
      </c>
      <c r="AB40" t="n">
        <v>3.57972407571482</v>
      </c>
      <c r="AC40" t="n">
        <v>1.188045319306855</v>
      </c>
      <c r="AD40" t="n">
        <v>4.281146870522679</v>
      </c>
      <c r="AE40" t="n">
        <v>1.249975960233239</v>
      </c>
      <c r="AF40" t="n">
        <v>5.000384673258002</v>
      </c>
      <c r="AG40" t="n">
        <v>1.191809187026423</v>
      </c>
      <c r="AH40" t="n">
        <v>4.099814599067335</v>
      </c>
      <c r="AI40" t="n">
        <v>1.303038764291367</v>
      </c>
      <c r="AJ40" t="n">
        <v>4.299907859439774</v>
      </c>
    </row>
    <row r="41">
      <c r="A41" t="n">
        <v>40</v>
      </c>
      <c r="B41" t="inlineStr">
        <is>
          <t>I1</t>
        </is>
      </c>
      <c r="C41" s="16" t="n">
        <v>44835</v>
      </c>
      <c r="D41" t="n">
        <v>2022</v>
      </c>
      <c r="E41" t="inlineStr">
        <is>
          <t>Sassuolo</t>
        </is>
      </c>
      <c r="F41" t="inlineStr">
        <is>
          <t>Salernitana</t>
        </is>
      </c>
      <c r="G41" t="n">
        <v>2.240043968100072</v>
      </c>
      <c r="H41" t="n">
        <v>1.806423018638722</v>
      </c>
      <c r="I41" t="n">
        <v>2.050868086620037</v>
      </c>
      <c r="J41" t="n">
        <v>1.533309703979535</v>
      </c>
      <c r="K41" t="n">
        <v>2.482041278200511</v>
      </c>
      <c r="L41" t="n">
        <v>1.674745038960181</v>
      </c>
      <c r="M41" t="n">
        <v>2.08217088524316</v>
      </c>
      <c r="N41" t="n">
        <v>1.562951281595214</v>
      </c>
      <c r="O41" t="n">
        <v>2.158603324233043</v>
      </c>
      <c r="P41" t="n">
        <v>1.863108174371903</v>
      </c>
      <c r="Q41" t="n">
        <v>1.980403097661203</v>
      </c>
      <c r="R41" t="n">
        <v>2.486397556558231</v>
      </c>
      <c r="S41" t="n">
        <v>1.584751525778542</v>
      </c>
      <c r="T41" t="n">
        <v>2.710128073062475</v>
      </c>
      <c r="U41" t="n">
        <v>1.486295250362473</v>
      </c>
      <c r="V41" t="n">
        <v>1.966938094809643</v>
      </c>
      <c r="W41" t="n">
        <v>1.911383061510725</v>
      </c>
      <c r="X41" t="n">
        <v>2.097233471008757</v>
      </c>
      <c r="Y41" t="n">
        <v>1.695757235430592</v>
      </c>
      <c r="Z41" t="n">
        <v>2.450831958349266</v>
      </c>
      <c r="AA41" t="n">
        <v>1.567385505871699</v>
      </c>
      <c r="AB41" t="n">
        <v>2.76247011890735</v>
      </c>
      <c r="AC41" t="n">
        <v>1.378121831128795</v>
      </c>
      <c r="AD41" t="n">
        <v>3.340827413288659</v>
      </c>
      <c r="AE41" t="n">
        <v>1.357189000752898</v>
      </c>
      <c r="AF41" t="n">
        <v>3.799638280832161</v>
      </c>
      <c r="AG41" t="n">
        <v>1.288869674832479</v>
      </c>
      <c r="AH41" t="n">
        <v>4.741304806279004</v>
      </c>
      <c r="AI41" t="n">
        <v>1.250461605335468</v>
      </c>
      <c r="AJ41" t="n">
        <v>4.992627926586203</v>
      </c>
    </row>
    <row r="42">
      <c r="A42" t="n">
        <v>41</v>
      </c>
      <c r="B42" t="inlineStr">
        <is>
          <t>SP1</t>
        </is>
      </c>
      <c r="C42" s="16" t="n">
        <v>44835</v>
      </c>
      <c r="D42" t="n">
        <v>2022</v>
      </c>
      <c r="E42" t="inlineStr">
        <is>
          <t>Cadiz</t>
        </is>
      </c>
      <c r="F42" t="inlineStr">
        <is>
          <t>Villarreal</t>
        </is>
      </c>
      <c r="G42" t="n">
        <v>2.433939442719</v>
      </c>
      <c r="H42" t="n">
        <v>1.697379519810003</v>
      </c>
      <c r="I42" t="n">
        <v>2.222383915492729</v>
      </c>
      <c r="J42" t="n">
        <v>1.58655420870331</v>
      </c>
      <c r="K42" t="n">
        <v>2.355779326665391</v>
      </c>
      <c r="L42" t="n">
        <v>1.737583159981906</v>
      </c>
      <c r="M42" t="n">
        <v>2.069439233899311</v>
      </c>
      <c r="N42" t="n">
        <v>1.698703028685723</v>
      </c>
      <c r="O42" t="n">
        <v>2.070955257859166</v>
      </c>
      <c r="P42" t="n">
        <v>1.9337458242644</v>
      </c>
      <c r="Q42" t="n">
        <v>1.89975784327074</v>
      </c>
      <c r="R42" t="n">
        <v>2.698915283352418</v>
      </c>
      <c r="S42" t="n">
        <v>1.514898834503769</v>
      </c>
      <c r="T42" t="n">
        <v>2.942129080489655</v>
      </c>
      <c r="U42" t="n">
        <v>1.417393911763025</v>
      </c>
      <c r="V42" t="n">
        <v>2.493127070495996</v>
      </c>
      <c r="W42" t="n">
        <v>1.600732835668567</v>
      </c>
      <c r="X42" t="n">
        <v>2.664633495332548</v>
      </c>
      <c r="Y42" t="n">
        <v>1.426447186484809</v>
      </c>
      <c r="Z42" t="n">
        <v>3.098732416518387</v>
      </c>
      <c r="AA42" t="n">
        <v>1.403658663807214</v>
      </c>
      <c r="AB42" t="n">
        <v>3.477340608939826</v>
      </c>
      <c r="AC42" t="n">
        <v>1.213495294429491</v>
      </c>
      <c r="AD42" t="n">
        <v>3.900297838826725</v>
      </c>
      <c r="AE42" t="n">
        <v>1.284778395380497</v>
      </c>
      <c r="AF42" t="n">
        <v>4.511502333819546</v>
      </c>
      <c r="AG42" t="n">
        <v>1.233159295286635</v>
      </c>
      <c r="AH42" t="n">
        <v>3.812321050674924</v>
      </c>
      <c r="AI42" t="n">
        <v>1.336484864132705</v>
      </c>
      <c r="AJ42" t="n">
        <v>3.971901879086051</v>
      </c>
    </row>
    <row r="43">
      <c r="A43" t="n">
        <v>42</v>
      </c>
      <c r="B43" t="inlineStr">
        <is>
          <t>SP1</t>
        </is>
      </c>
      <c r="C43" s="16" t="n">
        <v>44835</v>
      </c>
      <c r="D43" t="n">
        <v>2022</v>
      </c>
      <c r="E43" t="inlineStr">
        <is>
          <t>Espanol</t>
        </is>
      </c>
      <c r="F43" t="inlineStr">
        <is>
          <t>Valencia</t>
        </is>
      </c>
      <c r="G43" t="n">
        <v>2.375856480232977</v>
      </c>
      <c r="H43" t="n">
        <v>1.726819994939202</v>
      </c>
      <c r="I43" t="n">
        <v>2.155589710080196</v>
      </c>
      <c r="J43" t="n">
        <v>1.630865560180051</v>
      </c>
      <c r="K43" t="n">
        <v>2.253896609201176</v>
      </c>
      <c r="L43" t="n">
        <v>1.797513919937205</v>
      </c>
      <c r="M43" t="n">
        <v>1.973957729362745</v>
      </c>
      <c r="N43" t="n">
        <v>1.709800671995894</v>
      </c>
      <c r="O43" t="n">
        <v>2.050113690977717</v>
      </c>
      <c r="P43" t="n">
        <v>1.952277842477172</v>
      </c>
      <c r="Q43" t="n">
        <v>1.899625820568838</v>
      </c>
      <c r="R43" t="n">
        <v>2.629983700860524</v>
      </c>
      <c r="S43" t="n">
        <v>1.543971875355694</v>
      </c>
      <c r="T43" t="n">
        <v>2.838330335269846</v>
      </c>
      <c r="U43" t="n">
        <v>1.445226087698454</v>
      </c>
      <c r="V43" t="n">
        <v>2.096105258593809</v>
      </c>
      <c r="W43" t="n">
        <v>1.806892353312358</v>
      </c>
      <c r="X43" t="n">
        <v>2.23932268771035</v>
      </c>
      <c r="Y43" t="n">
        <v>1.591507817235009</v>
      </c>
      <c r="Z43" t="n">
        <v>2.305350244020866</v>
      </c>
      <c r="AA43" t="n">
        <v>1.618298544310921</v>
      </c>
      <c r="AB43" t="n">
        <v>2.617341669653252</v>
      </c>
      <c r="AC43" t="n">
        <v>1.396664180191052</v>
      </c>
      <c r="AD43" t="n">
        <v>3.745428913849044</v>
      </c>
      <c r="AE43" t="n">
        <v>1.29942047810437</v>
      </c>
      <c r="AF43" t="n">
        <v>4.339784928308833</v>
      </c>
      <c r="AG43" t="n">
        <v>1.237564301898949</v>
      </c>
      <c r="AH43" t="n">
        <v>3.689976221298493</v>
      </c>
      <c r="AI43" t="n">
        <v>1.347897563843325</v>
      </c>
      <c r="AJ43" t="n">
        <v>3.874409320239875</v>
      </c>
    </row>
    <row r="44">
      <c r="A44" t="n">
        <v>43</v>
      </c>
      <c r="B44" t="inlineStr">
        <is>
          <t>SP1</t>
        </is>
      </c>
      <c r="C44" s="16" t="n">
        <v>44835</v>
      </c>
      <c r="D44" t="n">
        <v>2022</v>
      </c>
      <c r="E44" t="inlineStr">
        <is>
          <t>Sevilla</t>
        </is>
      </c>
      <c r="F44" t="inlineStr">
        <is>
          <t>Ath Madrid</t>
        </is>
      </c>
      <c r="G44" t="n">
        <v>2.084300403584957</v>
      </c>
      <c r="H44" t="n">
        <v>1.922253645478468</v>
      </c>
      <c r="I44" t="n">
        <v>1.898404485257389</v>
      </c>
      <c r="J44" t="n">
        <v>1.577588111370591</v>
      </c>
      <c r="K44" t="n">
        <v>2.36599147788231</v>
      </c>
      <c r="L44" t="n">
        <v>1.732068988856574</v>
      </c>
      <c r="M44" t="n">
        <v>2.166608677335966</v>
      </c>
      <c r="N44" t="n">
        <v>1.831730892547531</v>
      </c>
      <c r="O44" t="n">
        <v>1.999703621376556</v>
      </c>
      <c r="P44" t="n">
        <v>2.000296466489774</v>
      </c>
      <c r="Q44" t="n">
        <v>1.80861860718888</v>
      </c>
      <c r="R44" t="n">
        <v>2.696636286348943</v>
      </c>
      <c r="S44" t="n">
        <v>1.504657341973876</v>
      </c>
      <c r="T44" t="n">
        <v>2.981542557349272</v>
      </c>
      <c r="U44" t="n">
        <v>1.392837119959399</v>
      </c>
      <c r="V44" t="n">
        <v>2.383718584478344</v>
      </c>
      <c r="W44" t="n">
        <v>1.634884723316117</v>
      </c>
      <c r="X44" t="n">
        <v>2.575089088262859</v>
      </c>
      <c r="Y44" t="n">
        <v>1.439352338870491</v>
      </c>
      <c r="Z44" t="n">
        <v>2.983047343461766</v>
      </c>
      <c r="AA44" t="n">
        <v>1.418710181658512</v>
      </c>
      <c r="AB44" t="n">
        <v>3.388286800285097</v>
      </c>
      <c r="AC44" t="n">
        <v>1.207436820551332</v>
      </c>
      <c r="AD44" t="n">
        <v>3.920947360028241</v>
      </c>
      <c r="AE44" t="n">
        <v>1.277237015052015</v>
      </c>
      <c r="AF44" t="n">
        <v>4.607021954887158</v>
      </c>
      <c r="AG44" t="n">
        <v>1.223860041455804</v>
      </c>
      <c r="AH44" t="n">
        <v>5.242265977886455</v>
      </c>
      <c r="AI44" t="n">
        <v>1.223668602409169</v>
      </c>
      <c r="AJ44" t="n">
        <v>5.470900203376093</v>
      </c>
    </row>
    <row r="45">
      <c r="A45" t="n">
        <v>44</v>
      </c>
      <c r="B45" t="inlineStr">
        <is>
          <t>SP1</t>
        </is>
      </c>
      <c r="C45" s="16" t="n">
        <v>44835</v>
      </c>
      <c r="D45" t="n">
        <v>2022</v>
      </c>
      <c r="E45" t="inlineStr">
        <is>
          <t>Mallorca</t>
        </is>
      </c>
      <c r="F45" t="inlineStr">
        <is>
          <t>Barcelona</t>
        </is>
      </c>
      <c r="G45" t="n">
        <v>1.850651246601603</v>
      </c>
      <c r="H45" t="n">
        <v>2.175569898939258</v>
      </c>
      <c r="I45" t="n">
        <v>1.688657460137499</v>
      </c>
      <c r="J45" t="n">
        <v>1.626802108005734</v>
      </c>
      <c r="K45" t="n">
        <v>2.277364209532223</v>
      </c>
      <c r="L45" t="n">
        <v>1.782862078440576</v>
      </c>
      <c r="M45" t="n">
        <v>1.929026925973614</v>
      </c>
      <c r="N45" t="n">
        <v>1.751570751361164</v>
      </c>
      <c r="O45" t="n">
        <v>1.936449197878939</v>
      </c>
      <c r="P45" t="n">
        <v>2.067863587544315</v>
      </c>
      <c r="Q45" t="n">
        <v>1.76897555353021</v>
      </c>
      <c r="R45" t="n">
        <v>2.640596311606223</v>
      </c>
      <c r="S45" t="n">
        <v>1.528935796923184</v>
      </c>
      <c r="T45" t="n">
        <v>2.890588623074848</v>
      </c>
      <c r="U45" t="n">
        <v>1.423643019054221</v>
      </c>
      <c r="V45" t="n">
        <v>2.690412357658081</v>
      </c>
      <c r="W45" t="n">
        <v>1.529269805674395</v>
      </c>
      <c r="X45" t="n">
        <v>2.889395520543253</v>
      </c>
      <c r="Y45" t="n">
        <v>1.357310918623424</v>
      </c>
      <c r="Z45" t="n">
        <v>3.254438667902317</v>
      </c>
      <c r="AA45" t="n">
        <v>1.374988801852338</v>
      </c>
      <c r="AB45" t="n">
        <v>3.666746300316931</v>
      </c>
      <c r="AC45" t="n">
        <v>1.196030681412494</v>
      </c>
      <c r="AD45" t="n">
        <v>3.985886312694334</v>
      </c>
      <c r="AE45" t="n">
        <v>1.279151722504521</v>
      </c>
      <c r="AF45" t="n">
        <v>4.582281316511688</v>
      </c>
      <c r="AG45" t="n">
        <v>1.227325484715996</v>
      </c>
      <c r="AH45" t="n">
        <v>5.061914877299543</v>
      </c>
      <c r="AI45" t="n">
        <v>1.233881790230793</v>
      </c>
      <c r="AJ45" t="n">
        <v>5.275664210596327</v>
      </c>
    </row>
    <row r="46">
      <c r="A46" t="n">
        <v>45</v>
      </c>
      <c r="B46" t="inlineStr">
        <is>
          <t>SP1</t>
        </is>
      </c>
      <c r="C46" s="16" t="n">
        <v>44835</v>
      </c>
      <c r="D46" t="n">
        <v>2022</v>
      </c>
      <c r="E46" t="inlineStr">
        <is>
          <t>Celta</t>
        </is>
      </c>
      <c r="F46" t="inlineStr">
        <is>
          <t>Betis</t>
        </is>
      </c>
      <c r="G46" t="n">
        <v>2.192432126253848</v>
      </c>
      <c r="H46" t="n">
        <v>1.838622155494591</v>
      </c>
      <c r="I46" t="n">
        <v>1.982698007749703</v>
      </c>
      <c r="J46" t="n">
        <v>1.507228114313882</v>
      </c>
      <c r="K46" t="n">
        <v>2.500001520847461</v>
      </c>
      <c r="L46" t="n">
        <v>1.666665990735147</v>
      </c>
      <c r="M46" t="n">
        <v>2.268955772114717</v>
      </c>
      <c r="N46" t="n">
        <v>1.919196792262683</v>
      </c>
      <c r="O46" t="n">
        <v>1.897161197539235</v>
      </c>
      <c r="P46" t="n">
        <v>2.114626895080656</v>
      </c>
      <c r="Q46" t="n">
        <v>1.741898040786232</v>
      </c>
      <c r="R46" t="n">
        <v>2.854876512373412</v>
      </c>
      <c r="S46" t="n">
        <v>1.474080948240612</v>
      </c>
      <c r="T46" t="n">
        <v>3.109344414094587</v>
      </c>
      <c r="U46" t="n">
        <v>1.363728629779069</v>
      </c>
      <c r="V46" t="n">
        <v>2.655396893657736</v>
      </c>
      <c r="W46" t="n">
        <v>1.534682033088953</v>
      </c>
      <c r="X46" t="n">
        <v>2.870270437596008</v>
      </c>
      <c r="Y46" t="n">
        <v>1.332052975848812</v>
      </c>
      <c r="Z46" t="n">
        <v>2.965015786373348</v>
      </c>
      <c r="AA46" t="n">
        <v>1.413899119336261</v>
      </c>
      <c r="AB46" t="n">
        <v>3.416047663023845</v>
      </c>
      <c r="AC46" t="n">
        <v>1.231212577075964</v>
      </c>
      <c r="AD46" t="n">
        <v>5.087622139908166</v>
      </c>
      <c r="AE46" t="n">
        <v>1.20650403923367</v>
      </c>
      <c r="AF46" t="n">
        <v>5.842520290213049</v>
      </c>
      <c r="AG46" t="n">
        <v>1.159348856497624</v>
      </c>
      <c r="AH46" t="n">
        <v>5.21175251141077</v>
      </c>
      <c r="AI46" t="n">
        <v>1.226053346360345</v>
      </c>
      <c r="AJ46" t="n">
        <v>5.423734556912644</v>
      </c>
    </row>
    <row r="47">
      <c r="A47" t="n">
        <v>46</v>
      </c>
      <c r="B47" t="inlineStr">
        <is>
          <t>SP1</t>
        </is>
      </c>
      <c r="C47" s="16" t="n">
        <v>44835</v>
      </c>
      <c r="D47" t="n">
        <v>2022</v>
      </c>
      <c r="E47" t="inlineStr">
        <is>
          <t>Vallecano</t>
        </is>
      </c>
      <c r="F47" t="inlineStr">
        <is>
          <t>Elche</t>
        </is>
      </c>
      <c r="G47" t="n">
        <v>2.023556672598982</v>
      </c>
      <c r="H47" t="n">
        <v>1.976985473076769</v>
      </c>
      <c r="I47" t="n">
        <v>1.835915861082381</v>
      </c>
      <c r="J47" t="n">
        <v>1.675011930101313</v>
      </c>
      <c r="K47" t="n">
        <v>2.181743297433322</v>
      </c>
      <c r="L47" t="n">
        <v>1.846207464998484</v>
      </c>
      <c r="M47" t="n">
        <v>1.873676389040068</v>
      </c>
      <c r="N47" t="n">
        <v>1.717567343755807</v>
      </c>
      <c r="O47" t="n">
        <v>2.000032951253084</v>
      </c>
      <c r="P47" t="n">
        <v>1.999967049832665</v>
      </c>
      <c r="Q47" t="n">
        <v>1.851569260104617</v>
      </c>
      <c r="R47" t="n">
        <v>2.737804687163381</v>
      </c>
      <c r="S47" t="n">
        <v>1.510900296724239</v>
      </c>
      <c r="T47" t="n">
        <v>2.957329064813118</v>
      </c>
      <c r="U47" t="n">
        <v>1.413182300625671</v>
      </c>
      <c r="V47" t="n">
        <v>2.057465704908216</v>
      </c>
      <c r="W47" t="n">
        <v>1.83351790519095</v>
      </c>
      <c r="X47" t="n">
        <v>2.199734275379376</v>
      </c>
      <c r="Y47" t="n">
        <v>1.644875856693978</v>
      </c>
      <c r="Z47" t="n">
        <v>3.12147367649014</v>
      </c>
      <c r="AA47" t="n">
        <v>1.403313809853815</v>
      </c>
      <c r="AB47" t="n">
        <v>3.479458861977622</v>
      </c>
      <c r="AC47" t="n">
        <v>1.223680863534293</v>
      </c>
      <c r="AD47" t="n">
        <v>3.572274132697468</v>
      </c>
      <c r="AE47" t="n">
        <v>1.322927110864398</v>
      </c>
      <c r="AF47" t="n">
        <v>4.096674036822863</v>
      </c>
      <c r="AG47" t="n">
        <v>1.258346208397811</v>
      </c>
      <c r="AH47" t="n">
        <v>3.725050670340373</v>
      </c>
      <c r="AI47" t="n">
        <v>1.342908728838937</v>
      </c>
      <c r="AJ47" t="n">
        <v>3.916227893602841</v>
      </c>
    </row>
    <row r="48">
      <c r="A48" t="n">
        <v>47</v>
      </c>
      <c r="B48" t="inlineStr">
        <is>
          <t>SP1</t>
        </is>
      </c>
      <c r="C48" s="16" t="n">
        <v>44835</v>
      </c>
      <c r="D48" t="n">
        <v>2022</v>
      </c>
      <c r="E48" t="inlineStr">
        <is>
          <t>Real Madrid</t>
        </is>
      </c>
      <c r="F48" t="inlineStr">
        <is>
          <t>Osasuna</t>
        </is>
      </c>
      <c r="G48" t="n">
        <v>1.807502356121942</v>
      </c>
      <c r="H48" t="n">
        <v>2.238386479517577</v>
      </c>
      <c r="I48" t="n">
        <v>1.640075808899447</v>
      </c>
      <c r="J48" t="n">
        <v>1.802468126176738</v>
      </c>
      <c r="K48" t="n">
        <v>2.013713069933114</v>
      </c>
      <c r="L48" t="n">
        <v>1.986472434518361</v>
      </c>
      <c r="M48" t="n">
        <v>1.775401190348548</v>
      </c>
      <c r="N48" t="n">
        <v>1.746540687672958</v>
      </c>
      <c r="O48" t="n">
        <v>2.019390202710189</v>
      </c>
      <c r="P48" t="n">
        <v>1.980978625595344</v>
      </c>
      <c r="Q48" t="n">
        <v>1.867447350417186</v>
      </c>
      <c r="R48" t="n">
        <v>2.733071329327735</v>
      </c>
      <c r="S48" t="n">
        <v>1.511392613128589</v>
      </c>
      <c r="T48" t="n">
        <v>2.9554447489615</v>
      </c>
      <c r="U48" t="n">
        <v>1.413747714367325</v>
      </c>
      <c r="V48" t="n">
        <v>2.159529935624354</v>
      </c>
      <c r="W48" t="n">
        <v>1.76412604786873</v>
      </c>
      <c r="X48" t="n">
        <v>2.308684611379446</v>
      </c>
      <c r="Y48" t="n">
        <v>1.520384066853681</v>
      </c>
      <c r="Z48" t="n">
        <v>2.925059562360092</v>
      </c>
      <c r="AA48" t="n">
        <v>1.417712063806289</v>
      </c>
      <c r="AB48" t="n">
        <v>3.393993582296301</v>
      </c>
      <c r="AC48" t="n">
        <v>1.221575049296293</v>
      </c>
      <c r="AD48" t="n">
        <v>4.055001072367221</v>
      </c>
      <c r="AE48" t="n">
        <v>1.269827234827548</v>
      </c>
      <c r="AF48" t="n">
        <v>4.706075113726453</v>
      </c>
      <c r="AG48" t="n">
        <v>1.211039536081181</v>
      </c>
      <c r="AH48" t="n">
        <v>3.556308643867528</v>
      </c>
      <c r="AI48" t="n">
        <v>1.366442226300139</v>
      </c>
      <c r="AJ48" t="n">
        <v>3.728943140905758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0"/>
  <sheetViews>
    <sheetView topLeftCell="D1" workbookViewId="0">
      <selection activeCell="I2" sqref="I2"/>
    </sheetView>
  </sheetViews>
  <sheetFormatPr baseColWidth="8" defaultRowHeight="15"/>
  <cols>
    <col width="22.28515625" customWidth="1" min="1" max="1"/>
    <col width="22.28515625" customWidth="1" style="9" min="2" max="2"/>
    <col width="22.28515625" customWidth="1" min="3" max="5"/>
    <col width="22.28515625" customWidth="1" style="6" min="6" max="6"/>
    <col width="22.28515625" customWidth="1" min="7" max="12"/>
  </cols>
  <sheetData>
    <row r="1" ht="15.75" customHeight="1" thickBot="1">
      <c r="A1" s="1" t="inlineStr">
        <is>
          <t>Div</t>
        </is>
      </c>
      <c r="B1" s="8" t="inlineStr">
        <is>
          <t>Date</t>
        </is>
      </c>
      <c r="C1" s="1" t="inlineStr">
        <is>
          <t>Season</t>
        </is>
      </c>
      <c r="D1" s="1" t="inlineStr">
        <is>
          <t>HomeTeam</t>
        </is>
      </c>
      <c r="E1" s="2" t="inlineStr">
        <is>
          <t>AwayTeam</t>
        </is>
      </c>
      <c r="F1" s="7" t="inlineStr">
        <is>
          <t>PUStavka</t>
        </is>
      </c>
      <c r="G1" s="3" t="inlineStr">
        <is>
          <t>Total M</t>
        </is>
      </c>
      <c r="H1" s="4" t="inlineStr">
        <is>
          <t>Total B</t>
        </is>
      </c>
      <c r="I1" s="5" t="inlineStr">
        <is>
          <t>Тотал М</t>
        </is>
      </c>
      <c r="J1" s="5" t="inlineStr">
        <is>
          <t>Тотал Б</t>
        </is>
      </c>
      <c r="K1" s="5" t="inlineStr">
        <is>
          <t>R1</t>
        </is>
      </c>
      <c r="L1" s="5" t="inlineStr">
        <is>
          <t>R2</t>
        </is>
      </c>
      <c r="M1" t="n">
        <v>0.225</v>
      </c>
      <c r="N1" t="n">
        <v>0.575</v>
      </c>
    </row>
    <row r="2">
      <c r="A2">
        <f>final_model!A2</f>
        <v/>
      </c>
      <c r="B2">
        <f>final_model!B2</f>
        <v/>
      </c>
      <c r="C2">
        <f>final_model!C2</f>
        <v/>
      </c>
      <c r="D2">
        <f>final_model!D2</f>
        <v/>
      </c>
      <c r="E2">
        <f>final_model!E2</f>
        <v/>
      </c>
      <c r="F2">
        <f>final_model!F2</f>
        <v/>
      </c>
      <c r="G2">
        <f>final_model!G2</f>
        <v/>
      </c>
      <c r="H2">
        <f>final_model!H2</f>
        <v/>
      </c>
      <c r="I2">
        <f>IFERROR(INDEX(list_model_2!$G$2:$AJ$600,SUMIFS(list_model_2!$A$2:$A$600,list_model_2!$B$2:$B$600,model_2!A2,list_model_2!$E$2:$E$600,model_2!D2,list_model_2!$F$2:$F$600,model_2!E2),MATCH(CONCATENATE(model_2!F2,"_M"),list_model_2!$G$1:$AJ$1,0)),"")</f>
        <v/>
      </c>
      <c r="J2">
        <f>IFERROR(INDEX(list_model_2!$G$2:$AJ$600,SUMIFS(list_model_2!$A$2:$A$600,list_model_2!$B$2:$B$600,model_2!A2,list_model_2!$E$2:$E$600,model_2!D2,list_model_2!$F$2:$F$600,model_2!E2),MATCH(CONCATENATE(model_2!F2,"_B"),list_model_2!$G$1:$AJ$1,0)),"")</f>
        <v/>
      </c>
      <c r="K2">
        <f>(G2-I2)*(1/I2)</f>
        <v/>
      </c>
      <c r="L2">
        <f>(H2-J2)*(1/J2)</f>
        <v/>
      </c>
      <c r="M2">
        <f>IF(AND(K2&gt;$M$1,K2&lt;$N$1),1,0)</f>
        <v/>
      </c>
      <c r="N2">
        <f>IF(AND(L2&gt;$M$1,L2&lt;$N$1),1,0)</f>
        <v/>
      </c>
    </row>
    <row r="3">
      <c r="A3">
        <f>final_model!A3</f>
        <v/>
      </c>
      <c r="B3">
        <f>final_model!B3</f>
        <v/>
      </c>
      <c r="C3">
        <f>final_model!C3</f>
        <v/>
      </c>
      <c r="D3">
        <f>final_model!D3</f>
        <v/>
      </c>
      <c r="E3">
        <f>final_model!E3</f>
        <v/>
      </c>
      <c r="F3">
        <f>final_model!F3</f>
        <v/>
      </c>
      <c r="G3">
        <f>final_model!G3</f>
        <v/>
      </c>
      <c r="H3">
        <f>final_model!H3</f>
        <v/>
      </c>
      <c r="I3">
        <f>IFERROR(INDEX(list_model_2!$G$2:$AJ$600,SUMIFS(list_model_2!$A$2:$A$600,list_model_2!$B$2:$B$600,model_2!A3,list_model_2!$E$2:$E$600,model_2!D3,list_model_2!$F$2:$F$600,model_2!E3),MATCH(CONCATENATE(model_2!F3,"_M"),list_model_2!$G$1:$AJ$1,0)),"")</f>
        <v/>
      </c>
      <c r="J3">
        <f>IFERROR(INDEX(list_model_2!$G$2:$AJ$600,SUMIFS(list_model_2!$A$2:$A$600,list_model_2!$B$2:$B$600,model_2!A3,list_model_2!$E$2:$E$600,model_2!D3,list_model_2!$F$2:$F$600,model_2!E3),MATCH(CONCATENATE(model_2!F3,"_B"),list_model_2!$G$1:$AJ$1,0)),"")</f>
        <v/>
      </c>
      <c r="K3">
        <f>(G3-I3)*(1/I3)</f>
        <v/>
      </c>
      <c r="L3">
        <f>(H3-J3)*(1/J3)</f>
        <v/>
      </c>
      <c r="M3">
        <f>IF(AND(K3&gt;$M$1,K3&lt;$N$1),1,0)</f>
        <v/>
      </c>
      <c r="N3">
        <f>IF(AND(L3&gt;$M$1,L3&lt;$N$1),1,0)</f>
        <v/>
      </c>
    </row>
    <row r="4">
      <c r="A4">
        <f>final_model!A4</f>
        <v/>
      </c>
      <c r="B4">
        <f>final_model!B4</f>
        <v/>
      </c>
      <c r="C4">
        <f>final_model!C4</f>
        <v/>
      </c>
      <c r="D4">
        <f>final_model!D4</f>
        <v/>
      </c>
      <c r="E4">
        <f>final_model!E4</f>
        <v/>
      </c>
      <c r="F4">
        <f>final_model!F4</f>
        <v/>
      </c>
      <c r="G4">
        <f>final_model!G4</f>
        <v/>
      </c>
      <c r="H4">
        <f>final_model!H4</f>
        <v/>
      </c>
      <c r="I4">
        <f>IFERROR(INDEX(list_model_2!$G$2:$AJ$600,SUMIFS(list_model_2!$A$2:$A$600,list_model_2!$B$2:$B$600,model_2!A4,list_model_2!$E$2:$E$600,model_2!D4,list_model_2!$F$2:$F$600,model_2!E4),MATCH(CONCATENATE(model_2!F4,"_M"),list_model_2!$G$1:$AJ$1,0)),"")</f>
        <v/>
      </c>
      <c r="J4">
        <f>IFERROR(INDEX(list_model_2!$G$2:$AJ$600,SUMIFS(list_model_2!$A$2:$A$600,list_model_2!$B$2:$B$600,model_2!A4,list_model_2!$E$2:$E$600,model_2!D4,list_model_2!$F$2:$F$600,model_2!E4),MATCH(CONCATENATE(model_2!F4,"_B"),list_model_2!$G$1:$AJ$1,0)),"")</f>
        <v/>
      </c>
      <c r="K4">
        <f>(G4-I4)*(1/I4)</f>
        <v/>
      </c>
      <c r="L4">
        <f>(H4-J4)*(1/J4)</f>
        <v/>
      </c>
      <c r="M4">
        <f>IF(AND(K4&gt;$M$1,K4&lt;$N$1),1,0)</f>
        <v/>
      </c>
      <c r="N4">
        <f>IF(AND(L4&gt;$M$1,L4&lt;$N$1),1,0)</f>
        <v/>
      </c>
    </row>
    <row r="5">
      <c r="A5">
        <f>final_model!A5</f>
        <v/>
      </c>
      <c r="B5">
        <f>final_model!B5</f>
        <v/>
      </c>
      <c r="C5">
        <f>final_model!C5</f>
        <v/>
      </c>
      <c r="D5">
        <f>final_model!D5</f>
        <v/>
      </c>
      <c r="E5">
        <f>final_model!E5</f>
        <v/>
      </c>
      <c r="F5">
        <f>final_model!F5</f>
        <v/>
      </c>
      <c r="G5">
        <f>final_model!G5</f>
        <v/>
      </c>
      <c r="H5">
        <f>final_model!H5</f>
        <v/>
      </c>
      <c r="I5">
        <f>IFERROR(INDEX(list_model_2!$G$2:$AJ$600,SUMIFS(list_model_2!$A$2:$A$600,list_model_2!$B$2:$B$600,model_2!A5,list_model_2!$E$2:$E$600,model_2!D5,list_model_2!$F$2:$F$600,model_2!E5),MATCH(CONCATENATE(model_2!F5,"_M"),list_model_2!$G$1:$AJ$1,0)),"")</f>
        <v/>
      </c>
      <c r="J5">
        <f>IFERROR(INDEX(list_model_2!$G$2:$AJ$600,SUMIFS(list_model_2!$A$2:$A$600,list_model_2!$B$2:$B$600,model_2!A5,list_model_2!$E$2:$E$600,model_2!D5,list_model_2!$F$2:$F$600,model_2!E5),MATCH(CONCATENATE(model_2!F5,"_B"),list_model_2!$G$1:$AJ$1,0)),"")</f>
        <v/>
      </c>
      <c r="K5">
        <f>(G5-I5)*(1/I5)</f>
        <v/>
      </c>
      <c r="L5">
        <f>(H5-J5)*(1/J5)</f>
        <v/>
      </c>
      <c r="M5">
        <f>IF(AND(K5&gt;$M$1,K5&lt;$N$1),1,0)</f>
        <v/>
      </c>
      <c r="N5">
        <f>IF(AND(L5&gt;$M$1,L5&lt;$N$1),1,0)</f>
        <v/>
      </c>
    </row>
    <row r="6">
      <c r="A6">
        <f>final_model!A6</f>
        <v/>
      </c>
      <c r="B6">
        <f>final_model!B6</f>
        <v/>
      </c>
      <c r="C6">
        <f>final_model!C6</f>
        <v/>
      </c>
      <c r="D6">
        <f>final_model!D6</f>
        <v/>
      </c>
      <c r="E6">
        <f>final_model!E6</f>
        <v/>
      </c>
      <c r="F6">
        <f>final_model!F6</f>
        <v/>
      </c>
      <c r="G6">
        <f>final_model!G6</f>
        <v/>
      </c>
      <c r="H6">
        <f>final_model!H6</f>
        <v/>
      </c>
      <c r="I6">
        <f>IFERROR(INDEX(list_model_2!$G$2:$AJ$600,SUMIFS(list_model_2!$A$2:$A$600,list_model_2!$B$2:$B$600,model_2!A6,list_model_2!$E$2:$E$600,model_2!D6,list_model_2!$F$2:$F$600,model_2!E6),MATCH(CONCATENATE(model_2!F6,"_M"),list_model_2!$G$1:$AJ$1,0)),"")</f>
        <v/>
      </c>
      <c r="J6">
        <f>IFERROR(INDEX(list_model_2!$G$2:$AJ$600,SUMIFS(list_model_2!$A$2:$A$600,list_model_2!$B$2:$B$600,model_2!A6,list_model_2!$E$2:$E$600,model_2!D6,list_model_2!$F$2:$F$600,model_2!E6),MATCH(CONCATENATE(model_2!F6,"_B"),list_model_2!$G$1:$AJ$1,0)),"")</f>
        <v/>
      </c>
      <c r="K6">
        <f>(G6-I6)*(1/I6)</f>
        <v/>
      </c>
      <c r="L6">
        <f>(H6-J6)*(1/J6)</f>
        <v/>
      </c>
      <c r="M6">
        <f>IF(AND(K6&gt;$M$1,K6&lt;$N$1),1,0)</f>
        <v/>
      </c>
      <c r="N6">
        <f>IF(AND(L6&gt;$M$1,L6&lt;$N$1),1,0)</f>
        <v/>
      </c>
    </row>
    <row r="7">
      <c r="A7">
        <f>final_model!A7</f>
        <v/>
      </c>
      <c r="B7">
        <f>final_model!B7</f>
        <v/>
      </c>
      <c r="C7">
        <f>final_model!C7</f>
        <v/>
      </c>
      <c r="D7">
        <f>final_model!D7</f>
        <v/>
      </c>
      <c r="E7">
        <f>final_model!E7</f>
        <v/>
      </c>
      <c r="F7">
        <f>final_model!F7</f>
        <v/>
      </c>
      <c r="G7">
        <f>final_model!G7</f>
        <v/>
      </c>
      <c r="H7">
        <f>final_model!H7</f>
        <v/>
      </c>
      <c r="I7">
        <f>IFERROR(INDEX(list_model_2!$G$2:$AJ$600,SUMIFS(list_model_2!$A$2:$A$600,list_model_2!$B$2:$B$600,model_2!A7,list_model_2!$E$2:$E$600,model_2!D7,list_model_2!$F$2:$F$600,model_2!E7),MATCH(CONCATENATE(model_2!F7,"_M"),list_model_2!$G$1:$AJ$1,0)),"")</f>
        <v/>
      </c>
      <c r="J7">
        <f>IFERROR(INDEX(list_model_2!$G$2:$AJ$600,SUMIFS(list_model_2!$A$2:$A$600,list_model_2!$B$2:$B$600,model_2!A7,list_model_2!$E$2:$E$600,model_2!D7,list_model_2!$F$2:$F$600,model_2!E7),MATCH(CONCATENATE(model_2!F7,"_B"),list_model_2!$G$1:$AJ$1,0)),"")</f>
        <v/>
      </c>
      <c r="K7">
        <f>(G7-I7)*(1/I7)</f>
        <v/>
      </c>
      <c r="L7">
        <f>(H7-J7)*(1/J7)</f>
        <v/>
      </c>
      <c r="M7">
        <f>IF(AND(K7&gt;$M$1,K7&lt;$N$1),1,0)</f>
        <v/>
      </c>
      <c r="N7">
        <f>IF(AND(L7&gt;$M$1,L7&lt;$N$1),1,0)</f>
        <v/>
      </c>
    </row>
    <row r="8">
      <c r="A8">
        <f>final_model!A8</f>
        <v/>
      </c>
      <c r="B8">
        <f>final_model!B8</f>
        <v/>
      </c>
      <c r="C8">
        <f>final_model!C8</f>
        <v/>
      </c>
      <c r="D8">
        <f>final_model!D8</f>
        <v/>
      </c>
      <c r="E8">
        <f>final_model!E8</f>
        <v/>
      </c>
      <c r="F8">
        <f>final_model!F8</f>
        <v/>
      </c>
      <c r="G8">
        <f>final_model!G8</f>
        <v/>
      </c>
      <c r="H8">
        <f>final_model!H8</f>
        <v/>
      </c>
      <c r="I8">
        <f>IFERROR(INDEX(list_model_2!$G$2:$AJ$600,SUMIFS(list_model_2!$A$2:$A$600,list_model_2!$B$2:$B$600,model_2!A8,list_model_2!$E$2:$E$600,model_2!D8,list_model_2!$F$2:$F$600,model_2!E8),MATCH(CONCATENATE(model_2!F8,"_M"),list_model_2!$G$1:$AJ$1,0)),"")</f>
        <v/>
      </c>
      <c r="J8">
        <f>IFERROR(INDEX(list_model_2!$G$2:$AJ$600,SUMIFS(list_model_2!$A$2:$A$600,list_model_2!$B$2:$B$600,model_2!A8,list_model_2!$E$2:$E$600,model_2!D8,list_model_2!$F$2:$F$600,model_2!E8),MATCH(CONCATENATE(model_2!F8,"_B"),list_model_2!$G$1:$AJ$1,0)),"")</f>
        <v/>
      </c>
      <c r="K8">
        <f>(G8-I8)*(1/I8)</f>
        <v/>
      </c>
      <c r="L8">
        <f>(H8-J8)*(1/J8)</f>
        <v/>
      </c>
      <c r="M8">
        <f>IF(AND(K8&gt;$M$1,K8&lt;$N$1),1,0)</f>
        <v/>
      </c>
      <c r="N8">
        <f>IF(AND(L8&gt;$M$1,L8&lt;$N$1),1,0)</f>
        <v/>
      </c>
    </row>
    <row r="9">
      <c r="A9">
        <f>final_model!A9</f>
        <v/>
      </c>
      <c r="B9">
        <f>final_model!B9</f>
        <v/>
      </c>
      <c r="C9">
        <f>final_model!C9</f>
        <v/>
      </c>
      <c r="D9">
        <f>final_model!D9</f>
        <v/>
      </c>
      <c r="E9">
        <f>final_model!E9</f>
        <v/>
      </c>
      <c r="F9">
        <f>final_model!F9</f>
        <v/>
      </c>
      <c r="G9">
        <f>final_model!G9</f>
        <v/>
      </c>
      <c r="H9">
        <f>final_model!H9</f>
        <v/>
      </c>
      <c r="I9">
        <f>IFERROR(INDEX(list_model_2!$G$2:$AJ$600,SUMIFS(list_model_2!$A$2:$A$600,list_model_2!$B$2:$B$600,model_2!A9,list_model_2!$E$2:$E$600,model_2!D9,list_model_2!$F$2:$F$600,model_2!E9),MATCH(CONCATENATE(model_2!F9,"_M"),list_model_2!$G$1:$AJ$1,0)),"")</f>
        <v/>
      </c>
      <c r="J9">
        <f>IFERROR(INDEX(list_model_2!$G$2:$AJ$600,SUMIFS(list_model_2!$A$2:$A$600,list_model_2!$B$2:$B$600,model_2!A9,list_model_2!$E$2:$E$600,model_2!D9,list_model_2!$F$2:$F$600,model_2!E9),MATCH(CONCATENATE(model_2!F9,"_B"),list_model_2!$G$1:$AJ$1,0)),"")</f>
        <v/>
      </c>
      <c r="K9">
        <f>(G9-I9)*(1/I9)</f>
        <v/>
      </c>
      <c r="L9">
        <f>(H9-J9)*(1/J9)</f>
        <v/>
      </c>
      <c r="M9">
        <f>IF(AND(K9&gt;$M$1,K9&lt;$N$1),1,0)</f>
        <v/>
      </c>
      <c r="N9">
        <f>IF(AND(L9&gt;$M$1,L9&lt;$N$1),1,0)</f>
        <v/>
      </c>
    </row>
    <row r="10">
      <c r="A10">
        <f>final_model!A10</f>
        <v/>
      </c>
      <c r="B10">
        <f>final_model!B10</f>
        <v/>
      </c>
      <c r="C10">
        <f>final_model!C10</f>
        <v/>
      </c>
      <c r="D10">
        <f>final_model!D10</f>
        <v/>
      </c>
      <c r="E10">
        <f>final_model!E10</f>
        <v/>
      </c>
      <c r="F10">
        <f>final_model!F10</f>
        <v/>
      </c>
      <c r="G10">
        <f>final_model!G10</f>
        <v/>
      </c>
      <c r="H10">
        <f>final_model!H10</f>
        <v/>
      </c>
      <c r="I10">
        <f>IFERROR(INDEX(list_model_2!$G$2:$AJ$600,SUMIFS(list_model_2!$A$2:$A$600,list_model_2!$B$2:$B$600,model_2!A10,list_model_2!$E$2:$E$600,model_2!D10,list_model_2!$F$2:$F$600,model_2!E10),MATCH(CONCATENATE(model_2!F10,"_M"),list_model_2!$G$1:$AJ$1,0)),"")</f>
        <v/>
      </c>
      <c r="J10">
        <f>IFERROR(INDEX(list_model_2!$G$2:$AJ$600,SUMIFS(list_model_2!$A$2:$A$600,list_model_2!$B$2:$B$600,model_2!A10,list_model_2!$E$2:$E$600,model_2!D10,list_model_2!$F$2:$F$600,model_2!E10),MATCH(CONCATENATE(model_2!F10,"_B"),list_model_2!$G$1:$AJ$1,0)),"")</f>
        <v/>
      </c>
      <c r="K10">
        <f>(G10-I10)*(1/I10)</f>
        <v/>
      </c>
      <c r="L10">
        <f>(H10-J10)*(1/J10)</f>
        <v/>
      </c>
      <c r="M10">
        <f>IF(AND(K10&gt;$M$1,K10&lt;$N$1),1,0)</f>
        <v/>
      </c>
      <c r="N10">
        <f>IF(AND(L10&gt;$M$1,L10&lt;$N$1),1,0)</f>
        <v/>
      </c>
    </row>
    <row r="11">
      <c r="A11">
        <f>final_model!A11</f>
        <v/>
      </c>
      <c r="B11">
        <f>final_model!B11</f>
        <v/>
      </c>
      <c r="C11">
        <f>final_model!C11</f>
        <v/>
      </c>
      <c r="D11">
        <f>final_model!D11</f>
        <v/>
      </c>
      <c r="E11">
        <f>final_model!E11</f>
        <v/>
      </c>
      <c r="F11">
        <f>final_model!F11</f>
        <v/>
      </c>
      <c r="G11">
        <f>final_model!G11</f>
        <v/>
      </c>
      <c r="H11">
        <f>final_model!H11</f>
        <v/>
      </c>
      <c r="I11">
        <f>IFERROR(INDEX(list_model_2!$G$2:$AJ$600,SUMIFS(list_model_2!$A$2:$A$600,list_model_2!$B$2:$B$600,model_2!A11,list_model_2!$E$2:$E$600,model_2!D11,list_model_2!$F$2:$F$600,model_2!E11),MATCH(CONCATENATE(model_2!F11,"_M"),list_model_2!$G$1:$AJ$1,0)),"")</f>
        <v/>
      </c>
      <c r="J11">
        <f>IFERROR(INDEX(list_model_2!$G$2:$AJ$600,SUMIFS(list_model_2!$A$2:$A$600,list_model_2!$B$2:$B$600,model_2!A11,list_model_2!$E$2:$E$600,model_2!D11,list_model_2!$F$2:$F$600,model_2!E11),MATCH(CONCATENATE(model_2!F11,"_B"),list_model_2!$G$1:$AJ$1,0)),"")</f>
        <v/>
      </c>
      <c r="K11">
        <f>(G11-I11)*(1/I11)</f>
        <v/>
      </c>
      <c r="L11">
        <f>(H11-J11)*(1/J11)</f>
        <v/>
      </c>
      <c r="M11">
        <f>IF(AND(K11&gt;$M$1,K11&lt;$N$1),1,0)</f>
        <v/>
      </c>
      <c r="N11">
        <f>IF(AND(L11&gt;$M$1,L11&lt;$N$1),1,0)</f>
        <v/>
      </c>
    </row>
    <row r="12">
      <c r="A12">
        <f>final_model!A12</f>
        <v/>
      </c>
      <c r="B12">
        <f>final_model!B12</f>
        <v/>
      </c>
      <c r="C12">
        <f>final_model!C12</f>
        <v/>
      </c>
      <c r="D12">
        <f>final_model!D12</f>
        <v/>
      </c>
      <c r="E12">
        <f>final_model!E12</f>
        <v/>
      </c>
      <c r="F12">
        <f>final_model!F12</f>
        <v/>
      </c>
      <c r="G12">
        <f>final_model!G12</f>
        <v/>
      </c>
      <c r="H12">
        <f>final_model!H12</f>
        <v/>
      </c>
      <c r="I12">
        <f>IFERROR(INDEX(list_model_2!$G$2:$AJ$600,SUMIFS(list_model_2!$A$2:$A$600,list_model_2!$B$2:$B$600,model_2!A12,list_model_2!$E$2:$E$600,model_2!D12,list_model_2!$F$2:$F$600,model_2!E12),MATCH(CONCATENATE(model_2!F12,"_M"),list_model_2!$G$1:$AJ$1,0)),"")</f>
        <v/>
      </c>
      <c r="J12">
        <f>IFERROR(INDEX(list_model_2!$G$2:$AJ$600,SUMIFS(list_model_2!$A$2:$A$600,list_model_2!$B$2:$B$600,model_2!A12,list_model_2!$E$2:$E$600,model_2!D12,list_model_2!$F$2:$F$600,model_2!E12),MATCH(CONCATENATE(model_2!F12,"_B"),list_model_2!$G$1:$AJ$1,0)),"")</f>
        <v/>
      </c>
      <c r="K12">
        <f>(G12-I12)*(1/I12)</f>
        <v/>
      </c>
      <c r="L12">
        <f>(H12-J12)*(1/J12)</f>
        <v/>
      </c>
      <c r="M12">
        <f>IF(AND(K12&gt;$M$1,K12&lt;$N$1),1,0)</f>
        <v/>
      </c>
      <c r="N12">
        <f>IF(AND(L12&gt;$M$1,L12&lt;$N$1),1,0)</f>
        <v/>
      </c>
    </row>
    <row r="13">
      <c r="A13">
        <f>final_model!A13</f>
        <v/>
      </c>
      <c r="B13">
        <f>final_model!B13</f>
        <v/>
      </c>
      <c r="C13">
        <f>final_model!C13</f>
        <v/>
      </c>
      <c r="D13">
        <f>final_model!D13</f>
        <v/>
      </c>
      <c r="E13">
        <f>final_model!E13</f>
        <v/>
      </c>
      <c r="F13">
        <f>final_model!F13</f>
        <v/>
      </c>
      <c r="G13">
        <f>final_model!G13</f>
        <v/>
      </c>
      <c r="H13">
        <f>final_model!H13</f>
        <v/>
      </c>
      <c r="I13">
        <f>IFERROR(INDEX(list_model_2!$G$2:$AJ$600,SUMIFS(list_model_2!$A$2:$A$600,list_model_2!$B$2:$B$600,model_2!A13,list_model_2!$E$2:$E$600,model_2!D13,list_model_2!$F$2:$F$600,model_2!E13),MATCH(CONCATENATE(model_2!F13,"_M"),list_model_2!$G$1:$AJ$1,0)),"")</f>
        <v/>
      </c>
      <c r="J13">
        <f>IFERROR(INDEX(list_model_2!$G$2:$AJ$600,SUMIFS(list_model_2!$A$2:$A$600,list_model_2!$B$2:$B$600,model_2!A13,list_model_2!$E$2:$E$600,model_2!D13,list_model_2!$F$2:$F$600,model_2!E13),MATCH(CONCATENATE(model_2!F13,"_B"),list_model_2!$G$1:$AJ$1,0)),"")</f>
        <v/>
      </c>
      <c r="K13">
        <f>(G13-I13)*(1/I13)</f>
        <v/>
      </c>
      <c r="L13">
        <f>(H13-J13)*(1/J13)</f>
        <v/>
      </c>
      <c r="M13">
        <f>IF(AND(K13&gt;$M$1,K13&lt;$N$1),1,0)</f>
        <v/>
      </c>
      <c r="N13">
        <f>IF(AND(L13&gt;$M$1,L13&lt;$N$1),1,0)</f>
        <v/>
      </c>
    </row>
    <row r="14">
      <c r="A14">
        <f>final_model!A14</f>
        <v/>
      </c>
      <c r="B14">
        <f>final_model!B14</f>
        <v/>
      </c>
      <c r="C14">
        <f>final_model!C14</f>
        <v/>
      </c>
      <c r="D14">
        <f>final_model!D14</f>
        <v/>
      </c>
      <c r="E14">
        <f>final_model!E14</f>
        <v/>
      </c>
      <c r="F14">
        <f>final_model!F14</f>
        <v/>
      </c>
      <c r="G14">
        <f>final_model!G14</f>
        <v/>
      </c>
      <c r="H14">
        <f>final_model!H14</f>
        <v/>
      </c>
      <c r="I14">
        <f>IFERROR(INDEX(list_model_2!$G$2:$AJ$600,SUMIFS(list_model_2!$A$2:$A$600,list_model_2!$B$2:$B$600,model_2!A14,list_model_2!$E$2:$E$600,model_2!D14,list_model_2!$F$2:$F$600,model_2!E14),MATCH(CONCATENATE(model_2!F14,"_M"),list_model_2!$G$1:$AJ$1,0)),"")</f>
        <v/>
      </c>
      <c r="J14">
        <f>IFERROR(INDEX(list_model_2!$G$2:$AJ$600,SUMIFS(list_model_2!$A$2:$A$600,list_model_2!$B$2:$B$600,model_2!A14,list_model_2!$E$2:$E$600,model_2!D14,list_model_2!$F$2:$F$600,model_2!E14),MATCH(CONCATENATE(model_2!F14,"_B"),list_model_2!$G$1:$AJ$1,0)),"")</f>
        <v/>
      </c>
      <c r="K14">
        <f>(G14-I14)*(1/I14)</f>
        <v/>
      </c>
      <c r="L14">
        <f>(H14-J14)*(1/J14)</f>
        <v/>
      </c>
      <c r="M14">
        <f>IF(AND(K14&gt;$M$1,K14&lt;$N$1),1,0)</f>
        <v/>
      </c>
      <c r="N14">
        <f>IF(AND(L14&gt;$M$1,L14&lt;$N$1),1,0)</f>
        <v/>
      </c>
    </row>
    <row r="15">
      <c r="A15">
        <f>final_model!A15</f>
        <v/>
      </c>
      <c r="B15">
        <f>final_model!B15</f>
        <v/>
      </c>
      <c r="C15">
        <f>final_model!C15</f>
        <v/>
      </c>
      <c r="D15">
        <f>final_model!D15</f>
        <v/>
      </c>
      <c r="E15">
        <f>final_model!E15</f>
        <v/>
      </c>
      <c r="F15">
        <f>final_model!F15</f>
        <v/>
      </c>
      <c r="G15">
        <f>final_model!G15</f>
        <v/>
      </c>
      <c r="H15">
        <f>final_model!H15</f>
        <v/>
      </c>
      <c r="I15">
        <f>IFERROR(INDEX(list_model_2!$G$2:$AJ$600,SUMIFS(list_model_2!$A$2:$A$600,list_model_2!$B$2:$B$600,model_2!A15,list_model_2!$E$2:$E$600,model_2!D15,list_model_2!$F$2:$F$600,model_2!E15),MATCH(CONCATENATE(model_2!F15,"_M"),list_model_2!$G$1:$AJ$1,0)),"")</f>
        <v/>
      </c>
      <c r="J15">
        <f>IFERROR(INDEX(list_model_2!$G$2:$AJ$600,SUMIFS(list_model_2!$A$2:$A$600,list_model_2!$B$2:$B$600,model_2!A15,list_model_2!$E$2:$E$600,model_2!D15,list_model_2!$F$2:$F$600,model_2!E15),MATCH(CONCATENATE(model_2!F15,"_B"),list_model_2!$G$1:$AJ$1,0)),"")</f>
        <v/>
      </c>
      <c r="K15">
        <f>(G15-I15)*(1/I15)</f>
        <v/>
      </c>
      <c r="L15">
        <f>(H15-J15)*(1/J15)</f>
        <v/>
      </c>
      <c r="M15">
        <f>IF(AND(K15&gt;$M$1,K15&lt;$N$1),1,0)</f>
        <v/>
      </c>
      <c r="N15">
        <f>IF(AND(L15&gt;$M$1,L15&lt;$N$1),1,0)</f>
        <v/>
      </c>
    </row>
    <row r="16">
      <c r="A16">
        <f>final_model!A16</f>
        <v/>
      </c>
      <c r="B16">
        <f>final_model!B16</f>
        <v/>
      </c>
      <c r="C16">
        <f>final_model!C16</f>
        <v/>
      </c>
      <c r="D16">
        <f>final_model!D16</f>
        <v/>
      </c>
      <c r="E16">
        <f>final_model!E16</f>
        <v/>
      </c>
      <c r="F16">
        <f>final_model!F16</f>
        <v/>
      </c>
      <c r="G16">
        <f>final_model!G16</f>
        <v/>
      </c>
      <c r="H16">
        <f>final_model!H16</f>
        <v/>
      </c>
      <c r="I16">
        <f>IFERROR(INDEX(list_model_2!$G$2:$AJ$600,SUMIFS(list_model_2!$A$2:$A$600,list_model_2!$B$2:$B$600,model_2!A16,list_model_2!$E$2:$E$600,model_2!D16,list_model_2!$F$2:$F$600,model_2!E16),MATCH(CONCATENATE(model_2!F16,"_M"),list_model_2!$G$1:$AJ$1,0)),"")</f>
        <v/>
      </c>
      <c r="J16">
        <f>IFERROR(INDEX(list_model_2!$G$2:$AJ$600,SUMIFS(list_model_2!$A$2:$A$600,list_model_2!$B$2:$B$600,model_2!A16,list_model_2!$E$2:$E$600,model_2!D16,list_model_2!$F$2:$F$600,model_2!E16),MATCH(CONCATENATE(model_2!F16,"_B"),list_model_2!$G$1:$AJ$1,0)),"")</f>
        <v/>
      </c>
      <c r="K16">
        <f>(G16-I16)*(1/I16)</f>
        <v/>
      </c>
      <c r="L16">
        <f>(H16-J16)*(1/J16)</f>
        <v/>
      </c>
      <c r="M16">
        <f>IF(AND(K16&gt;$M$1,K16&lt;$N$1),1,0)</f>
        <v/>
      </c>
      <c r="N16">
        <f>IF(AND(L16&gt;$M$1,L16&lt;$N$1),1,0)</f>
        <v/>
      </c>
    </row>
    <row r="17">
      <c r="A17">
        <f>final_model!A17</f>
        <v/>
      </c>
      <c r="B17">
        <f>final_model!B17</f>
        <v/>
      </c>
      <c r="C17">
        <f>final_model!C17</f>
        <v/>
      </c>
      <c r="D17">
        <f>final_model!D17</f>
        <v/>
      </c>
      <c r="E17">
        <f>final_model!E17</f>
        <v/>
      </c>
      <c r="F17">
        <f>final_model!F17</f>
        <v/>
      </c>
      <c r="G17">
        <f>final_model!G17</f>
        <v/>
      </c>
      <c r="H17">
        <f>final_model!H17</f>
        <v/>
      </c>
      <c r="I17">
        <f>IFERROR(INDEX(list_model_2!$G$2:$AJ$600,SUMIFS(list_model_2!$A$2:$A$600,list_model_2!$B$2:$B$600,model_2!A17,list_model_2!$E$2:$E$600,model_2!D17,list_model_2!$F$2:$F$600,model_2!E17),MATCH(CONCATENATE(model_2!F17,"_M"),list_model_2!$G$1:$AJ$1,0)),"")</f>
        <v/>
      </c>
      <c r="J17">
        <f>IFERROR(INDEX(list_model_2!$G$2:$AJ$600,SUMIFS(list_model_2!$A$2:$A$600,list_model_2!$B$2:$B$600,model_2!A17,list_model_2!$E$2:$E$600,model_2!D17,list_model_2!$F$2:$F$600,model_2!E17),MATCH(CONCATENATE(model_2!F17,"_B"),list_model_2!$G$1:$AJ$1,0)),"")</f>
        <v/>
      </c>
      <c r="K17">
        <f>(G17-I17)*(1/I17)</f>
        <v/>
      </c>
      <c r="L17">
        <f>(H17-J17)*(1/J17)</f>
        <v/>
      </c>
      <c r="M17">
        <f>IF(AND(K17&gt;$M$1,K17&lt;$N$1),1,0)</f>
        <v/>
      </c>
      <c r="N17">
        <f>IF(AND(L17&gt;$M$1,L17&lt;$N$1),1,0)</f>
        <v/>
      </c>
    </row>
    <row r="18">
      <c r="A18">
        <f>final_model!A18</f>
        <v/>
      </c>
      <c r="B18">
        <f>final_model!B18</f>
        <v/>
      </c>
      <c r="C18">
        <f>final_model!C18</f>
        <v/>
      </c>
      <c r="D18">
        <f>final_model!D18</f>
        <v/>
      </c>
      <c r="E18">
        <f>final_model!E18</f>
        <v/>
      </c>
      <c r="F18">
        <f>final_model!F18</f>
        <v/>
      </c>
      <c r="G18">
        <f>final_model!G18</f>
        <v/>
      </c>
      <c r="H18">
        <f>final_model!H18</f>
        <v/>
      </c>
      <c r="I18">
        <f>IFERROR(INDEX(list_model_2!$G$2:$AJ$600,SUMIFS(list_model_2!$A$2:$A$600,list_model_2!$B$2:$B$600,model_2!A18,list_model_2!$E$2:$E$600,model_2!D18,list_model_2!$F$2:$F$600,model_2!E18),MATCH(CONCATENATE(model_2!F18,"_M"),list_model_2!$G$1:$AJ$1,0)),"")</f>
        <v/>
      </c>
      <c r="J18">
        <f>IFERROR(INDEX(list_model_2!$G$2:$AJ$600,SUMIFS(list_model_2!$A$2:$A$600,list_model_2!$B$2:$B$600,model_2!A18,list_model_2!$E$2:$E$600,model_2!D18,list_model_2!$F$2:$F$600,model_2!E18),MATCH(CONCATENATE(model_2!F18,"_B"),list_model_2!$G$1:$AJ$1,0)),"")</f>
        <v/>
      </c>
      <c r="K18">
        <f>(G18-I18)*(1/I18)</f>
        <v/>
      </c>
      <c r="L18">
        <f>(H18-J18)*(1/J18)</f>
        <v/>
      </c>
      <c r="M18">
        <f>IF(AND(K18&gt;$M$1,K18&lt;$N$1),1,0)</f>
        <v/>
      </c>
      <c r="N18">
        <f>IF(AND(L18&gt;$M$1,L18&lt;$N$1),1,0)</f>
        <v/>
      </c>
    </row>
    <row r="19">
      <c r="A19">
        <f>final_model!A19</f>
        <v/>
      </c>
      <c r="B19">
        <f>final_model!B19</f>
        <v/>
      </c>
      <c r="C19">
        <f>final_model!C19</f>
        <v/>
      </c>
      <c r="D19">
        <f>final_model!D19</f>
        <v/>
      </c>
      <c r="E19">
        <f>final_model!E19</f>
        <v/>
      </c>
      <c r="F19">
        <f>final_model!F19</f>
        <v/>
      </c>
      <c r="G19">
        <f>final_model!G19</f>
        <v/>
      </c>
      <c r="H19">
        <f>final_model!H19</f>
        <v/>
      </c>
      <c r="I19">
        <f>IFERROR(INDEX(list_model_2!$G$2:$AJ$600,SUMIFS(list_model_2!$A$2:$A$600,list_model_2!$B$2:$B$600,model_2!A19,list_model_2!$E$2:$E$600,model_2!D19,list_model_2!$F$2:$F$600,model_2!E19),MATCH(CONCATENATE(model_2!F19,"_M"),list_model_2!$G$1:$AJ$1,0)),"")</f>
        <v/>
      </c>
      <c r="J19">
        <f>IFERROR(INDEX(list_model_2!$G$2:$AJ$600,SUMIFS(list_model_2!$A$2:$A$600,list_model_2!$B$2:$B$600,model_2!A19,list_model_2!$E$2:$E$600,model_2!D19,list_model_2!$F$2:$F$600,model_2!E19),MATCH(CONCATENATE(model_2!F19,"_B"),list_model_2!$G$1:$AJ$1,0)),"")</f>
        <v/>
      </c>
      <c r="K19">
        <f>(G19-I19)*(1/I19)</f>
        <v/>
      </c>
      <c r="L19">
        <f>(H19-J19)*(1/J19)</f>
        <v/>
      </c>
      <c r="M19">
        <f>IF(AND(K19&gt;$M$1,K19&lt;$N$1),1,0)</f>
        <v/>
      </c>
      <c r="N19">
        <f>IF(AND(L19&gt;$M$1,L19&lt;$N$1),1,0)</f>
        <v/>
      </c>
    </row>
    <row r="20">
      <c r="A20">
        <f>final_model!A20</f>
        <v/>
      </c>
      <c r="B20">
        <f>final_model!B20</f>
        <v/>
      </c>
      <c r="C20">
        <f>final_model!C20</f>
        <v/>
      </c>
      <c r="D20">
        <f>final_model!D20</f>
        <v/>
      </c>
      <c r="E20">
        <f>final_model!E20</f>
        <v/>
      </c>
      <c r="F20">
        <f>final_model!F20</f>
        <v/>
      </c>
      <c r="G20">
        <f>final_model!G20</f>
        <v/>
      </c>
      <c r="H20">
        <f>final_model!H20</f>
        <v/>
      </c>
      <c r="I20">
        <f>IFERROR(INDEX(list_model_2!$G$2:$AJ$600,SUMIFS(list_model_2!$A$2:$A$600,list_model_2!$B$2:$B$600,model_2!A20,list_model_2!$E$2:$E$600,model_2!D20,list_model_2!$F$2:$F$600,model_2!E20),MATCH(CONCATENATE(model_2!F20,"_M"),list_model_2!$G$1:$AJ$1,0)),"")</f>
        <v/>
      </c>
      <c r="J20">
        <f>IFERROR(INDEX(list_model_2!$G$2:$AJ$600,SUMIFS(list_model_2!$A$2:$A$600,list_model_2!$B$2:$B$600,model_2!A20,list_model_2!$E$2:$E$600,model_2!D20,list_model_2!$F$2:$F$600,model_2!E20),MATCH(CONCATENATE(model_2!F20,"_B"),list_model_2!$G$1:$AJ$1,0)),"")</f>
        <v/>
      </c>
      <c r="K20">
        <f>(G20-I20)*(1/I20)</f>
        <v/>
      </c>
      <c r="L20">
        <f>(H20-J20)*(1/J20)</f>
        <v/>
      </c>
      <c r="M20">
        <f>IF(AND(K20&gt;$M$1,K20&lt;$N$1),1,0)</f>
        <v/>
      </c>
      <c r="N20">
        <f>IF(AND(L20&gt;$M$1,L20&lt;$N$1),1,0)</f>
        <v/>
      </c>
    </row>
    <row r="21">
      <c r="A21">
        <f>final_model!A21</f>
        <v/>
      </c>
      <c r="B21">
        <f>final_model!B21</f>
        <v/>
      </c>
      <c r="C21">
        <f>final_model!C21</f>
        <v/>
      </c>
      <c r="D21">
        <f>final_model!D21</f>
        <v/>
      </c>
      <c r="E21">
        <f>final_model!E21</f>
        <v/>
      </c>
      <c r="F21">
        <f>final_model!F21</f>
        <v/>
      </c>
      <c r="G21">
        <f>final_model!G21</f>
        <v/>
      </c>
      <c r="H21">
        <f>final_model!H21</f>
        <v/>
      </c>
      <c r="I21">
        <f>IFERROR(INDEX(list_model_2!$G$2:$AJ$600,SUMIFS(list_model_2!$A$2:$A$600,list_model_2!$B$2:$B$600,model_2!A21,list_model_2!$E$2:$E$600,model_2!D21,list_model_2!$F$2:$F$600,model_2!E21),MATCH(CONCATENATE(model_2!F21,"_M"),list_model_2!$G$1:$AJ$1,0)),"")</f>
        <v/>
      </c>
      <c r="J21">
        <f>IFERROR(INDEX(list_model_2!$G$2:$AJ$600,SUMIFS(list_model_2!$A$2:$A$600,list_model_2!$B$2:$B$600,model_2!A21,list_model_2!$E$2:$E$600,model_2!D21,list_model_2!$F$2:$F$600,model_2!E21),MATCH(CONCATENATE(model_2!F21,"_B"),list_model_2!$G$1:$AJ$1,0)),"")</f>
        <v/>
      </c>
      <c r="K21">
        <f>(G21-I21)*(1/I21)</f>
        <v/>
      </c>
      <c r="L21">
        <f>(H21-J21)*(1/J21)</f>
        <v/>
      </c>
      <c r="M21">
        <f>IF(AND(K21&gt;$M$1,K21&lt;$N$1),1,0)</f>
        <v/>
      </c>
      <c r="N21">
        <f>IF(AND(L21&gt;$M$1,L21&lt;$N$1),1,0)</f>
        <v/>
      </c>
    </row>
    <row r="22">
      <c r="A22">
        <f>final_model!A22</f>
        <v/>
      </c>
      <c r="B22">
        <f>final_model!B22</f>
        <v/>
      </c>
      <c r="C22">
        <f>final_model!C22</f>
        <v/>
      </c>
      <c r="D22">
        <f>final_model!D22</f>
        <v/>
      </c>
      <c r="E22">
        <f>final_model!E22</f>
        <v/>
      </c>
      <c r="F22">
        <f>final_model!F22</f>
        <v/>
      </c>
      <c r="G22">
        <f>final_model!G22</f>
        <v/>
      </c>
      <c r="H22">
        <f>final_model!H22</f>
        <v/>
      </c>
      <c r="I22">
        <f>IFERROR(INDEX(list_model_2!$G$2:$AJ$600,SUMIFS(list_model_2!$A$2:$A$600,list_model_2!$B$2:$B$600,model_2!A22,list_model_2!$E$2:$E$600,model_2!D22,list_model_2!$F$2:$F$600,model_2!E22),MATCH(CONCATENATE(model_2!F22,"_M"),list_model_2!$G$1:$AJ$1,0)),"")</f>
        <v/>
      </c>
      <c r="J22">
        <f>IFERROR(INDEX(list_model_2!$G$2:$AJ$600,SUMIFS(list_model_2!$A$2:$A$600,list_model_2!$B$2:$B$600,model_2!A22,list_model_2!$E$2:$E$600,model_2!D22,list_model_2!$F$2:$F$600,model_2!E22),MATCH(CONCATENATE(model_2!F22,"_B"),list_model_2!$G$1:$AJ$1,0)),"")</f>
        <v/>
      </c>
      <c r="K22">
        <f>(G22-I22)*(1/I22)</f>
        <v/>
      </c>
      <c r="L22">
        <f>(H22-J22)*(1/J22)</f>
        <v/>
      </c>
      <c r="M22">
        <f>IF(AND(K22&gt;$M$1,K22&lt;$N$1),1,0)</f>
        <v/>
      </c>
      <c r="N22">
        <f>IF(AND(L22&gt;$M$1,L22&lt;$N$1),1,0)</f>
        <v/>
      </c>
    </row>
    <row r="23">
      <c r="A23">
        <f>final_model!A23</f>
        <v/>
      </c>
      <c r="B23">
        <f>final_model!B23</f>
        <v/>
      </c>
      <c r="C23">
        <f>final_model!C23</f>
        <v/>
      </c>
      <c r="D23">
        <f>final_model!D23</f>
        <v/>
      </c>
      <c r="E23">
        <f>final_model!E23</f>
        <v/>
      </c>
      <c r="F23">
        <f>final_model!F23</f>
        <v/>
      </c>
      <c r="G23">
        <f>final_model!G23</f>
        <v/>
      </c>
      <c r="H23">
        <f>final_model!H23</f>
        <v/>
      </c>
      <c r="I23">
        <f>IFERROR(INDEX(list_model_2!$G$2:$AJ$600,SUMIFS(list_model_2!$A$2:$A$600,list_model_2!$B$2:$B$600,model_2!A23,list_model_2!$E$2:$E$600,model_2!D23,list_model_2!$F$2:$F$600,model_2!E23),MATCH(CONCATENATE(model_2!F23,"_M"),list_model_2!$G$1:$AJ$1,0)),"")</f>
        <v/>
      </c>
      <c r="J23">
        <f>IFERROR(INDEX(list_model_2!$G$2:$AJ$600,SUMIFS(list_model_2!$A$2:$A$600,list_model_2!$B$2:$B$600,model_2!A23,list_model_2!$E$2:$E$600,model_2!D23,list_model_2!$F$2:$F$600,model_2!E23),MATCH(CONCATENATE(model_2!F23,"_B"),list_model_2!$G$1:$AJ$1,0)),"")</f>
        <v/>
      </c>
      <c r="K23">
        <f>(G23-I23)*(1/I23)</f>
        <v/>
      </c>
      <c r="L23">
        <f>(H23-J23)*(1/J23)</f>
        <v/>
      </c>
      <c r="M23">
        <f>IF(AND(K23&gt;$M$1,K23&lt;$N$1),1,0)</f>
        <v/>
      </c>
      <c r="N23">
        <f>IF(AND(L23&gt;$M$1,L23&lt;$N$1),1,0)</f>
        <v/>
      </c>
    </row>
    <row r="24">
      <c r="A24">
        <f>final_model!A24</f>
        <v/>
      </c>
      <c r="B24">
        <f>final_model!B24</f>
        <v/>
      </c>
      <c r="C24">
        <f>final_model!C24</f>
        <v/>
      </c>
      <c r="D24">
        <f>final_model!D24</f>
        <v/>
      </c>
      <c r="E24">
        <f>final_model!E24</f>
        <v/>
      </c>
      <c r="F24">
        <f>final_model!F24</f>
        <v/>
      </c>
      <c r="G24">
        <f>final_model!G24</f>
        <v/>
      </c>
      <c r="H24">
        <f>final_model!H24</f>
        <v/>
      </c>
      <c r="I24">
        <f>IFERROR(INDEX(list_model_2!$G$2:$AJ$600,SUMIFS(list_model_2!$A$2:$A$600,list_model_2!$B$2:$B$600,model_2!A24,list_model_2!$E$2:$E$600,model_2!D24,list_model_2!$F$2:$F$600,model_2!E24),MATCH(CONCATENATE(model_2!F24,"_M"),list_model_2!$G$1:$AJ$1,0)),"")</f>
        <v/>
      </c>
      <c r="J24">
        <f>IFERROR(INDEX(list_model_2!$G$2:$AJ$600,SUMIFS(list_model_2!$A$2:$A$600,list_model_2!$B$2:$B$600,model_2!A24,list_model_2!$E$2:$E$600,model_2!D24,list_model_2!$F$2:$F$600,model_2!E24),MATCH(CONCATENATE(model_2!F24,"_B"),list_model_2!$G$1:$AJ$1,0)),"")</f>
        <v/>
      </c>
      <c r="K24">
        <f>(G24-I24)*(1/I24)</f>
        <v/>
      </c>
      <c r="L24">
        <f>(H24-J24)*(1/J24)</f>
        <v/>
      </c>
      <c r="M24">
        <f>IF(AND(K24&gt;$M$1,K24&lt;$N$1),1,0)</f>
        <v/>
      </c>
      <c r="N24">
        <f>IF(AND(L24&gt;$M$1,L24&lt;$N$1),1,0)</f>
        <v/>
      </c>
    </row>
    <row r="25">
      <c r="A25">
        <f>final_model!A25</f>
        <v/>
      </c>
      <c r="B25">
        <f>final_model!B25</f>
        <v/>
      </c>
      <c r="C25">
        <f>final_model!C25</f>
        <v/>
      </c>
      <c r="D25">
        <f>final_model!D25</f>
        <v/>
      </c>
      <c r="E25">
        <f>final_model!E25</f>
        <v/>
      </c>
      <c r="F25">
        <f>final_model!F25</f>
        <v/>
      </c>
      <c r="G25">
        <f>final_model!G25</f>
        <v/>
      </c>
      <c r="H25">
        <f>final_model!H25</f>
        <v/>
      </c>
      <c r="I25">
        <f>IFERROR(INDEX(list_model_2!$G$2:$AJ$600,SUMIFS(list_model_2!$A$2:$A$600,list_model_2!$B$2:$B$600,model_2!A25,list_model_2!$E$2:$E$600,model_2!D25,list_model_2!$F$2:$F$600,model_2!E25),MATCH(CONCATENATE(model_2!F25,"_M"),list_model_2!$G$1:$AJ$1,0)),"")</f>
        <v/>
      </c>
      <c r="J25">
        <f>IFERROR(INDEX(list_model_2!$G$2:$AJ$600,SUMIFS(list_model_2!$A$2:$A$600,list_model_2!$B$2:$B$600,model_2!A25,list_model_2!$E$2:$E$600,model_2!D25,list_model_2!$F$2:$F$600,model_2!E25),MATCH(CONCATENATE(model_2!F25,"_B"),list_model_2!$G$1:$AJ$1,0)),"")</f>
        <v/>
      </c>
      <c r="K25">
        <f>(G25-I25)*(1/I25)</f>
        <v/>
      </c>
      <c r="L25">
        <f>(H25-J25)*(1/J25)</f>
        <v/>
      </c>
      <c r="M25">
        <f>IF(AND(K25&gt;$M$1,K25&lt;$N$1),1,0)</f>
        <v/>
      </c>
      <c r="N25">
        <f>IF(AND(L25&gt;$M$1,L25&lt;$N$1),1,0)</f>
        <v/>
      </c>
    </row>
    <row r="26">
      <c r="A26">
        <f>final_model!A26</f>
        <v/>
      </c>
      <c r="B26">
        <f>final_model!B26</f>
        <v/>
      </c>
      <c r="C26">
        <f>final_model!C26</f>
        <v/>
      </c>
      <c r="D26">
        <f>final_model!D26</f>
        <v/>
      </c>
      <c r="E26">
        <f>final_model!E26</f>
        <v/>
      </c>
      <c r="F26">
        <f>final_model!F26</f>
        <v/>
      </c>
      <c r="G26">
        <f>final_model!G26</f>
        <v/>
      </c>
      <c r="H26">
        <f>final_model!H26</f>
        <v/>
      </c>
      <c r="I26">
        <f>IFERROR(INDEX(list_model_2!$G$2:$AJ$600,SUMIFS(list_model_2!$A$2:$A$600,list_model_2!$B$2:$B$600,model_2!A26,list_model_2!$E$2:$E$600,model_2!D26,list_model_2!$F$2:$F$600,model_2!E26),MATCH(CONCATENATE(model_2!F26,"_M"),list_model_2!$G$1:$AJ$1,0)),"")</f>
        <v/>
      </c>
      <c r="J26">
        <f>IFERROR(INDEX(list_model_2!$G$2:$AJ$600,SUMIFS(list_model_2!$A$2:$A$600,list_model_2!$B$2:$B$600,model_2!A26,list_model_2!$E$2:$E$600,model_2!D26,list_model_2!$F$2:$F$600,model_2!E26),MATCH(CONCATENATE(model_2!F26,"_B"),list_model_2!$G$1:$AJ$1,0)),"")</f>
        <v/>
      </c>
      <c r="K26">
        <f>(G26-I26)*(1/I26)</f>
        <v/>
      </c>
      <c r="L26">
        <f>(H26-J26)*(1/J26)</f>
        <v/>
      </c>
      <c r="M26">
        <f>IF(AND(K26&gt;$M$1,K26&lt;$N$1),1,0)</f>
        <v/>
      </c>
      <c r="N26">
        <f>IF(AND(L26&gt;$M$1,L26&lt;$N$1),1,0)</f>
        <v/>
      </c>
    </row>
    <row r="27">
      <c r="A27">
        <f>final_model!A27</f>
        <v/>
      </c>
      <c r="B27">
        <f>final_model!B27</f>
        <v/>
      </c>
      <c r="C27">
        <f>final_model!C27</f>
        <v/>
      </c>
      <c r="D27">
        <f>final_model!D27</f>
        <v/>
      </c>
      <c r="E27">
        <f>final_model!E27</f>
        <v/>
      </c>
      <c r="F27">
        <f>final_model!F27</f>
        <v/>
      </c>
      <c r="G27">
        <f>final_model!G27</f>
        <v/>
      </c>
      <c r="H27">
        <f>final_model!H27</f>
        <v/>
      </c>
      <c r="I27">
        <f>IFERROR(INDEX(list_model_2!$G$2:$AJ$600,SUMIFS(list_model_2!$A$2:$A$600,list_model_2!$B$2:$B$600,model_2!A27,list_model_2!$E$2:$E$600,model_2!D27,list_model_2!$F$2:$F$600,model_2!E27),MATCH(CONCATENATE(model_2!F27,"_M"),list_model_2!$G$1:$AJ$1,0)),"")</f>
        <v/>
      </c>
      <c r="J27">
        <f>IFERROR(INDEX(list_model_2!$G$2:$AJ$600,SUMIFS(list_model_2!$A$2:$A$600,list_model_2!$B$2:$B$600,model_2!A27,list_model_2!$E$2:$E$600,model_2!D27,list_model_2!$F$2:$F$600,model_2!E27),MATCH(CONCATENATE(model_2!F27,"_B"),list_model_2!$G$1:$AJ$1,0)),"")</f>
        <v/>
      </c>
      <c r="K27">
        <f>(G27-I27)*(1/I27)</f>
        <v/>
      </c>
      <c r="L27">
        <f>(H27-J27)*(1/J27)</f>
        <v/>
      </c>
      <c r="M27">
        <f>IF(AND(K27&gt;$M$1,K27&lt;$N$1),1,0)</f>
        <v/>
      </c>
      <c r="N27">
        <f>IF(AND(L27&gt;$M$1,L27&lt;$N$1),1,0)</f>
        <v/>
      </c>
    </row>
    <row r="28">
      <c r="A28">
        <f>final_model!A28</f>
        <v/>
      </c>
      <c r="B28">
        <f>final_model!B28</f>
        <v/>
      </c>
      <c r="C28">
        <f>final_model!C28</f>
        <v/>
      </c>
      <c r="D28">
        <f>final_model!D28</f>
        <v/>
      </c>
      <c r="E28">
        <f>final_model!E28</f>
        <v/>
      </c>
      <c r="F28">
        <f>final_model!F28</f>
        <v/>
      </c>
      <c r="G28">
        <f>final_model!G28</f>
        <v/>
      </c>
      <c r="H28">
        <f>final_model!H28</f>
        <v/>
      </c>
      <c r="I28">
        <f>IFERROR(INDEX(list_model_2!$G$2:$AJ$600,SUMIFS(list_model_2!$A$2:$A$600,list_model_2!$B$2:$B$600,model_2!A28,list_model_2!$E$2:$E$600,model_2!D28,list_model_2!$F$2:$F$600,model_2!E28),MATCH(CONCATENATE(model_2!F28,"_M"),list_model_2!$G$1:$AJ$1,0)),"")</f>
        <v/>
      </c>
      <c r="J28">
        <f>IFERROR(INDEX(list_model_2!$G$2:$AJ$600,SUMIFS(list_model_2!$A$2:$A$600,list_model_2!$B$2:$B$600,model_2!A28,list_model_2!$E$2:$E$600,model_2!D28,list_model_2!$F$2:$F$600,model_2!E28),MATCH(CONCATENATE(model_2!F28,"_B"),list_model_2!$G$1:$AJ$1,0)),"")</f>
        <v/>
      </c>
      <c r="K28">
        <f>(G28-I28)*(1/I28)</f>
        <v/>
      </c>
      <c r="L28">
        <f>(H28-J28)*(1/J28)</f>
        <v/>
      </c>
      <c r="M28">
        <f>IF(AND(K28&gt;$M$1,K28&lt;$N$1),1,0)</f>
        <v/>
      </c>
      <c r="N28">
        <f>IF(AND(L28&gt;$M$1,L28&lt;$N$1),1,0)</f>
        <v/>
      </c>
    </row>
    <row r="29">
      <c r="A29">
        <f>final_model!A29</f>
        <v/>
      </c>
      <c r="B29">
        <f>final_model!B29</f>
        <v/>
      </c>
      <c r="C29">
        <f>final_model!C29</f>
        <v/>
      </c>
      <c r="D29">
        <f>final_model!D29</f>
        <v/>
      </c>
      <c r="E29">
        <f>final_model!E29</f>
        <v/>
      </c>
      <c r="F29">
        <f>final_model!F29</f>
        <v/>
      </c>
      <c r="G29">
        <f>final_model!G29</f>
        <v/>
      </c>
      <c r="H29">
        <f>final_model!H29</f>
        <v/>
      </c>
      <c r="I29">
        <f>IFERROR(INDEX(list_model_2!$G$2:$AJ$600,SUMIFS(list_model_2!$A$2:$A$600,list_model_2!$B$2:$B$600,model_2!A29,list_model_2!$E$2:$E$600,model_2!D29,list_model_2!$F$2:$F$600,model_2!E29),MATCH(CONCATENATE(model_2!F29,"_M"),list_model_2!$G$1:$AJ$1,0)),"")</f>
        <v/>
      </c>
      <c r="J29">
        <f>IFERROR(INDEX(list_model_2!$G$2:$AJ$600,SUMIFS(list_model_2!$A$2:$A$600,list_model_2!$B$2:$B$600,model_2!A29,list_model_2!$E$2:$E$600,model_2!D29,list_model_2!$F$2:$F$600,model_2!E29),MATCH(CONCATENATE(model_2!F29,"_B"),list_model_2!$G$1:$AJ$1,0)),"")</f>
        <v/>
      </c>
      <c r="K29">
        <f>(G29-I29)*(1/I29)</f>
        <v/>
      </c>
      <c r="L29">
        <f>(H29-J29)*(1/J29)</f>
        <v/>
      </c>
      <c r="M29">
        <f>IF(AND(K29&gt;$M$1,K29&lt;$N$1),1,0)</f>
        <v/>
      </c>
      <c r="N29">
        <f>IF(AND(L29&gt;$M$1,L29&lt;$N$1),1,0)</f>
        <v/>
      </c>
    </row>
    <row r="30">
      <c r="A30">
        <f>final_model!A30</f>
        <v/>
      </c>
      <c r="B30">
        <f>final_model!B30</f>
        <v/>
      </c>
      <c r="C30">
        <f>final_model!C30</f>
        <v/>
      </c>
      <c r="D30">
        <f>final_model!D30</f>
        <v/>
      </c>
      <c r="E30">
        <f>final_model!E30</f>
        <v/>
      </c>
      <c r="F30">
        <f>final_model!F30</f>
        <v/>
      </c>
      <c r="G30">
        <f>final_model!G30</f>
        <v/>
      </c>
      <c r="H30">
        <f>final_model!H30</f>
        <v/>
      </c>
      <c r="I30">
        <f>IFERROR(INDEX(list_model_2!$G$2:$AJ$600,SUMIFS(list_model_2!$A$2:$A$600,list_model_2!$B$2:$B$600,model_2!A30,list_model_2!$E$2:$E$600,model_2!D30,list_model_2!$F$2:$F$600,model_2!E30),MATCH(CONCATENATE(model_2!F30,"_M"),list_model_2!$G$1:$AJ$1,0)),"")</f>
        <v/>
      </c>
      <c r="J30">
        <f>IFERROR(INDEX(list_model_2!$G$2:$AJ$600,SUMIFS(list_model_2!$A$2:$A$600,list_model_2!$B$2:$B$600,model_2!A30,list_model_2!$E$2:$E$600,model_2!D30,list_model_2!$F$2:$F$600,model_2!E30),MATCH(CONCATENATE(model_2!F30,"_B"),list_model_2!$G$1:$AJ$1,0)),"")</f>
        <v/>
      </c>
      <c r="K30">
        <f>(G30-I30)*(1/I30)</f>
        <v/>
      </c>
      <c r="L30">
        <f>(H30-J30)*(1/J30)</f>
        <v/>
      </c>
      <c r="M30">
        <f>IF(AND(K30&gt;$M$1,K30&lt;$N$1),1,0)</f>
        <v/>
      </c>
      <c r="N30">
        <f>IF(AND(L30&gt;$M$1,L30&lt;$N$1),1,0)</f>
        <v/>
      </c>
    </row>
    <row r="31">
      <c r="A31">
        <f>final_model!A31</f>
        <v/>
      </c>
      <c r="B31">
        <f>final_model!B31</f>
        <v/>
      </c>
      <c r="C31">
        <f>final_model!C31</f>
        <v/>
      </c>
      <c r="D31">
        <f>final_model!D31</f>
        <v/>
      </c>
      <c r="E31">
        <f>final_model!E31</f>
        <v/>
      </c>
      <c r="F31">
        <f>final_model!F31</f>
        <v/>
      </c>
      <c r="G31">
        <f>final_model!G31</f>
        <v/>
      </c>
      <c r="H31">
        <f>final_model!H31</f>
        <v/>
      </c>
      <c r="I31">
        <f>IFERROR(INDEX(list_model_2!$G$2:$AJ$600,SUMIFS(list_model_2!$A$2:$A$600,list_model_2!$B$2:$B$600,model_2!A31,list_model_2!$E$2:$E$600,model_2!D31,list_model_2!$F$2:$F$600,model_2!E31),MATCH(CONCATENATE(model_2!F31,"_M"),list_model_2!$G$1:$AJ$1,0)),"")</f>
        <v/>
      </c>
      <c r="J31">
        <f>IFERROR(INDEX(list_model_2!$G$2:$AJ$600,SUMIFS(list_model_2!$A$2:$A$600,list_model_2!$B$2:$B$600,model_2!A31,list_model_2!$E$2:$E$600,model_2!D31,list_model_2!$F$2:$F$600,model_2!E31),MATCH(CONCATENATE(model_2!F31,"_B"),list_model_2!$G$1:$AJ$1,0)),"")</f>
        <v/>
      </c>
      <c r="K31">
        <f>(G31-I31)*(1/I31)</f>
        <v/>
      </c>
      <c r="L31">
        <f>(H31-J31)*(1/J31)</f>
        <v/>
      </c>
      <c r="M31">
        <f>IF(AND(K31&gt;$M$1,K31&lt;$N$1),1,0)</f>
        <v/>
      </c>
      <c r="N31">
        <f>IF(AND(L31&gt;$M$1,L31&lt;$N$1),1,0)</f>
        <v/>
      </c>
    </row>
    <row r="32">
      <c r="A32">
        <f>final_model!A32</f>
        <v/>
      </c>
      <c r="B32">
        <f>final_model!B32</f>
        <v/>
      </c>
      <c r="C32">
        <f>final_model!C32</f>
        <v/>
      </c>
      <c r="D32">
        <f>final_model!D32</f>
        <v/>
      </c>
      <c r="E32">
        <f>final_model!E32</f>
        <v/>
      </c>
      <c r="F32">
        <f>final_model!F32</f>
        <v/>
      </c>
      <c r="G32">
        <f>final_model!G32</f>
        <v/>
      </c>
      <c r="H32">
        <f>final_model!H32</f>
        <v/>
      </c>
      <c r="I32">
        <f>IFERROR(INDEX(list_model_2!$G$2:$AJ$600,SUMIFS(list_model_2!$A$2:$A$600,list_model_2!$B$2:$B$600,model_2!A32,list_model_2!$E$2:$E$600,model_2!D32,list_model_2!$F$2:$F$600,model_2!E32),MATCH(CONCATENATE(model_2!F32,"_M"),list_model_2!$G$1:$AJ$1,0)),"")</f>
        <v/>
      </c>
      <c r="J32">
        <f>IFERROR(INDEX(list_model_2!$G$2:$AJ$600,SUMIFS(list_model_2!$A$2:$A$600,list_model_2!$B$2:$B$600,model_2!A32,list_model_2!$E$2:$E$600,model_2!D32,list_model_2!$F$2:$F$600,model_2!E32),MATCH(CONCATENATE(model_2!F32,"_B"),list_model_2!$G$1:$AJ$1,0)),"")</f>
        <v/>
      </c>
      <c r="K32">
        <f>(G32-I32)*(1/I32)</f>
        <v/>
      </c>
      <c r="L32">
        <f>(H32-J32)*(1/J32)</f>
        <v/>
      </c>
      <c r="M32">
        <f>IF(AND(K32&gt;$M$1,K32&lt;$N$1),1,0)</f>
        <v/>
      </c>
      <c r="N32">
        <f>IF(AND(L32&gt;$M$1,L32&lt;$N$1),1,0)</f>
        <v/>
      </c>
    </row>
    <row r="33">
      <c r="A33">
        <f>final_model!A33</f>
        <v/>
      </c>
      <c r="B33">
        <f>final_model!B33</f>
        <v/>
      </c>
      <c r="C33">
        <f>final_model!C33</f>
        <v/>
      </c>
      <c r="D33">
        <f>final_model!D33</f>
        <v/>
      </c>
      <c r="E33">
        <f>final_model!E33</f>
        <v/>
      </c>
      <c r="F33">
        <f>final_model!F33</f>
        <v/>
      </c>
      <c r="G33">
        <f>final_model!G33</f>
        <v/>
      </c>
      <c r="H33">
        <f>final_model!H33</f>
        <v/>
      </c>
      <c r="I33">
        <f>IFERROR(INDEX(list_model_2!$G$2:$AJ$600,SUMIFS(list_model_2!$A$2:$A$600,list_model_2!$B$2:$B$600,model_2!A33,list_model_2!$E$2:$E$600,model_2!D33,list_model_2!$F$2:$F$600,model_2!E33),MATCH(CONCATENATE(model_2!F33,"_M"),list_model_2!$G$1:$AJ$1,0)),"")</f>
        <v/>
      </c>
      <c r="J33">
        <f>IFERROR(INDEX(list_model_2!$G$2:$AJ$600,SUMIFS(list_model_2!$A$2:$A$600,list_model_2!$B$2:$B$600,model_2!A33,list_model_2!$E$2:$E$600,model_2!D33,list_model_2!$F$2:$F$600,model_2!E33),MATCH(CONCATENATE(model_2!F33,"_B"),list_model_2!$G$1:$AJ$1,0)),"")</f>
        <v/>
      </c>
      <c r="K33">
        <f>(G33-I33)*(1/I33)</f>
        <v/>
      </c>
      <c r="L33">
        <f>(H33-J33)*(1/J33)</f>
        <v/>
      </c>
      <c r="M33">
        <f>IF(AND(K33&gt;$M$1,K33&lt;$N$1),1,0)</f>
        <v/>
      </c>
      <c r="N33">
        <f>IF(AND(L33&gt;$M$1,L33&lt;$N$1),1,0)</f>
        <v/>
      </c>
    </row>
    <row r="34">
      <c r="A34">
        <f>final_model!A34</f>
        <v/>
      </c>
      <c r="B34">
        <f>final_model!B34</f>
        <v/>
      </c>
      <c r="C34">
        <f>final_model!C34</f>
        <v/>
      </c>
      <c r="D34">
        <f>final_model!D34</f>
        <v/>
      </c>
      <c r="E34">
        <f>final_model!E34</f>
        <v/>
      </c>
      <c r="F34">
        <f>final_model!F34</f>
        <v/>
      </c>
      <c r="G34">
        <f>final_model!G34</f>
        <v/>
      </c>
      <c r="H34">
        <f>final_model!H34</f>
        <v/>
      </c>
      <c r="I34">
        <f>IFERROR(INDEX(list_model_2!$G$2:$AJ$600,SUMIFS(list_model_2!$A$2:$A$600,list_model_2!$B$2:$B$600,model_2!A34,list_model_2!$E$2:$E$600,model_2!D34,list_model_2!$F$2:$F$600,model_2!E34),MATCH(CONCATENATE(model_2!F34,"_M"),list_model_2!$G$1:$AJ$1,0)),"")</f>
        <v/>
      </c>
      <c r="J34">
        <f>IFERROR(INDEX(list_model_2!$G$2:$AJ$600,SUMIFS(list_model_2!$A$2:$A$600,list_model_2!$B$2:$B$600,model_2!A34,list_model_2!$E$2:$E$600,model_2!D34,list_model_2!$F$2:$F$600,model_2!E34),MATCH(CONCATENATE(model_2!F34,"_B"),list_model_2!$G$1:$AJ$1,0)),"")</f>
        <v/>
      </c>
      <c r="K34">
        <f>(G34-I34)*(1/I34)</f>
        <v/>
      </c>
      <c r="L34">
        <f>(H34-J34)*(1/J34)</f>
        <v/>
      </c>
      <c r="M34">
        <f>IF(AND(K34&gt;$M$1,K34&lt;$N$1),1,0)</f>
        <v/>
      </c>
      <c r="N34">
        <f>IF(AND(L34&gt;$M$1,L34&lt;$N$1),1,0)</f>
        <v/>
      </c>
    </row>
    <row r="35">
      <c r="A35">
        <f>final_model!A35</f>
        <v/>
      </c>
      <c r="B35">
        <f>final_model!B35</f>
        <v/>
      </c>
      <c r="C35">
        <f>final_model!C35</f>
        <v/>
      </c>
      <c r="D35">
        <f>final_model!D35</f>
        <v/>
      </c>
      <c r="E35">
        <f>final_model!E35</f>
        <v/>
      </c>
      <c r="F35">
        <f>final_model!F35</f>
        <v/>
      </c>
      <c r="G35">
        <f>final_model!G35</f>
        <v/>
      </c>
      <c r="H35">
        <f>final_model!H35</f>
        <v/>
      </c>
      <c r="I35">
        <f>IFERROR(INDEX(list_model_2!$G$2:$AJ$600,SUMIFS(list_model_2!$A$2:$A$600,list_model_2!$B$2:$B$600,model_2!A35,list_model_2!$E$2:$E$600,model_2!D35,list_model_2!$F$2:$F$600,model_2!E35),MATCH(CONCATENATE(model_2!F35,"_M"),list_model_2!$G$1:$AJ$1,0)),"")</f>
        <v/>
      </c>
      <c r="J35">
        <f>IFERROR(INDEX(list_model_2!$G$2:$AJ$600,SUMIFS(list_model_2!$A$2:$A$600,list_model_2!$B$2:$B$600,model_2!A35,list_model_2!$E$2:$E$600,model_2!D35,list_model_2!$F$2:$F$600,model_2!E35),MATCH(CONCATENATE(model_2!F35,"_B"),list_model_2!$G$1:$AJ$1,0)),"")</f>
        <v/>
      </c>
      <c r="K35">
        <f>(G35-I35)*(1/I35)</f>
        <v/>
      </c>
      <c r="L35">
        <f>(H35-J35)*(1/J35)</f>
        <v/>
      </c>
      <c r="M35">
        <f>IF(AND(K35&gt;$M$1,K35&lt;$N$1),1,0)</f>
        <v/>
      </c>
      <c r="N35">
        <f>IF(AND(L35&gt;$M$1,L35&lt;$N$1),1,0)</f>
        <v/>
      </c>
    </row>
    <row r="36">
      <c r="A36">
        <f>final_model!A36</f>
        <v/>
      </c>
      <c r="B36">
        <f>final_model!B36</f>
        <v/>
      </c>
      <c r="C36">
        <f>final_model!C36</f>
        <v/>
      </c>
      <c r="D36">
        <f>final_model!D36</f>
        <v/>
      </c>
      <c r="E36">
        <f>final_model!E36</f>
        <v/>
      </c>
      <c r="F36">
        <f>final_model!F36</f>
        <v/>
      </c>
      <c r="G36">
        <f>final_model!G36</f>
        <v/>
      </c>
      <c r="H36">
        <f>final_model!H36</f>
        <v/>
      </c>
      <c r="I36">
        <f>IFERROR(INDEX(list_model_2!$G$2:$AJ$600,SUMIFS(list_model_2!$A$2:$A$600,list_model_2!$B$2:$B$600,model_2!A36,list_model_2!$E$2:$E$600,model_2!D36,list_model_2!$F$2:$F$600,model_2!E36),MATCH(CONCATENATE(model_2!F36,"_M"),list_model_2!$G$1:$AJ$1,0)),"")</f>
        <v/>
      </c>
      <c r="J36">
        <f>IFERROR(INDEX(list_model_2!$G$2:$AJ$600,SUMIFS(list_model_2!$A$2:$A$600,list_model_2!$B$2:$B$600,model_2!A36,list_model_2!$E$2:$E$600,model_2!D36,list_model_2!$F$2:$F$600,model_2!E36),MATCH(CONCATENATE(model_2!F36,"_B"),list_model_2!$G$1:$AJ$1,0)),"")</f>
        <v/>
      </c>
      <c r="K36">
        <f>(G36-I36)*(1/I36)</f>
        <v/>
      </c>
      <c r="L36">
        <f>(H36-J36)*(1/J36)</f>
        <v/>
      </c>
      <c r="M36">
        <f>IF(AND(K36&gt;$M$1,K36&lt;$N$1),1,0)</f>
        <v/>
      </c>
      <c r="N36">
        <f>IF(AND(L36&gt;$M$1,L36&lt;$N$1),1,0)</f>
        <v/>
      </c>
    </row>
    <row r="37">
      <c r="A37">
        <f>final_model!A37</f>
        <v/>
      </c>
      <c r="B37">
        <f>final_model!B37</f>
        <v/>
      </c>
      <c r="C37">
        <f>final_model!C37</f>
        <v/>
      </c>
      <c r="D37">
        <f>final_model!D37</f>
        <v/>
      </c>
      <c r="E37">
        <f>final_model!E37</f>
        <v/>
      </c>
      <c r="F37">
        <f>final_model!F37</f>
        <v/>
      </c>
      <c r="G37">
        <f>final_model!G37</f>
        <v/>
      </c>
      <c r="H37">
        <f>final_model!H37</f>
        <v/>
      </c>
      <c r="I37">
        <f>IFERROR(INDEX(list_model_2!$G$2:$AJ$600,SUMIFS(list_model_2!$A$2:$A$600,list_model_2!$B$2:$B$600,model_2!A37,list_model_2!$E$2:$E$600,model_2!D37,list_model_2!$F$2:$F$600,model_2!E37),MATCH(CONCATENATE(model_2!F37,"_M"),list_model_2!$G$1:$AJ$1,0)),"")</f>
        <v/>
      </c>
      <c r="J37">
        <f>IFERROR(INDEX(list_model_2!$G$2:$AJ$600,SUMIFS(list_model_2!$A$2:$A$600,list_model_2!$B$2:$B$600,model_2!A37,list_model_2!$E$2:$E$600,model_2!D37,list_model_2!$F$2:$F$600,model_2!E37),MATCH(CONCATENATE(model_2!F37,"_B"),list_model_2!$G$1:$AJ$1,0)),"")</f>
        <v/>
      </c>
      <c r="K37">
        <f>(G37-I37)*(1/I37)</f>
        <v/>
      </c>
      <c r="L37">
        <f>(H37-J37)*(1/J37)</f>
        <v/>
      </c>
      <c r="M37">
        <f>IF(AND(K37&gt;$M$1,K37&lt;$N$1),1,0)</f>
        <v/>
      </c>
      <c r="N37">
        <f>IF(AND(L37&gt;$M$1,L37&lt;$N$1),1,0)</f>
        <v/>
      </c>
    </row>
    <row r="38">
      <c r="A38">
        <f>final_model!A38</f>
        <v/>
      </c>
      <c r="B38">
        <f>final_model!B38</f>
        <v/>
      </c>
      <c r="C38">
        <f>final_model!C38</f>
        <v/>
      </c>
      <c r="D38">
        <f>final_model!D38</f>
        <v/>
      </c>
      <c r="E38">
        <f>final_model!E38</f>
        <v/>
      </c>
      <c r="F38">
        <f>final_model!F38</f>
        <v/>
      </c>
      <c r="G38">
        <f>final_model!G38</f>
        <v/>
      </c>
      <c r="H38">
        <f>final_model!H38</f>
        <v/>
      </c>
      <c r="I38">
        <f>IFERROR(INDEX(list_model_2!$G$2:$AJ$600,SUMIFS(list_model_2!$A$2:$A$600,list_model_2!$B$2:$B$600,model_2!A38,list_model_2!$E$2:$E$600,model_2!D38,list_model_2!$F$2:$F$600,model_2!E38),MATCH(CONCATENATE(model_2!F38,"_M"),list_model_2!$G$1:$AJ$1,0)),"")</f>
        <v/>
      </c>
      <c r="J38">
        <f>IFERROR(INDEX(list_model_2!$G$2:$AJ$600,SUMIFS(list_model_2!$A$2:$A$600,list_model_2!$B$2:$B$600,model_2!A38,list_model_2!$E$2:$E$600,model_2!D38,list_model_2!$F$2:$F$600,model_2!E38),MATCH(CONCATENATE(model_2!F38,"_B"),list_model_2!$G$1:$AJ$1,0)),"")</f>
        <v/>
      </c>
      <c r="K38">
        <f>(G38-I38)*(1/I38)</f>
        <v/>
      </c>
      <c r="L38">
        <f>(H38-J38)*(1/J38)</f>
        <v/>
      </c>
      <c r="M38">
        <f>IF(AND(K38&gt;$M$1,K38&lt;$N$1),1,0)</f>
        <v/>
      </c>
      <c r="N38">
        <f>IF(AND(L38&gt;$M$1,L38&lt;$N$1),1,0)</f>
        <v/>
      </c>
    </row>
    <row r="39">
      <c r="A39">
        <f>final_model!A39</f>
        <v/>
      </c>
      <c r="B39">
        <f>final_model!B39</f>
        <v/>
      </c>
      <c r="C39">
        <f>final_model!C39</f>
        <v/>
      </c>
      <c r="D39">
        <f>final_model!D39</f>
        <v/>
      </c>
      <c r="E39">
        <f>final_model!E39</f>
        <v/>
      </c>
      <c r="F39">
        <f>final_model!F39</f>
        <v/>
      </c>
      <c r="G39">
        <f>final_model!G39</f>
        <v/>
      </c>
      <c r="H39">
        <f>final_model!H39</f>
        <v/>
      </c>
      <c r="I39">
        <f>IFERROR(INDEX(list_model_2!$G$2:$AJ$600,SUMIFS(list_model_2!$A$2:$A$600,list_model_2!$B$2:$B$600,model_2!A39,list_model_2!$E$2:$E$600,model_2!D39,list_model_2!$F$2:$F$600,model_2!E39),MATCH(CONCATENATE(model_2!F39,"_M"),list_model_2!$G$1:$AJ$1,0)),"")</f>
        <v/>
      </c>
      <c r="J39">
        <f>IFERROR(INDEX(list_model_2!$G$2:$AJ$600,SUMIFS(list_model_2!$A$2:$A$600,list_model_2!$B$2:$B$600,model_2!A39,list_model_2!$E$2:$E$600,model_2!D39,list_model_2!$F$2:$F$600,model_2!E39),MATCH(CONCATENATE(model_2!F39,"_B"),list_model_2!$G$1:$AJ$1,0)),"")</f>
        <v/>
      </c>
      <c r="K39">
        <f>(G39-I39)*(1/I39)</f>
        <v/>
      </c>
      <c r="L39">
        <f>(H39-J39)*(1/J39)</f>
        <v/>
      </c>
      <c r="M39">
        <f>IF(AND(K39&gt;$M$1,K39&lt;$N$1),1,0)</f>
        <v/>
      </c>
      <c r="N39">
        <f>IF(AND(L39&gt;$M$1,L39&lt;$N$1),1,0)</f>
        <v/>
      </c>
    </row>
    <row r="40">
      <c r="A40">
        <f>final_model!A40</f>
        <v/>
      </c>
      <c r="B40">
        <f>final_model!B40</f>
        <v/>
      </c>
      <c r="C40">
        <f>final_model!C40</f>
        <v/>
      </c>
      <c r="D40">
        <f>final_model!D40</f>
        <v/>
      </c>
      <c r="E40">
        <f>final_model!E40</f>
        <v/>
      </c>
      <c r="F40">
        <f>final_model!F40</f>
        <v/>
      </c>
      <c r="G40">
        <f>final_model!G40</f>
        <v/>
      </c>
      <c r="H40">
        <f>final_model!H40</f>
        <v/>
      </c>
      <c r="I40">
        <f>IFERROR(INDEX(list_model_2!$G$2:$AJ$600,SUMIFS(list_model_2!$A$2:$A$600,list_model_2!$B$2:$B$600,model_2!A40,list_model_2!$E$2:$E$600,model_2!D40,list_model_2!$F$2:$F$600,model_2!E40),MATCH(CONCATENATE(model_2!F40,"_M"),list_model_2!$G$1:$AJ$1,0)),"")</f>
        <v/>
      </c>
      <c r="J40">
        <f>IFERROR(INDEX(list_model_2!$G$2:$AJ$600,SUMIFS(list_model_2!$A$2:$A$600,list_model_2!$B$2:$B$600,model_2!A40,list_model_2!$E$2:$E$600,model_2!D40,list_model_2!$F$2:$F$600,model_2!E40),MATCH(CONCATENATE(model_2!F40,"_B"),list_model_2!$G$1:$AJ$1,0)),"")</f>
        <v/>
      </c>
      <c r="K40">
        <f>(G40-I40)*(1/I40)</f>
        <v/>
      </c>
      <c r="L40">
        <f>(H40-J40)*(1/J40)</f>
        <v/>
      </c>
      <c r="M40">
        <f>IF(AND(K40&gt;$M$1,K40&lt;$N$1),1,0)</f>
        <v/>
      </c>
      <c r="N40">
        <f>IF(AND(L40&gt;$M$1,L40&lt;$N$1),1,0)</f>
        <v/>
      </c>
    </row>
    <row r="41">
      <c r="A41">
        <f>final_model!A41</f>
        <v/>
      </c>
      <c r="B41">
        <f>final_model!B41</f>
        <v/>
      </c>
      <c r="C41">
        <f>final_model!C41</f>
        <v/>
      </c>
      <c r="D41">
        <f>final_model!D41</f>
        <v/>
      </c>
      <c r="E41">
        <f>final_model!E41</f>
        <v/>
      </c>
      <c r="F41">
        <f>final_model!F41</f>
        <v/>
      </c>
      <c r="G41">
        <f>final_model!G41</f>
        <v/>
      </c>
      <c r="H41">
        <f>final_model!H41</f>
        <v/>
      </c>
      <c r="I41">
        <f>IFERROR(INDEX(list_model_2!$G$2:$AJ$600,SUMIFS(list_model_2!$A$2:$A$600,list_model_2!$B$2:$B$600,model_2!A41,list_model_2!$E$2:$E$600,model_2!D41,list_model_2!$F$2:$F$600,model_2!E41),MATCH(CONCATENATE(model_2!F41,"_M"),list_model_2!$G$1:$AJ$1,0)),"")</f>
        <v/>
      </c>
      <c r="J41">
        <f>IFERROR(INDEX(list_model_2!$G$2:$AJ$600,SUMIFS(list_model_2!$A$2:$A$600,list_model_2!$B$2:$B$600,model_2!A41,list_model_2!$E$2:$E$600,model_2!D41,list_model_2!$F$2:$F$600,model_2!E41),MATCH(CONCATENATE(model_2!F41,"_B"),list_model_2!$G$1:$AJ$1,0)),"")</f>
        <v/>
      </c>
      <c r="K41">
        <f>(G41-I41)*(1/I41)</f>
        <v/>
      </c>
      <c r="L41">
        <f>(H41-J41)*(1/J41)</f>
        <v/>
      </c>
      <c r="M41">
        <f>IF(AND(K41&gt;$M$1,K41&lt;$N$1),1,0)</f>
        <v/>
      </c>
      <c r="N41">
        <f>IF(AND(L41&gt;$M$1,L41&lt;$N$1),1,0)</f>
        <v/>
      </c>
    </row>
    <row r="42">
      <c r="A42">
        <f>final_model!A42</f>
        <v/>
      </c>
      <c r="B42">
        <f>final_model!B42</f>
        <v/>
      </c>
      <c r="C42">
        <f>final_model!C42</f>
        <v/>
      </c>
      <c r="D42">
        <f>final_model!D42</f>
        <v/>
      </c>
      <c r="E42">
        <f>final_model!E42</f>
        <v/>
      </c>
      <c r="F42">
        <f>final_model!F42</f>
        <v/>
      </c>
      <c r="G42">
        <f>final_model!G42</f>
        <v/>
      </c>
      <c r="H42">
        <f>final_model!H42</f>
        <v/>
      </c>
      <c r="I42">
        <f>IFERROR(INDEX(list_model_2!$G$2:$AJ$600,SUMIFS(list_model_2!$A$2:$A$600,list_model_2!$B$2:$B$600,model_2!A42,list_model_2!$E$2:$E$600,model_2!D42,list_model_2!$F$2:$F$600,model_2!E42),MATCH(CONCATENATE(model_2!F42,"_M"),list_model_2!$G$1:$AJ$1,0)),"")</f>
        <v/>
      </c>
      <c r="J42">
        <f>IFERROR(INDEX(list_model_2!$G$2:$AJ$600,SUMIFS(list_model_2!$A$2:$A$600,list_model_2!$B$2:$B$600,model_2!A42,list_model_2!$E$2:$E$600,model_2!D42,list_model_2!$F$2:$F$600,model_2!E42),MATCH(CONCATENATE(model_2!F42,"_B"),list_model_2!$G$1:$AJ$1,0)),"")</f>
        <v/>
      </c>
      <c r="K42">
        <f>(G42-I42)*(1/I42)</f>
        <v/>
      </c>
      <c r="L42">
        <f>(H42-J42)*(1/J42)</f>
        <v/>
      </c>
      <c r="M42">
        <f>IF(AND(K42&gt;$M$1,K42&lt;$N$1),1,0)</f>
        <v/>
      </c>
      <c r="N42">
        <f>IF(AND(L42&gt;$M$1,L42&lt;$N$1),1,0)</f>
        <v/>
      </c>
    </row>
    <row r="43">
      <c r="A43">
        <f>final_model!A43</f>
        <v/>
      </c>
      <c r="B43">
        <f>final_model!B43</f>
        <v/>
      </c>
      <c r="C43">
        <f>final_model!C43</f>
        <v/>
      </c>
      <c r="D43">
        <f>final_model!D43</f>
        <v/>
      </c>
      <c r="E43">
        <f>final_model!E43</f>
        <v/>
      </c>
      <c r="F43">
        <f>final_model!F43</f>
        <v/>
      </c>
      <c r="G43">
        <f>final_model!G43</f>
        <v/>
      </c>
      <c r="H43">
        <f>final_model!H43</f>
        <v/>
      </c>
      <c r="I43">
        <f>IFERROR(INDEX(list_model_2!$G$2:$AJ$600,SUMIFS(list_model_2!$A$2:$A$600,list_model_2!$B$2:$B$600,model_2!A43,list_model_2!$E$2:$E$600,model_2!D43,list_model_2!$F$2:$F$600,model_2!E43),MATCH(CONCATENATE(model_2!F43,"_M"),list_model_2!$G$1:$AJ$1,0)),"")</f>
        <v/>
      </c>
      <c r="J43">
        <f>IFERROR(INDEX(list_model_2!$G$2:$AJ$600,SUMIFS(list_model_2!$A$2:$A$600,list_model_2!$B$2:$B$600,model_2!A43,list_model_2!$E$2:$E$600,model_2!D43,list_model_2!$F$2:$F$600,model_2!E43),MATCH(CONCATENATE(model_2!F43,"_B"),list_model_2!$G$1:$AJ$1,0)),"")</f>
        <v/>
      </c>
      <c r="K43">
        <f>(G43-I43)*(1/I43)</f>
        <v/>
      </c>
      <c r="L43">
        <f>(H43-J43)*(1/J43)</f>
        <v/>
      </c>
      <c r="M43">
        <f>IF(AND(K43&gt;$M$1,K43&lt;$N$1),1,0)</f>
        <v/>
      </c>
      <c r="N43">
        <f>IF(AND(L43&gt;$M$1,L43&lt;$N$1),1,0)</f>
        <v/>
      </c>
    </row>
    <row r="44">
      <c r="A44">
        <f>final_model!A44</f>
        <v/>
      </c>
      <c r="B44">
        <f>final_model!B44</f>
        <v/>
      </c>
      <c r="C44">
        <f>final_model!C44</f>
        <v/>
      </c>
      <c r="D44">
        <f>final_model!D44</f>
        <v/>
      </c>
      <c r="E44">
        <f>final_model!E44</f>
        <v/>
      </c>
      <c r="F44">
        <f>final_model!F44</f>
        <v/>
      </c>
      <c r="G44">
        <f>final_model!G44</f>
        <v/>
      </c>
      <c r="H44">
        <f>final_model!H44</f>
        <v/>
      </c>
      <c r="I44">
        <f>IFERROR(INDEX(list_model_2!$G$2:$AJ$600,SUMIFS(list_model_2!$A$2:$A$600,list_model_2!$B$2:$B$600,model_2!A44,list_model_2!$E$2:$E$600,model_2!D44,list_model_2!$F$2:$F$600,model_2!E44),MATCH(CONCATENATE(model_2!F44,"_M"),list_model_2!$G$1:$AJ$1,0)),"")</f>
        <v/>
      </c>
      <c r="J44">
        <f>IFERROR(INDEX(list_model_2!$G$2:$AJ$600,SUMIFS(list_model_2!$A$2:$A$600,list_model_2!$B$2:$B$600,model_2!A44,list_model_2!$E$2:$E$600,model_2!D44,list_model_2!$F$2:$F$600,model_2!E44),MATCH(CONCATENATE(model_2!F44,"_B"),list_model_2!$G$1:$AJ$1,0)),"")</f>
        <v/>
      </c>
      <c r="K44">
        <f>(G44-I44)*(1/I44)</f>
        <v/>
      </c>
      <c r="L44">
        <f>(H44-J44)*(1/J44)</f>
        <v/>
      </c>
      <c r="M44">
        <f>IF(AND(K44&gt;$M$1,K44&lt;$N$1),1,0)</f>
        <v/>
      </c>
      <c r="N44">
        <f>IF(AND(L44&gt;$M$1,L44&lt;$N$1),1,0)</f>
        <v/>
      </c>
    </row>
    <row r="45">
      <c r="A45">
        <f>final_model!A45</f>
        <v/>
      </c>
      <c r="B45">
        <f>final_model!B45</f>
        <v/>
      </c>
      <c r="C45">
        <f>final_model!C45</f>
        <v/>
      </c>
      <c r="D45">
        <f>final_model!D45</f>
        <v/>
      </c>
      <c r="E45">
        <f>final_model!E45</f>
        <v/>
      </c>
      <c r="F45">
        <f>final_model!F45</f>
        <v/>
      </c>
      <c r="G45">
        <f>final_model!G45</f>
        <v/>
      </c>
      <c r="H45">
        <f>final_model!H45</f>
        <v/>
      </c>
      <c r="I45">
        <f>IFERROR(INDEX(list_model_2!$G$2:$AJ$600,SUMIFS(list_model_2!$A$2:$A$600,list_model_2!$B$2:$B$600,model_2!A45,list_model_2!$E$2:$E$600,model_2!D45,list_model_2!$F$2:$F$600,model_2!E45),MATCH(CONCATENATE(model_2!F45,"_M"),list_model_2!$G$1:$AJ$1,0)),"")</f>
        <v/>
      </c>
      <c r="J45">
        <f>IFERROR(INDEX(list_model_2!$G$2:$AJ$600,SUMIFS(list_model_2!$A$2:$A$600,list_model_2!$B$2:$B$600,model_2!A45,list_model_2!$E$2:$E$600,model_2!D45,list_model_2!$F$2:$F$600,model_2!E45),MATCH(CONCATENATE(model_2!F45,"_B"),list_model_2!$G$1:$AJ$1,0)),"")</f>
        <v/>
      </c>
      <c r="K45">
        <f>(G45-I45)*(1/I45)</f>
        <v/>
      </c>
      <c r="L45">
        <f>(H45-J45)*(1/J45)</f>
        <v/>
      </c>
      <c r="M45">
        <f>IF(AND(K45&gt;$M$1,K45&lt;$N$1),1,0)</f>
        <v/>
      </c>
      <c r="N45">
        <f>IF(AND(L45&gt;$M$1,L45&lt;$N$1),1,0)</f>
        <v/>
      </c>
    </row>
    <row r="46">
      <c r="A46">
        <f>final_model!A46</f>
        <v/>
      </c>
      <c r="B46">
        <f>final_model!B46</f>
        <v/>
      </c>
      <c r="C46">
        <f>final_model!C46</f>
        <v/>
      </c>
      <c r="D46">
        <f>final_model!D46</f>
        <v/>
      </c>
      <c r="E46">
        <f>final_model!E46</f>
        <v/>
      </c>
      <c r="F46">
        <f>final_model!F46</f>
        <v/>
      </c>
      <c r="G46">
        <f>final_model!G46</f>
        <v/>
      </c>
      <c r="H46">
        <f>final_model!H46</f>
        <v/>
      </c>
      <c r="I46">
        <f>IFERROR(INDEX(list_model_2!$G$2:$AJ$600,SUMIFS(list_model_2!$A$2:$A$600,list_model_2!$B$2:$B$600,model_2!A46,list_model_2!$E$2:$E$600,model_2!D46,list_model_2!$F$2:$F$600,model_2!E46),MATCH(CONCATENATE(model_2!F46,"_M"),list_model_2!$G$1:$AJ$1,0)),"")</f>
        <v/>
      </c>
      <c r="J46">
        <f>IFERROR(INDEX(list_model_2!$G$2:$AJ$600,SUMIFS(list_model_2!$A$2:$A$600,list_model_2!$B$2:$B$600,model_2!A46,list_model_2!$E$2:$E$600,model_2!D46,list_model_2!$F$2:$F$600,model_2!E46),MATCH(CONCATENATE(model_2!F46,"_B"),list_model_2!$G$1:$AJ$1,0)),"")</f>
        <v/>
      </c>
      <c r="K46">
        <f>(G46-I46)*(1/I46)</f>
        <v/>
      </c>
      <c r="L46">
        <f>(H46-J46)*(1/J46)</f>
        <v/>
      </c>
      <c r="M46">
        <f>IF(AND(K46&gt;$M$1,K46&lt;$N$1),1,0)</f>
        <v/>
      </c>
      <c r="N46">
        <f>IF(AND(L46&gt;$M$1,L46&lt;$N$1),1,0)</f>
        <v/>
      </c>
    </row>
    <row r="47">
      <c r="A47">
        <f>final_model!A47</f>
        <v/>
      </c>
      <c r="B47">
        <f>final_model!B47</f>
        <v/>
      </c>
      <c r="C47">
        <f>final_model!C47</f>
        <v/>
      </c>
      <c r="D47">
        <f>final_model!D47</f>
        <v/>
      </c>
      <c r="E47">
        <f>final_model!E47</f>
        <v/>
      </c>
      <c r="F47">
        <f>final_model!F47</f>
        <v/>
      </c>
      <c r="G47">
        <f>final_model!G47</f>
        <v/>
      </c>
      <c r="H47">
        <f>final_model!H47</f>
        <v/>
      </c>
      <c r="I47">
        <f>IFERROR(INDEX(list_model_2!$G$2:$AJ$600,SUMIFS(list_model_2!$A$2:$A$600,list_model_2!$B$2:$B$600,model_2!A47,list_model_2!$E$2:$E$600,model_2!D47,list_model_2!$F$2:$F$600,model_2!E47),MATCH(CONCATENATE(model_2!F47,"_M"),list_model_2!$G$1:$AJ$1,0)),"")</f>
        <v/>
      </c>
      <c r="J47">
        <f>IFERROR(INDEX(list_model_2!$G$2:$AJ$600,SUMIFS(list_model_2!$A$2:$A$600,list_model_2!$B$2:$B$600,model_2!A47,list_model_2!$E$2:$E$600,model_2!D47,list_model_2!$F$2:$F$600,model_2!E47),MATCH(CONCATENATE(model_2!F47,"_B"),list_model_2!$G$1:$AJ$1,0)),"")</f>
        <v/>
      </c>
      <c r="K47">
        <f>(G47-I47)*(1/I47)</f>
        <v/>
      </c>
      <c r="L47">
        <f>(H47-J47)*(1/J47)</f>
        <v/>
      </c>
      <c r="M47">
        <f>IF(AND(K47&gt;$M$1,K47&lt;$N$1),1,0)</f>
        <v/>
      </c>
      <c r="N47">
        <f>IF(AND(L47&gt;$M$1,L47&lt;$N$1),1,0)</f>
        <v/>
      </c>
    </row>
    <row r="48">
      <c r="A48">
        <f>final_model!A48</f>
        <v/>
      </c>
      <c r="B48">
        <f>final_model!B48</f>
        <v/>
      </c>
      <c r="C48">
        <f>final_model!C48</f>
        <v/>
      </c>
      <c r="D48">
        <f>final_model!D48</f>
        <v/>
      </c>
      <c r="E48">
        <f>final_model!E48</f>
        <v/>
      </c>
      <c r="F48">
        <f>final_model!F48</f>
        <v/>
      </c>
      <c r="G48">
        <f>final_model!G48</f>
        <v/>
      </c>
      <c r="H48">
        <f>final_model!H48</f>
        <v/>
      </c>
      <c r="I48">
        <f>IFERROR(INDEX(list_model_2!$G$2:$AJ$600,SUMIFS(list_model_2!$A$2:$A$600,list_model_2!$B$2:$B$600,model_2!A48,list_model_2!$E$2:$E$600,model_2!D48,list_model_2!$F$2:$F$600,model_2!E48),MATCH(CONCATENATE(model_2!F48,"_M"),list_model_2!$G$1:$AJ$1,0)),"")</f>
        <v/>
      </c>
      <c r="J48">
        <f>IFERROR(INDEX(list_model_2!$G$2:$AJ$600,SUMIFS(list_model_2!$A$2:$A$600,list_model_2!$B$2:$B$600,model_2!A48,list_model_2!$E$2:$E$600,model_2!D48,list_model_2!$F$2:$F$600,model_2!E48),MATCH(CONCATENATE(model_2!F48,"_B"),list_model_2!$G$1:$AJ$1,0)),"")</f>
        <v/>
      </c>
      <c r="K48">
        <f>(G48-I48)*(1/I48)</f>
        <v/>
      </c>
      <c r="L48">
        <f>(H48-J48)*(1/J48)</f>
        <v/>
      </c>
      <c r="M48">
        <f>IF(AND(K48&gt;$M$1,K48&lt;$N$1),1,0)</f>
        <v/>
      </c>
      <c r="N48">
        <f>IF(AND(L48&gt;$M$1,L48&lt;$N$1),1,0)</f>
        <v/>
      </c>
    </row>
    <row r="49">
      <c r="A49">
        <f>final_model!A49</f>
        <v/>
      </c>
      <c r="B49">
        <f>final_model!B49</f>
        <v/>
      </c>
      <c r="C49">
        <f>final_model!C49</f>
        <v/>
      </c>
      <c r="D49">
        <f>final_model!D49</f>
        <v/>
      </c>
      <c r="E49">
        <f>final_model!E49</f>
        <v/>
      </c>
      <c r="F49">
        <f>final_model!F49</f>
        <v/>
      </c>
      <c r="G49">
        <f>final_model!G49</f>
        <v/>
      </c>
      <c r="H49">
        <f>final_model!H49</f>
        <v/>
      </c>
      <c r="I49">
        <f>IFERROR(INDEX(list_model_2!$G$2:$AJ$600,SUMIFS(list_model_2!$A$2:$A$600,list_model_2!$B$2:$B$600,model_2!A49,list_model_2!$E$2:$E$600,model_2!D49,list_model_2!$F$2:$F$600,model_2!E49),MATCH(CONCATENATE(model_2!F49,"_M"),list_model_2!$G$1:$AJ$1,0)),"")</f>
        <v/>
      </c>
      <c r="J49">
        <f>IFERROR(INDEX(list_model_2!$G$2:$AJ$600,SUMIFS(list_model_2!$A$2:$A$600,list_model_2!$B$2:$B$600,model_2!A49,list_model_2!$E$2:$E$600,model_2!D49,list_model_2!$F$2:$F$600,model_2!E49),MATCH(CONCATENATE(model_2!F49,"_B"),list_model_2!$G$1:$AJ$1,0)),"")</f>
        <v/>
      </c>
      <c r="K49">
        <f>(G49-I49)*(1/I49)</f>
        <v/>
      </c>
      <c r="L49">
        <f>(H49-J49)*(1/J49)</f>
        <v/>
      </c>
      <c r="M49">
        <f>IF(AND(K49&gt;$M$1,K49&lt;$N$1),1,0)</f>
        <v/>
      </c>
      <c r="N49">
        <f>IF(AND(L49&gt;$M$1,L49&lt;$N$1),1,0)</f>
        <v/>
      </c>
    </row>
    <row r="50">
      <c r="A50">
        <f>final_model!A50</f>
        <v/>
      </c>
      <c r="B50">
        <f>final_model!B50</f>
        <v/>
      </c>
      <c r="C50">
        <f>final_model!C50</f>
        <v/>
      </c>
      <c r="D50">
        <f>final_model!D50</f>
        <v/>
      </c>
      <c r="E50">
        <f>final_model!E50</f>
        <v/>
      </c>
      <c r="F50">
        <f>final_model!F50</f>
        <v/>
      </c>
      <c r="G50">
        <f>final_model!G50</f>
        <v/>
      </c>
      <c r="H50">
        <f>final_model!H50</f>
        <v/>
      </c>
      <c r="I50">
        <f>IFERROR(INDEX(list_model_2!$G$2:$AJ$600,SUMIFS(list_model_2!$A$2:$A$600,list_model_2!$B$2:$B$600,model_2!A50,list_model_2!$E$2:$E$600,model_2!D50,list_model_2!$F$2:$F$600,model_2!E50),MATCH(CONCATENATE(model_2!F50,"_M"),list_model_2!$G$1:$AJ$1,0)),"")</f>
        <v/>
      </c>
      <c r="J50">
        <f>IFERROR(INDEX(list_model_2!$G$2:$AJ$600,SUMIFS(list_model_2!$A$2:$A$600,list_model_2!$B$2:$B$600,model_2!A50,list_model_2!$E$2:$E$600,model_2!D50,list_model_2!$F$2:$F$600,model_2!E50),MATCH(CONCATENATE(model_2!F50,"_B"),list_model_2!$G$1:$AJ$1,0)),"")</f>
        <v/>
      </c>
      <c r="K50">
        <f>(G50-I50)*(1/I50)</f>
        <v/>
      </c>
      <c r="L50">
        <f>(H50-J50)*(1/J50)</f>
        <v/>
      </c>
      <c r="M50">
        <f>IF(AND(K50&gt;$M$1,K50&lt;$N$1),1,0)</f>
        <v/>
      </c>
      <c r="N50">
        <f>IF(AND(L50&gt;$M$1,L50&lt;$N$1),1,0)</f>
        <v/>
      </c>
    </row>
    <row r="51">
      <c r="A51">
        <f>final_model!A51</f>
        <v/>
      </c>
      <c r="B51">
        <f>final_model!B51</f>
        <v/>
      </c>
      <c r="C51">
        <f>final_model!C51</f>
        <v/>
      </c>
      <c r="D51">
        <f>final_model!D51</f>
        <v/>
      </c>
      <c r="E51">
        <f>final_model!E51</f>
        <v/>
      </c>
      <c r="F51">
        <f>final_model!F51</f>
        <v/>
      </c>
      <c r="G51">
        <f>final_model!G51</f>
        <v/>
      </c>
      <c r="H51">
        <f>final_model!H51</f>
        <v/>
      </c>
      <c r="I51">
        <f>IFERROR(INDEX(list_model_2!$G$2:$AJ$600,SUMIFS(list_model_2!$A$2:$A$600,list_model_2!$B$2:$B$600,model_2!A51,list_model_2!$E$2:$E$600,model_2!D51,list_model_2!$F$2:$F$600,model_2!E51),MATCH(CONCATENATE(model_2!F51,"_M"),list_model_2!$G$1:$AJ$1,0)),"")</f>
        <v/>
      </c>
      <c r="J51">
        <f>IFERROR(INDEX(list_model_2!$G$2:$AJ$600,SUMIFS(list_model_2!$A$2:$A$600,list_model_2!$B$2:$B$600,model_2!A51,list_model_2!$E$2:$E$600,model_2!D51,list_model_2!$F$2:$F$600,model_2!E51),MATCH(CONCATENATE(model_2!F51,"_B"),list_model_2!$G$1:$AJ$1,0)),"")</f>
        <v/>
      </c>
      <c r="K51">
        <f>(G51-I51)*(1/I51)</f>
        <v/>
      </c>
      <c r="L51">
        <f>(H51-J51)*(1/J51)</f>
        <v/>
      </c>
      <c r="M51">
        <f>IF(AND(K51&gt;$M$1,K51&lt;$N$1),1,0)</f>
        <v/>
      </c>
      <c r="N51">
        <f>IF(AND(L51&gt;$M$1,L51&lt;$N$1),1,0)</f>
        <v/>
      </c>
    </row>
    <row r="52">
      <c r="A52">
        <f>final_model!A52</f>
        <v/>
      </c>
      <c r="B52">
        <f>final_model!B52</f>
        <v/>
      </c>
      <c r="C52">
        <f>final_model!C52</f>
        <v/>
      </c>
      <c r="D52">
        <f>final_model!D52</f>
        <v/>
      </c>
      <c r="E52">
        <f>final_model!E52</f>
        <v/>
      </c>
      <c r="F52">
        <f>final_model!F52</f>
        <v/>
      </c>
      <c r="G52">
        <f>final_model!G52</f>
        <v/>
      </c>
      <c r="H52">
        <f>final_model!H52</f>
        <v/>
      </c>
      <c r="I52">
        <f>IFERROR(INDEX(list_model_2!$G$2:$AJ$600,SUMIFS(list_model_2!$A$2:$A$600,list_model_2!$B$2:$B$600,model_2!A52,list_model_2!$E$2:$E$600,model_2!D52,list_model_2!$F$2:$F$600,model_2!E52),MATCH(CONCATENATE(model_2!F52,"_M"),list_model_2!$G$1:$AJ$1,0)),"")</f>
        <v/>
      </c>
      <c r="J52">
        <f>IFERROR(INDEX(list_model_2!$G$2:$AJ$600,SUMIFS(list_model_2!$A$2:$A$600,list_model_2!$B$2:$B$600,model_2!A52,list_model_2!$E$2:$E$600,model_2!D52,list_model_2!$F$2:$F$600,model_2!E52),MATCH(CONCATENATE(model_2!F52,"_B"),list_model_2!$G$1:$AJ$1,0)),"")</f>
        <v/>
      </c>
      <c r="K52">
        <f>(G52-I52)*(1/I52)</f>
        <v/>
      </c>
      <c r="L52">
        <f>(H52-J52)*(1/J52)</f>
        <v/>
      </c>
      <c r="M52">
        <f>IF(AND(K52&gt;$M$1,K52&lt;$N$1),1,0)</f>
        <v/>
      </c>
      <c r="N52">
        <f>IF(AND(L52&gt;$M$1,L52&lt;$N$1),1,0)</f>
        <v/>
      </c>
    </row>
    <row r="53">
      <c r="A53">
        <f>final_model!A53</f>
        <v/>
      </c>
      <c r="B53">
        <f>final_model!B53</f>
        <v/>
      </c>
      <c r="C53">
        <f>final_model!C53</f>
        <v/>
      </c>
      <c r="D53">
        <f>final_model!D53</f>
        <v/>
      </c>
      <c r="E53">
        <f>final_model!E53</f>
        <v/>
      </c>
      <c r="F53">
        <f>final_model!F53</f>
        <v/>
      </c>
      <c r="G53">
        <f>final_model!G53</f>
        <v/>
      </c>
      <c r="H53">
        <f>final_model!H53</f>
        <v/>
      </c>
      <c r="I53">
        <f>IFERROR(INDEX(list_model_2!$G$2:$AJ$600,SUMIFS(list_model_2!$A$2:$A$600,list_model_2!$B$2:$B$600,model_2!A53,list_model_2!$E$2:$E$600,model_2!D53,list_model_2!$F$2:$F$600,model_2!E53),MATCH(CONCATENATE(model_2!F53,"_M"),list_model_2!$G$1:$AJ$1,0)),"")</f>
        <v/>
      </c>
      <c r="J53">
        <f>IFERROR(INDEX(list_model_2!$G$2:$AJ$600,SUMIFS(list_model_2!$A$2:$A$600,list_model_2!$B$2:$B$600,model_2!A53,list_model_2!$E$2:$E$600,model_2!D53,list_model_2!$F$2:$F$600,model_2!E53),MATCH(CONCATENATE(model_2!F53,"_B"),list_model_2!$G$1:$AJ$1,0)),"")</f>
        <v/>
      </c>
      <c r="K53">
        <f>(G53-I53)*(1/I53)</f>
        <v/>
      </c>
      <c r="L53">
        <f>(H53-J53)*(1/J53)</f>
        <v/>
      </c>
      <c r="M53">
        <f>IF(AND(K53&gt;$M$1,K53&lt;$N$1),1,0)</f>
        <v/>
      </c>
      <c r="N53">
        <f>IF(AND(L53&gt;$M$1,L53&lt;$N$1),1,0)</f>
        <v/>
      </c>
    </row>
    <row r="54">
      <c r="A54">
        <f>final_model!A54</f>
        <v/>
      </c>
      <c r="B54">
        <f>final_model!B54</f>
        <v/>
      </c>
      <c r="C54">
        <f>final_model!C54</f>
        <v/>
      </c>
      <c r="D54">
        <f>final_model!D54</f>
        <v/>
      </c>
      <c r="E54">
        <f>final_model!E54</f>
        <v/>
      </c>
      <c r="F54">
        <f>final_model!F54</f>
        <v/>
      </c>
      <c r="G54">
        <f>final_model!G54</f>
        <v/>
      </c>
      <c r="H54">
        <f>final_model!H54</f>
        <v/>
      </c>
      <c r="I54">
        <f>IFERROR(INDEX(list_model_2!$G$2:$AJ$600,SUMIFS(list_model_2!$A$2:$A$600,list_model_2!$B$2:$B$600,model_2!A54,list_model_2!$E$2:$E$600,model_2!D54,list_model_2!$F$2:$F$600,model_2!E54),MATCH(CONCATENATE(model_2!F54,"_M"),list_model_2!$G$1:$AJ$1,0)),"")</f>
        <v/>
      </c>
      <c r="J54">
        <f>IFERROR(INDEX(list_model_2!$G$2:$AJ$600,SUMIFS(list_model_2!$A$2:$A$600,list_model_2!$B$2:$B$600,model_2!A54,list_model_2!$E$2:$E$600,model_2!D54,list_model_2!$F$2:$F$600,model_2!E54),MATCH(CONCATENATE(model_2!F54,"_B"),list_model_2!$G$1:$AJ$1,0)),"")</f>
        <v/>
      </c>
      <c r="K54">
        <f>(G54-I54)*(1/I54)</f>
        <v/>
      </c>
      <c r="L54">
        <f>(H54-J54)*(1/J54)</f>
        <v/>
      </c>
      <c r="M54">
        <f>IF(AND(K54&gt;$M$1,K54&lt;$N$1),1,0)</f>
        <v/>
      </c>
      <c r="N54">
        <f>IF(AND(L54&gt;$M$1,L54&lt;$N$1),1,0)</f>
        <v/>
      </c>
    </row>
    <row r="55">
      <c r="A55">
        <f>final_model!A55</f>
        <v/>
      </c>
      <c r="B55">
        <f>final_model!B55</f>
        <v/>
      </c>
      <c r="C55">
        <f>final_model!C55</f>
        <v/>
      </c>
      <c r="D55">
        <f>final_model!D55</f>
        <v/>
      </c>
      <c r="E55">
        <f>final_model!E55</f>
        <v/>
      </c>
      <c r="F55">
        <f>final_model!F55</f>
        <v/>
      </c>
      <c r="G55">
        <f>final_model!G55</f>
        <v/>
      </c>
      <c r="H55">
        <f>final_model!H55</f>
        <v/>
      </c>
      <c r="I55">
        <f>IFERROR(INDEX(list_model_2!$G$2:$AJ$600,SUMIFS(list_model_2!$A$2:$A$600,list_model_2!$B$2:$B$600,model_2!A55,list_model_2!$E$2:$E$600,model_2!D55,list_model_2!$F$2:$F$600,model_2!E55),MATCH(CONCATENATE(model_2!F55,"_M"),list_model_2!$G$1:$AJ$1,0)),"")</f>
        <v/>
      </c>
      <c r="J55">
        <f>IFERROR(INDEX(list_model_2!$G$2:$AJ$600,SUMIFS(list_model_2!$A$2:$A$600,list_model_2!$B$2:$B$600,model_2!A55,list_model_2!$E$2:$E$600,model_2!D55,list_model_2!$F$2:$F$600,model_2!E55),MATCH(CONCATENATE(model_2!F55,"_B"),list_model_2!$G$1:$AJ$1,0)),"")</f>
        <v/>
      </c>
      <c r="K55">
        <f>(G55-I55)*(1/I55)</f>
        <v/>
      </c>
      <c r="L55">
        <f>(H55-J55)*(1/J55)</f>
        <v/>
      </c>
      <c r="M55">
        <f>IF(AND(K55&gt;$M$1,K55&lt;$N$1),1,0)</f>
        <v/>
      </c>
      <c r="N55">
        <f>IF(AND(L55&gt;$M$1,L55&lt;$N$1),1,0)</f>
        <v/>
      </c>
    </row>
    <row r="56">
      <c r="A56">
        <f>final_model!A56</f>
        <v/>
      </c>
      <c r="B56">
        <f>final_model!B56</f>
        <v/>
      </c>
      <c r="C56">
        <f>final_model!C56</f>
        <v/>
      </c>
      <c r="D56">
        <f>final_model!D56</f>
        <v/>
      </c>
      <c r="E56">
        <f>final_model!E56</f>
        <v/>
      </c>
      <c r="F56">
        <f>final_model!F56</f>
        <v/>
      </c>
      <c r="G56">
        <f>final_model!G56</f>
        <v/>
      </c>
      <c r="H56">
        <f>final_model!H56</f>
        <v/>
      </c>
      <c r="I56">
        <f>IFERROR(INDEX(list_model_2!$G$2:$AJ$600,SUMIFS(list_model_2!$A$2:$A$600,list_model_2!$B$2:$B$600,model_2!A56,list_model_2!$E$2:$E$600,model_2!D56,list_model_2!$F$2:$F$600,model_2!E56),MATCH(CONCATENATE(model_2!F56,"_M"),list_model_2!$G$1:$AJ$1,0)),"")</f>
        <v/>
      </c>
      <c r="J56">
        <f>IFERROR(INDEX(list_model_2!$G$2:$AJ$600,SUMIFS(list_model_2!$A$2:$A$600,list_model_2!$B$2:$B$600,model_2!A56,list_model_2!$E$2:$E$600,model_2!D56,list_model_2!$F$2:$F$600,model_2!E56),MATCH(CONCATENATE(model_2!F56,"_B"),list_model_2!$G$1:$AJ$1,0)),"")</f>
        <v/>
      </c>
      <c r="K56">
        <f>(G56-I56)*(1/I56)</f>
        <v/>
      </c>
      <c r="L56">
        <f>(H56-J56)*(1/J56)</f>
        <v/>
      </c>
      <c r="M56">
        <f>IF(AND(K56&gt;$M$1,K56&lt;$N$1),1,0)</f>
        <v/>
      </c>
      <c r="N56">
        <f>IF(AND(L56&gt;$M$1,L56&lt;$N$1),1,0)</f>
        <v/>
      </c>
    </row>
    <row r="57">
      <c r="A57">
        <f>final_model!A57</f>
        <v/>
      </c>
      <c r="B57">
        <f>final_model!B57</f>
        <v/>
      </c>
      <c r="C57">
        <f>final_model!C57</f>
        <v/>
      </c>
      <c r="D57">
        <f>final_model!D57</f>
        <v/>
      </c>
      <c r="E57">
        <f>final_model!E57</f>
        <v/>
      </c>
      <c r="F57">
        <f>final_model!F57</f>
        <v/>
      </c>
      <c r="G57">
        <f>final_model!G57</f>
        <v/>
      </c>
      <c r="H57">
        <f>final_model!H57</f>
        <v/>
      </c>
      <c r="I57">
        <f>IFERROR(INDEX(list_model_2!$G$2:$AJ$600,SUMIFS(list_model_2!$A$2:$A$600,list_model_2!$B$2:$B$600,model_2!A57,list_model_2!$E$2:$E$600,model_2!D57,list_model_2!$F$2:$F$600,model_2!E57),MATCH(CONCATENATE(model_2!F57,"_M"),list_model_2!$G$1:$AJ$1,0)),"")</f>
        <v/>
      </c>
      <c r="J57">
        <f>IFERROR(INDEX(list_model_2!$G$2:$AJ$600,SUMIFS(list_model_2!$A$2:$A$600,list_model_2!$B$2:$B$600,model_2!A57,list_model_2!$E$2:$E$600,model_2!D57,list_model_2!$F$2:$F$600,model_2!E57),MATCH(CONCATENATE(model_2!F57,"_B"),list_model_2!$G$1:$AJ$1,0)),"")</f>
        <v/>
      </c>
      <c r="K57">
        <f>(G57-I57)*(1/I57)</f>
        <v/>
      </c>
      <c r="L57">
        <f>(H57-J57)*(1/J57)</f>
        <v/>
      </c>
      <c r="M57">
        <f>IF(AND(K57&gt;$M$1,K57&lt;$N$1),1,0)</f>
        <v/>
      </c>
      <c r="N57">
        <f>IF(AND(L57&gt;$M$1,L57&lt;$N$1),1,0)</f>
        <v/>
      </c>
    </row>
    <row r="58">
      <c r="A58">
        <f>final_model!A58</f>
        <v/>
      </c>
      <c r="B58">
        <f>final_model!B58</f>
        <v/>
      </c>
      <c r="C58">
        <f>final_model!C58</f>
        <v/>
      </c>
      <c r="D58">
        <f>final_model!D58</f>
        <v/>
      </c>
      <c r="E58">
        <f>final_model!E58</f>
        <v/>
      </c>
      <c r="F58">
        <f>final_model!F58</f>
        <v/>
      </c>
      <c r="G58">
        <f>final_model!G58</f>
        <v/>
      </c>
      <c r="H58">
        <f>final_model!H58</f>
        <v/>
      </c>
      <c r="I58">
        <f>IFERROR(INDEX(list_model_2!$G$2:$AJ$600,SUMIFS(list_model_2!$A$2:$A$600,list_model_2!$B$2:$B$600,model_2!A58,list_model_2!$E$2:$E$600,model_2!D58,list_model_2!$F$2:$F$600,model_2!E58),MATCH(CONCATENATE(model_2!F58,"_M"),list_model_2!$G$1:$AJ$1,0)),"")</f>
        <v/>
      </c>
      <c r="J58">
        <f>IFERROR(INDEX(list_model_2!$G$2:$AJ$600,SUMIFS(list_model_2!$A$2:$A$600,list_model_2!$B$2:$B$600,model_2!A58,list_model_2!$E$2:$E$600,model_2!D58,list_model_2!$F$2:$F$600,model_2!E58),MATCH(CONCATENATE(model_2!F58,"_B"),list_model_2!$G$1:$AJ$1,0)),"")</f>
        <v/>
      </c>
      <c r="K58">
        <f>(G58-I58)*(1/I58)</f>
        <v/>
      </c>
      <c r="L58">
        <f>(H58-J58)*(1/J58)</f>
        <v/>
      </c>
      <c r="M58">
        <f>IF(AND(K58&gt;$M$1,K58&lt;$N$1),1,0)</f>
        <v/>
      </c>
      <c r="N58">
        <f>IF(AND(L58&gt;$M$1,L58&lt;$N$1),1,0)</f>
        <v/>
      </c>
    </row>
    <row r="59">
      <c r="A59">
        <f>final_model!A59</f>
        <v/>
      </c>
      <c r="B59">
        <f>final_model!B59</f>
        <v/>
      </c>
      <c r="C59">
        <f>final_model!C59</f>
        <v/>
      </c>
      <c r="D59">
        <f>final_model!D59</f>
        <v/>
      </c>
      <c r="E59">
        <f>final_model!E59</f>
        <v/>
      </c>
      <c r="F59">
        <f>final_model!F59</f>
        <v/>
      </c>
      <c r="G59">
        <f>final_model!G59</f>
        <v/>
      </c>
      <c r="H59">
        <f>final_model!H59</f>
        <v/>
      </c>
      <c r="I59">
        <f>IFERROR(INDEX(list_model_2!$G$2:$AJ$600,SUMIFS(list_model_2!$A$2:$A$600,list_model_2!$B$2:$B$600,model_2!A59,list_model_2!$E$2:$E$600,model_2!D59,list_model_2!$F$2:$F$600,model_2!E59),MATCH(CONCATENATE(model_2!F59,"_M"),list_model_2!$G$1:$AJ$1,0)),"")</f>
        <v/>
      </c>
      <c r="J59">
        <f>IFERROR(INDEX(list_model_2!$G$2:$AJ$600,SUMIFS(list_model_2!$A$2:$A$600,list_model_2!$B$2:$B$600,model_2!A59,list_model_2!$E$2:$E$600,model_2!D59,list_model_2!$F$2:$F$600,model_2!E59),MATCH(CONCATENATE(model_2!F59,"_B"),list_model_2!$G$1:$AJ$1,0)),"")</f>
        <v/>
      </c>
      <c r="K59">
        <f>(G59-I59)*(1/I59)</f>
        <v/>
      </c>
      <c r="L59">
        <f>(H59-J59)*(1/J59)</f>
        <v/>
      </c>
      <c r="M59">
        <f>IF(AND(K59&gt;$M$1,K59&lt;$N$1),1,0)</f>
        <v/>
      </c>
      <c r="N59">
        <f>IF(AND(L59&gt;$M$1,L59&lt;$N$1),1,0)</f>
        <v/>
      </c>
    </row>
    <row r="60">
      <c r="A60">
        <f>final_model!A60</f>
        <v/>
      </c>
      <c r="B60">
        <f>final_model!B60</f>
        <v/>
      </c>
      <c r="C60">
        <f>final_model!C60</f>
        <v/>
      </c>
      <c r="D60">
        <f>final_model!D60</f>
        <v/>
      </c>
      <c r="E60">
        <f>final_model!E60</f>
        <v/>
      </c>
      <c r="F60">
        <f>final_model!F60</f>
        <v/>
      </c>
      <c r="G60">
        <f>final_model!G60</f>
        <v/>
      </c>
      <c r="H60">
        <f>final_model!H60</f>
        <v/>
      </c>
      <c r="I60">
        <f>IFERROR(INDEX(list_model_2!$G$2:$AJ$600,SUMIFS(list_model_2!$A$2:$A$600,list_model_2!$B$2:$B$600,model_2!A60,list_model_2!$E$2:$E$600,model_2!D60,list_model_2!$F$2:$F$600,model_2!E60),MATCH(CONCATENATE(model_2!F60,"_M"),list_model_2!$G$1:$AJ$1,0)),"")</f>
        <v/>
      </c>
      <c r="J60">
        <f>IFERROR(INDEX(list_model_2!$G$2:$AJ$600,SUMIFS(list_model_2!$A$2:$A$600,list_model_2!$B$2:$B$600,model_2!A60,list_model_2!$E$2:$E$600,model_2!D60,list_model_2!$F$2:$F$600,model_2!E60),MATCH(CONCATENATE(model_2!F60,"_B"),list_model_2!$G$1:$AJ$1,0)),"")</f>
        <v/>
      </c>
      <c r="K60">
        <f>(G60-I60)*(1/I60)</f>
        <v/>
      </c>
      <c r="L60">
        <f>(H60-J60)*(1/J60)</f>
        <v/>
      </c>
      <c r="M60">
        <f>IF(AND(K60&gt;$M$1,K60&lt;$N$1),1,0)</f>
        <v/>
      </c>
      <c r="N60">
        <f>IF(AND(L60&gt;$M$1,L60&lt;$N$1),1,0)</f>
        <v/>
      </c>
    </row>
    <row r="61">
      <c r="A61">
        <f>final_model!A61</f>
        <v/>
      </c>
      <c r="B61">
        <f>final_model!B61</f>
        <v/>
      </c>
      <c r="C61">
        <f>final_model!C61</f>
        <v/>
      </c>
      <c r="D61">
        <f>final_model!D61</f>
        <v/>
      </c>
      <c r="E61">
        <f>final_model!E61</f>
        <v/>
      </c>
      <c r="F61">
        <f>final_model!F61</f>
        <v/>
      </c>
      <c r="G61">
        <f>final_model!G61</f>
        <v/>
      </c>
      <c r="H61">
        <f>final_model!H61</f>
        <v/>
      </c>
      <c r="I61">
        <f>IFERROR(INDEX(list_model_2!$G$2:$AJ$600,SUMIFS(list_model_2!$A$2:$A$600,list_model_2!$B$2:$B$600,model_2!A61,list_model_2!$E$2:$E$600,model_2!D61,list_model_2!$F$2:$F$600,model_2!E61),MATCH(CONCATENATE(model_2!F61,"_M"),list_model_2!$G$1:$AJ$1,0)),"")</f>
        <v/>
      </c>
      <c r="J61">
        <f>IFERROR(INDEX(list_model_2!$G$2:$AJ$600,SUMIFS(list_model_2!$A$2:$A$600,list_model_2!$B$2:$B$600,model_2!A61,list_model_2!$E$2:$E$600,model_2!D61,list_model_2!$F$2:$F$600,model_2!E61),MATCH(CONCATENATE(model_2!F61,"_B"),list_model_2!$G$1:$AJ$1,0)),"")</f>
        <v/>
      </c>
      <c r="K61">
        <f>(G61-I61)*(1/I61)</f>
        <v/>
      </c>
      <c r="L61">
        <f>(H61-J61)*(1/J61)</f>
        <v/>
      </c>
      <c r="M61">
        <f>IF(AND(K61&gt;$M$1,K61&lt;$N$1),1,0)</f>
        <v/>
      </c>
      <c r="N61">
        <f>IF(AND(L61&gt;$M$1,L61&lt;$N$1),1,0)</f>
        <v/>
      </c>
    </row>
    <row r="62">
      <c r="A62">
        <f>final_model!A62</f>
        <v/>
      </c>
      <c r="B62">
        <f>final_model!B62</f>
        <v/>
      </c>
      <c r="C62">
        <f>final_model!C62</f>
        <v/>
      </c>
      <c r="D62">
        <f>final_model!D62</f>
        <v/>
      </c>
      <c r="E62">
        <f>final_model!E62</f>
        <v/>
      </c>
      <c r="F62">
        <f>final_model!F62</f>
        <v/>
      </c>
      <c r="G62">
        <f>final_model!G62</f>
        <v/>
      </c>
      <c r="H62">
        <f>final_model!H62</f>
        <v/>
      </c>
      <c r="I62">
        <f>IFERROR(INDEX(list_model_2!$G$2:$AJ$600,SUMIFS(list_model_2!$A$2:$A$600,list_model_2!$B$2:$B$600,model_2!A62,list_model_2!$E$2:$E$600,model_2!D62,list_model_2!$F$2:$F$600,model_2!E62),MATCH(CONCATENATE(model_2!F62,"_M"),list_model_2!$G$1:$AJ$1,0)),"")</f>
        <v/>
      </c>
      <c r="J62">
        <f>IFERROR(INDEX(list_model_2!$G$2:$AJ$600,SUMIFS(list_model_2!$A$2:$A$600,list_model_2!$B$2:$B$600,model_2!A62,list_model_2!$E$2:$E$600,model_2!D62,list_model_2!$F$2:$F$600,model_2!E62),MATCH(CONCATENATE(model_2!F62,"_B"),list_model_2!$G$1:$AJ$1,0)),"")</f>
        <v/>
      </c>
      <c r="K62">
        <f>(G62-I62)*(1/I62)</f>
        <v/>
      </c>
      <c r="L62">
        <f>(H62-J62)*(1/J62)</f>
        <v/>
      </c>
      <c r="M62">
        <f>IF(AND(K62&gt;$M$1,K62&lt;$N$1),1,0)</f>
        <v/>
      </c>
      <c r="N62">
        <f>IF(AND(L62&gt;$M$1,L62&lt;$N$1),1,0)</f>
        <v/>
      </c>
    </row>
    <row r="63">
      <c r="A63">
        <f>final_model!A63</f>
        <v/>
      </c>
      <c r="B63">
        <f>final_model!B63</f>
        <v/>
      </c>
      <c r="C63">
        <f>final_model!C63</f>
        <v/>
      </c>
      <c r="D63">
        <f>final_model!D63</f>
        <v/>
      </c>
      <c r="E63">
        <f>final_model!E63</f>
        <v/>
      </c>
      <c r="F63">
        <f>final_model!F63</f>
        <v/>
      </c>
      <c r="G63">
        <f>final_model!G63</f>
        <v/>
      </c>
      <c r="H63">
        <f>final_model!H63</f>
        <v/>
      </c>
      <c r="I63">
        <f>IFERROR(INDEX(list_model_2!$G$2:$AJ$600,SUMIFS(list_model_2!$A$2:$A$600,list_model_2!$B$2:$B$600,model_2!A63,list_model_2!$E$2:$E$600,model_2!D63,list_model_2!$F$2:$F$600,model_2!E63),MATCH(CONCATENATE(model_2!F63,"_M"),list_model_2!$G$1:$AJ$1,0)),"")</f>
        <v/>
      </c>
      <c r="J63">
        <f>IFERROR(INDEX(list_model_2!$G$2:$AJ$600,SUMIFS(list_model_2!$A$2:$A$600,list_model_2!$B$2:$B$600,model_2!A63,list_model_2!$E$2:$E$600,model_2!D63,list_model_2!$F$2:$F$600,model_2!E63),MATCH(CONCATENATE(model_2!F63,"_B"),list_model_2!$G$1:$AJ$1,0)),"")</f>
        <v/>
      </c>
      <c r="K63">
        <f>(G63-I63)*(1/I63)</f>
        <v/>
      </c>
      <c r="L63">
        <f>(H63-J63)*(1/J63)</f>
        <v/>
      </c>
      <c r="M63">
        <f>IF(AND(K63&gt;$M$1,K63&lt;$N$1),1,0)</f>
        <v/>
      </c>
      <c r="N63">
        <f>IF(AND(L63&gt;$M$1,L63&lt;$N$1),1,0)</f>
        <v/>
      </c>
    </row>
    <row r="64">
      <c r="A64">
        <f>final_model!A64</f>
        <v/>
      </c>
      <c r="B64">
        <f>final_model!B64</f>
        <v/>
      </c>
      <c r="C64">
        <f>final_model!C64</f>
        <v/>
      </c>
      <c r="D64">
        <f>final_model!D64</f>
        <v/>
      </c>
      <c r="E64">
        <f>final_model!E64</f>
        <v/>
      </c>
      <c r="F64">
        <f>final_model!F64</f>
        <v/>
      </c>
      <c r="G64">
        <f>final_model!G64</f>
        <v/>
      </c>
      <c r="H64">
        <f>final_model!H64</f>
        <v/>
      </c>
      <c r="I64">
        <f>IFERROR(INDEX(list_model_2!$G$2:$AJ$600,SUMIFS(list_model_2!$A$2:$A$600,list_model_2!$B$2:$B$600,model_2!A64,list_model_2!$E$2:$E$600,model_2!D64,list_model_2!$F$2:$F$600,model_2!E64),MATCH(CONCATENATE(model_2!F64,"_M"),list_model_2!$G$1:$AJ$1,0)),"")</f>
        <v/>
      </c>
      <c r="J64">
        <f>IFERROR(INDEX(list_model_2!$G$2:$AJ$600,SUMIFS(list_model_2!$A$2:$A$600,list_model_2!$B$2:$B$600,model_2!A64,list_model_2!$E$2:$E$600,model_2!D64,list_model_2!$F$2:$F$600,model_2!E64),MATCH(CONCATENATE(model_2!F64,"_B"),list_model_2!$G$1:$AJ$1,0)),"")</f>
        <v/>
      </c>
      <c r="K64">
        <f>(G64-I64)*(1/I64)</f>
        <v/>
      </c>
      <c r="L64">
        <f>(H64-J64)*(1/J64)</f>
        <v/>
      </c>
      <c r="M64">
        <f>IF(AND(K64&gt;$M$1,K64&lt;$N$1),1,0)</f>
        <v/>
      </c>
      <c r="N64">
        <f>IF(AND(L64&gt;$M$1,L64&lt;$N$1),1,0)</f>
        <v/>
      </c>
    </row>
    <row r="65">
      <c r="A65">
        <f>final_model!A65</f>
        <v/>
      </c>
      <c r="B65">
        <f>final_model!B65</f>
        <v/>
      </c>
      <c r="C65">
        <f>final_model!C65</f>
        <v/>
      </c>
      <c r="D65">
        <f>final_model!D65</f>
        <v/>
      </c>
      <c r="E65">
        <f>final_model!E65</f>
        <v/>
      </c>
      <c r="F65">
        <f>final_model!F65</f>
        <v/>
      </c>
      <c r="G65">
        <f>final_model!G65</f>
        <v/>
      </c>
      <c r="H65">
        <f>final_model!H65</f>
        <v/>
      </c>
      <c r="I65">
        <f>IFERROR(INDEX(list_model_2!$G$2:$AJ$600,SUMIFS(list_model_2!$A$2:$A$600,list_model_2!$B$2:$B$600,model_2!A65,list_model_2!$E$2:$E$600,model_2!D65,list_model_2!$F$2:$F$600,model_2!E65),MATCH(CONCATENATE(model_2!F65,"_M"),list_model_2!$G$1:$AJ$1,0)),"")</f>
        <v/>
      </c>
      <c r="J65">
        <f>IFERROR(INDEX(list_model_2!$G$2:$AJ$600,SUMIFS(list_model_2!$A$2:$A$600,list_model_2!$B$2:$B$600,model_2!A65,list_model_2!$E$2:$E$600,model_2!D65,list_model_2!$F$2:$F$600,model_2!E65),MATCH(CONCATENATE(model_2!F65,"_B"),list_model_2!$G$1:$AJ$1,0)),"")</f>
        <v/>
      </c>
      <c r="K65">
        <f>(G65-I65)*(1/I65)</f>
        <v/>
      </c>
      <c r="L65">
        <f>(H65-J65)*(1/J65)</f>
        <v/>
      </c>
      <c r="M65">
        <f>IF(AND(K65&gt;$M$1,K65&lt;$N$1),1,0)</f>
        <v/>
      </c>
      <c r="N65">
        <f>IF(AND(L65&gt;$M$1,L65&lt;$N$1),1,0)</f>
        <v/>
      </c>
    </row>
    <row r="66">
      <c r="A66">
        <f>final_model!A66</f>
        <v/>
      </c>
      <c r="B66">
        <f>final_model!B66</f>
        <v/>
      </c>
      <c r="C66">
        <f>final_model!C66</f>
        <v/>
      </c>
      <c r="D66">
        <f>final_model!D66</f>
        <v/>
      </c>
      <c r="E66">
        <f>final_model!E66</f>
        <v/>
      </c>
      <c r="F66">
        <f>final_model!F66</f>
        <v/>
      </c>
      <c r="G66">
        <f>final_model!G66</f>
        <v/>
      </c>
      <c r="H66">
        <f>final_model!H66</f>
        <v/>
      </c>
      <c r="I66">
        <f>IFERROR(INDEX(list_model_2!$G$2:$AJ$600,SUMIFS(list_model_2!$A$2:$A$600,list_model_2!$B$2:$B$600,model_2!A66,list_model_2!$E$2:$E$600,model_2!D66,list_model_2!$F$2:$F$600,model_2!E66),MATCH(CONCATENATE(model_2!F66,"_M"),list_model_2!$G$1:$AJ$1,0)),"")</f>
        <v/>
      </c>
      <c r="J66">
        <f>IFERROR(INDEX(list_model_2!$G$2:$AJ$600,SUMIFS(list_model_2!$A$2:$A$600,list_model_2!$B$2:$B$600,model_2!A66,list_model_2!$E$2:$E$600,model_2!D66,list_model_2!$F$2:$F$600,model_2!E66),MATCH(CONCATENATE(model_2!F66,"_B"),list_model_2!$G$1:$AJ$1,0)),"")</f>
        <v/>
      </c>
      <c r="K66">
        <f>(G66-I66)*(1/I66)</f>
        <v/>
      </c>
      <c r="L66">
        <f>(H66-J66)*(1/J66)</f>
        <v/>
      </c>
      <c r="M66">
        <f>IF(AND(K66&gt;$M$1,K66&lt;$N$1),1,0)</f>
        <v/>
      </c>
      <c r="N66">
        <f>IF(AND(L66&gt;$M$1,L66&lt;$N$1),1,0)</f>
        <v/>
      </c>
    </row>
    <row r="67">
      <c r="A67">
        <f>final_model!A67</f>
        <v/>
      </c>
      <c r="B67">
        <f>final_model!B67</f>
        <v/>
      </c>
      <c r="C67">
        <f>final_model!C67</f>
        <v/>
      </c>
      <c r="D67">
        <f>final_model!D67</f>
        <v/>
      </c>
      <c r="E67">
        <f>final_model!E67</f>
        <v/>
      </c>
      <c r="F67">
        <f>final_model!F67</f>
        <v/>
      </c>
      <c r="G67">
        <f>final_model!G67</f>
        <v/>
      </c>
      <c r="H67">
        <f>final_model!H67</f>
        <v/>
      </c>
      <c r="I67">
        <f>IFERROR(INDEX(list_model_2!$G$2:$AJ$600,SUMIFS(list_model_2!$A$2:$A$600,list_model_2!$B$2:$B$600,model_2!A67,list_model_2!$E$2:$E$600,model_2!D67,list_model_2!$F$2:$F$600,model_2!E67),MATCH(CONCATENATE(model_2!F67,"_M"),list_model_2!$G$1:$AJ$1,0)),"")</f>
        <v/>
      </c>
      <c r="J67">
        <f>IFERROR(INDEX(list_model_2!$G$2:$AJ$600,SUMIFS(list_model_2!$A$2:$A$600,list_model_2!$B$2:$B$600,model_2!A67,list_model_2!$E$2:$E$600,model_2!D67,list_model_2!$F$2:$F$600,model_2!E67),MATCH(CONCATENATE(model_2!F67,"_B"),list_model_2!$G$1:$AJ$1,0)),"")</f>
        <v/>
      </c>
      <c r="K67">
        <f>(G67-I67)*(1/I67)</f>
        <v/>
      </c>
      <c r="L67">
        <f>(H67-J67)*(1/J67)</f>
        <v/>
      </c>
      <c r="M67">
        <f>IF(AND(K67&gt;$M$1,K67&lt;$N$1),1,0)</f>
        <v/>
      </c>
      <c r="N67">
        <f>IF(AND(L67&gt;$M$1,L67&lt;$N$1),1,0)</f>
        <v/>
      </c>
    </row>
    <row r="68">
      <c r="A68">
        <f>final_model!A68</f>
        <v/>
      </c>
      <c r="B68">
        <f>final_model!B68</f>
        <v/>
      </c>
      <c r="C68">
        <f>final_model!C68</f>
        <v/>
      </c>
      <c r="D68">
        <f>final_model!D68</f>
        <v/>
      </c>
      <c r="E68">
        <f>final_model!E68</f>
        <v/>
      </c>
      <c r="F68">
        <f>final_model!F68</f>
        <v/>
      </c>
      <c r="G68">
        <f>final_model!G68</f>
        <v/>
      </c>
      <c r="H68">
        <f>final_model!H68</f>
        <v/>
      </c>
      <c r="I68">
        <f>IFERROR(INDEX(list_model_2!$G$2:$AJ$600,SUMIFS(list_model_2!$A$2:$A$600,list_model_2!$B$2:$B$600,model_2!A68,list_model_2!$E$2:$E$600,model_2!D68,list_model_2!$F$2:$F$600,model_2!E68),MATCH(CONCATENATE(model_2!F68,"_M"),list_model_2!$G$1:$AJ$1,0)),"")</f>
        <v/>
      </c>
      <c r="J68">
        <f>IFERROR(INDEX(list_model_2!$G$2:$AJ$600,SUMIFS(list_model_2!$A$2:$A$600,list_model_2!$B$2:$B$600,model_2!A68,list_model_2!$E$2:$E$600,model_2!D68,list_model_2!$F$2:$F$600,model_2!E68),MATCH(CONCATENATE(model_2!F68,"_B"),list_model_2!$G$1:$AJ$1,0)),"")</f>
        <v/>
      </c>
      <c r="K68">
        <f>(G68-I68)*(1/I68)</f>
        <v/>
      </c>
      <c r="L68">
        <f>(H68-J68)*(1/J68)</f>
        <v/>
      </c>
      <c r="M68">
        <f>IF(AND(K68&gt;$M$1,K68&lt;$N$1),1,0)</f>
        <v/>
      </c>
      <c r="N68">
        <f>IF(AND(L68&gt;$M$1,L68&lt;$N$1),1,0)</f>
        <v/>
      </c>
    </row>
    <row r="69">
      <c r="A69">
        <f>final_model!A69</f>
        <v/>
      </c>
      <c r="B69">
        <f>final_model!B69</f>
        <v/>
      </c>
      <c r="C69">
        <f>final_model!C69</f>
        <v/>
      </c>
      <c r="D69">
        <f>final_model!D69</f>
        <v/>
      </c>
      <c r="E69">
        <f>final_model!E69</f>
        <v/>
      </c>
      <c r="F69">
        <f>final_model!F69</f>
        <v/>
      </c>
      <c r="G69">
        <f>final_model!G69</f>
        <v/>
      </c>
      <c r="H69">
        <f>final_model!H69</f>
        <v/>
      </c>
      <c r="I69">
        <f>IFERROR(INDEX(list_model_2!$G$2:$AJ$600,SUMIFS(list_model_2!$A$2:$A$600,list_model_2!$B$2:$B$600,model_2!A69,list_model_2!$E$2:$E$600,model_2!D69,list_model_2!$F$2:$F$600,model_2!E69),MATCH(CONCATENATE(model_2!F69,"_M"),list_model_2!$G$1:$AJ$1,0)),"")</f>
        <v/>
      </c>
      <c r="J69">
        <f>IFERROR(INDEX(list_model_2!$G$2:$AJ$600,SUMIFS(list_model_2!$A$2:$A$600,list_model_2!$B$2:$B$600,model_2!A69,list_model_2!$E$2:$E$600,model_2!D69,list_model_2!$F$2:$F$600,model_2!E69),MATCH(CONCATENATE(model_2!F69,"_B"),list_model_2!$G$1:$AJ$1,0)),"")</f>
        <v/>
      </c>
      <c r="K69">
        <f>(G69-I69)*(1/I69)</f>
        <v/>
      </c>
      <c r="L69">
        <f>(H69-J69)*(1/J69)</f>
        <v/>
      </c>
      <c r="M69">
        <f>IF(AND(K69&gt;$M$1,K69&lt;$N$1),1,0)</f>
        <v/>
      </c>
      <c r="N69">
        <f>IF(AND(L69&gt;$M$1,L69&lt;$N$1),1,0)</f>
        <v/>
      </c>
    </row>
    <row r="70">
      <c r="A70">
        <f>final_model!A70</f>
        <v/>
      </c>
      <c r="B70">
        <f>final_model!B70</f>
        <v/>
      </c>
      <c r="C70">
        <f>final_model!C70</f>
        <v/>
      </c>
      <c r="D70">
        <f>final_model!D70</f>
        <v/>
      </c>
      <c r="E70">
        <f>final_model!E70</f>
        <v/>
      </c>
      <c r="F70">
        <f>final_model!F70</f>
        <v/>
      </c>
      <c r="G70">
        <f>final_model!G70</f>
        <v/>
      </c>
      <c r="H70">
        <f>final_model!H70</f>
        <v/>
      </c>
      <c r="I70">
        <f>IFERROR(INDEX(list_model_2!$G$2:$AJ$600,SUMIFS(list_model_2!$A$2:$A$600,list_model_2!$B$2:$B$600,model_2!A70,list_model_2!$E$2:$E$600,model_2!D70,list_model_2!$F$2:$F$600,model_2!E70),MATCH(CONCATENATE(model_2!F70,"_M"),list_model_2!$G$1:$AJ$1,0)),"")</f>
        <v/>
      </c>
      <c r="J70">
        <f>IFERROR(INDEX(list_model_2!$G$2:$AJ$600,SUMIFS(list_model_2!$A$2:$A$600,list_model_2!$B$2:$B$600,model_2!A70,list_model_2!$E$2:$E$600,model_2!D70,list_model_2!$F$2:$F$600,model_2!E70),MATCH(CONCATENATE(model_2!F70,"_B"),list_model_2!$G$1:$AJ$1,0)),"")</f>
        <v/>
      </c>
      <c r="K70">
        <f>(G70-I70)*(1/I70)</f>
        <v/>
      </c>
      <c r="L70">
        <f>(H70-J70)*(1/J70)</f>
        <v/>
      </c>
      <c r="M70">
        <f>IF(AND(K70&gt;$M$1,K70&lt;$N$1),1,0)</f>
        <v/>
      </c>
      <c r="N70">
        <f>IF(AND(L70&gt;$M$1,L70&lt;$N$1),1,0)</f>
        <v/>
      </c>
    </row>
    <row r="71">
      <c r="A71">
        <f>final_model!A71</f>
        <v/>
      </c>
      <c r="B71">
        <f>final_model!B71</f>
        <v/>
      </c>
      <c r="C71">
        <f>final_model!C71</f>
        <v/>
      </c>
      <c r="D71">
        <f>final_model!D71</f>
        <v/>
      </c>
      <c r="E71">
        <f>final_model!E71</f>
        <v/>
      </c>
      <c r="F71">
        <f>final_model!F71</f>
        <v/>
      </c>
      <c r="G71">
        <f>final_model!G71</f>
        <v/>
      </c>
      <c r="H71">
        <f>final_model!H71</f>
        <v/>
      </c>
      <c r="I71">
        <f>IFERROR(INDEX(list_model_2!$G$2:$AJ$600,SUMIFS(list_model_2!$A$2:$A$600,list_model_2!$B$2:$B$600,model_2!A71,list_model_2!$E$2:$E$600,model_2!D71,list_model_2!$F$2:$F$600,model_2!E71),MATCH(CONCATENATE(model_2!F71,"_M"),list_model_2!$G$1:$AJ$1,0)),"")</f>
        <v/>
      </c>
      <c r="J71">
        <f>IFERROR(INDEX(list_model_2!$G$2:$AJ$600,SUMIFS(list_model_2!$A$2:$A$600,list_model_2!$B$2:$B$600,model_2!A71,list_model_2!$E$2:$E$600,model_2!D71,list_model_2!$F$2:$F$600,model_2!E71),MATCH(CONCATENATE(model_2!F71,"_B"),list_model_2!$G$1:$AJ$1,0)),"")</f>
        <v/>
      </c>
      <c r="K71">
        <f>(G71-I71)*(1/I71)</f>
        <v/>
      </c>
      <c r="L71">
        <f>(H71-J71)*(1/J71)</f>
        <v/>
      </c>
      <c r="M71">
        <f>IF(AND(K71&gt;$M$1,K71&lt;$N$1),1,0)</f>
        <v/>
      </c>
      <c r="N71">
        <f>IF(AND(L71&gt;$M$1,L71&lt;$N$1),1,0)</f>
        <v/>
      </c>
    </row>
    <row r="72">
      <c r="A72">
        <f>final_model!A72</f>
        <v/>
      </c>
      <c r="B72">
        <f>final_model!B72</f>
        <v/>
      </c>
      <c r="C72">
        <f>final_model!C72</f>
        <v/>
      </c>
      <c r="D72">
        <f>final_model!D72</f>
        <v/>
      </c>
      <c r="E72">
        <f>final_model!E72</f>
        <v/>
      </c>
      <c r="F72">
        <f>final_model!F72</f>
        <v/>
      </c>
      <c r="G72">
        <f>final_model!G72</f>
        <v/>
      </c>
      <c r="H72">
        <f>final_model!H72</f>
        <v/>
      </c>
      <c r="I72">
        <f>IFERROR(INDEX(list_model_2!$G$2:$AJ$600,SUMIFS(list_model_2!$A$2:$A$600,list_model_2!$B$2:$B$600,model_2!A72,list_model_2!$E$2:$E$600,model_2!D72,list_model_2!$F$2:$F$600,model_2!E72),MATCH(CONCATENATE(model_2!F72,"_M"),list_model_2!$G$1:$AJ$1,0)),"")</f>
        <v/>
      </c>
      <c r="J72">
        <f>IFERROR(INDEX(list_model_2!$G$2:$AJ$600,SUMIFS(list_model_2!$A$2:$A$600,list_model_2!$B$2:$B$600,model_2!A72,list_model_2!$E$2:$E$600,model_2!D72,list_model_2!$F$2:$F$600,model_2!E72),MATCH(CONCATENATE(model_2!F72,"_B"),list_model_2!$G$1:$AJ$1,0)),"")</f>
        <v/>
      </c>
      <c r="K72">
        <f>(G72-I72)*(1/I72)</f>
        <v/>
      </c>
      <c r="L72">
        <f>(H72-J72)*(1/J72)</f>
        <v/>
      </c>
      <c r="M72">
        <f>IF(AND(K72&gt;$M$1,K72&lt;$N$1),1,0)</f>
        <v/>
      </c>
      <c r="N72">
        <f>IF(AND(L72&gt;$M$1,L72&lt;$N$1),1,0)</f>
        <v/>
      </c>
    </row>
    <row r="73">
      <c r="A73">
        <f>final_model!A73</f>
        <v/>
      </c>
      <c r="B73">
        <f>final_model!B73</f>
        <v/>
      </c>
      <c r="C73">
        <f>final_model!C73</f>
        <v/>
      </c>
      <c r="D73">
        <f>final_model!D73</f>
        <v/>
      </c>
      <c r="E73">
        <f>final_model!E73</f>
        <v/>
      </c>
      <c r="F73">
        <f>final_model!F73</f>
        <v/>
      </c>
      <c r="G73">
        <f>final_model!G73</f>
        <v/>
      </c>
      <c r="H73">
        <f>final_model!H73</f>
        <v/>
      </c>
      <c r="I73">
        <f>IFERROR(INDEX(list_model_2!$G$2:$AJ$600,SUMIFS(list_model_2!$A$2:$A$600,list_model_2!$B$2:$B$600,model_2!A73,list_model_2!$E$2:$E$600,model_2!D73,list_model_2!$F$2:$F$600,model_2!E73),MATCH(CONCATENATE(model_2!F73,"_M"),list_model_2!$G$1:$AJ$1,0)),"")</f>
        <v/>
      </c>
      <c r="J73">
        <f>IFERROR(INDEX(list_model_2!$G$2:$AJ$600,SUMIFS(list_model_2!$A$2:$A$600,list_model_2!$B$2:$B$600,model_2!A73,list_model_2!$E$2:$E$600,model_2!D73,list_model_2!$F$2:$F$600,model_2!E73),MATCH(CONCATENATE(model_2!F73,"_B"),list_model_2!$G$1:$AJ$1,0)),"")</f>
        <v/>
      </c>
      <c r="K73">
        <f>(G73-I73)*(1/I73)</f>
        <v/>
      </c>
      <c r="L73">
        <f>(H73-J73)*(1/J73)</f>
        <v/>
      </c>
      <c r="M73">
        <f>IF(AND(K73&gt;$M$1,K73&lt;$N$1),1,0)</f>
        <v/>
      </c>
      <c r="N73">
        <f>IF(AND(L73&gt;$M$1,L73&lt;$N$1),1,0)</f>
        <v/>
      </c>
    </row>
    <row r="74">
      <c r="A74">
        <f>final_model!A74</f>
        <v/>
      </c>
      <c r="B74">
        <f>final_model!B74</f>
        <v/>
      </c>
      <c r="C74">
        <f>final_model!C74</f>
        <v/>
      </c>
      <c r="D74">
        <f>final_model!D74</f>
        <v/>
      </c>
      <c r="E74">
        <f>final_model!E74</f>
        <v/>
      </c>
      <c r="F74">
        <f>final_model!F74</f>
        <v/>
      </c>
      <c r="G74">
        <f>final_model!G74</f>
        <v/>
      </c>
      <c r="H74">
        <f>final_model!H74</f>
        <v/>
      </c>
      <c r="I74">
        <f>IFERROR(INDEX(list_model_2!$G$2:$AJ$600,SUMIFS(list_model_2!$A$2:$A$600,list_model_2!$B$2:$B$600,model_2!A74,list_model_2!$E$2:$E$600,model_2!D74,list_model_2!$F$2:$F$600,model_2!E74),MATCH(CONCATENATE(model_2!F74,"_M"),list_model_2!$G$1:$AJ$1,0)),"")</f>
        <v/>
      </c>
      <c r="J74">
        <f>IFERROR(INDEX(list_model_2!$G$2:$AJ$600,SUMIFS(list_model_2!$A$2:$A$600,list_model_2!$B$2:$B$600,model_2!A74,list_model_2!$E$2:$E$600,model_2!D74,list_model_2!$F$2:$F$600,model_2!E74),MATCH(CONCATENATE(model_2!F74,"_B"),list_model_2!$G$1:$AJ$1,0)),"")</f>
        <v/>
      </c>
      <c r="K74">
        <f>(G74-I74)*(1/I74)</f>
        <v/>
      </c>
      <c r="L74">
        <f>(H74-J74)*(1/J74)</f>
        <v/>
      </c>
      <c r="M74">
        <f>IF(AND(K74&gt;$M$1,K74&lt;$N$1),1,0)</f>
        <v/>
      </c>
      <c r="N74">
        <f>IF(AND(L74&gt;$M$1,L74&lt;$N$1),1,0)</f>
        <v/>
      </c>
    </row>
    <row r="75">
      <c r="A75">
        <f>final_model!A75</f>
        <v/>
      </c>
      <c r="B75">
        <f>final_model!B75</f>
        <v/>
      </c>
      <c r="C75">
        <f>final_model!C75</f>
        <v/>
      </c>
      <c r="D75">
        <f>final_model!D75</f>
        <v/>
      </c>
      <c r="E75">
        <f>final_model!E75</f>
        <v/>
      </c>
      <c r="F75">
        <f>final_model!F75</f>
        <v/>
      </c>
      <c r="G75">
        <f>final_model!G75</f>
        <v/>
      </c>
      <c r="H75">
        <f>final_model!H75</f>
        <v/>
      </c>
      <c r="I75">
        <f>IFERROR(INDEX(list_model_2!$G$2:$AJ$600,SUMIFS(list_model_2!$A$2:$A$600,list_model_2!$B$2:$B$600,model_2!A75,list_model_2!$E$2:$E$600,model_2!D75,list_model_2!$F$2:$F$600,model_2!E75),MATCH(CONCATENATE(model_2!F75,"_M"),list_model_2!$G$1:$AJ$1,0)),"")</f>
        <v/>
      </c>
      <c r="J75">
        <f>IFERROR(INDEX(list_model_2!$G$2:$AJ$600,SUMIFS(list_model_2!$A$2:$A$600,list_model_2!$B$2:$B$600,model_2!A75,list_model_2!$E$2:$E$600,model_2!D75,list_model_2!$F$2:$F$600,model_2!E75),MATCH(CONCATENATE(model_2!F75,"_B"),list_model_2!$G$1:$AJ$1,0)),"")</f>
        <v/>
      </c>
      <c r="K75">
        <f>(G75-I75)*(1/I75)</f>
        <v/>
      </c>
      <c r="L75">
        <f>(H75-J75)*(1/J75)</f>
        <v/>
      </c>
      <c r="M75">
        <f>IF(AND(K75&gt;$M$1,K75&lt;$N$1),1,0)</f>
        <v/>
      </c>
      <c r="N75">
        <f>IF(AND(L75&gt;$M$1,L75&lt;$N$1),1,0)</f>
        <v/>
      </c>
    </row>
    <row r="76">
      <c r="A76">
        <f>final_model!A76</f>
        <v/>
      </c>
      <c r="B76">
        <f>final_model!B76</f>
        <v/>
      </c>
      <c r="C76">
        <f>final_model!C76</f>
        <v/>
      </c>
      <c r="D76">
        <f>final_model!D76</f>
        <v/>
      </c>
      <c r="E76">
        <f>final_model!E76</f>
        <v/>
      </c>
      <c r="F76">
        <f>final_model!F76</f>
        <v/>
      </c>
      <c r="G76">
        <f>final_model!G76</f>
        <v/>
      </c>
      <c r="H76">
        <f>final_model!H76</f>
        <v/>
      </c>
      <c r="I76">
        <f>IFERROR(INDEX(list_model_2!$G$2:$AJ$600,SUMIFS(list_model_2!$A$2:$A$600,list_model_2!$B$2:$B$600,model_2!A76,list_model_2!$E$2:$E$600,model_2!D76,list_model_2!$F$2:$F$600,model_2!E76),MATCH(CONCATENATE(model_2!F76,"_M"),list_model_2!$G$1:$AJ$1,0)),"")</f>
        <v/>
      </c>
      <c r="J76">
        <f>IFERROR(INDEX(list_model_2!$G$2:$AJ$600,SUMIFS(list_model_2!$A$2:$A$600,list_model_2!$B$2:$B$600,model_2!A76,list_model_2!$E$2:$E$600,model_2!D76,list_model_2!$F$2:$F$600,model_2!E76),MATCH(CONCATENATE(model_2!F76,"_B"),list_model_2!$G$1:$AJ$1,0)),"")</f>
        <v/>
      </c>
      <c r="K76">
        <f>(G76-I76)*(1/I76)</f>
        <v/>
      </c>
      <c r="L76">
        <f>(H76-J76)*(1/J76)</f>
        <v/>
      </c>
      <c r="M76">
        <f>IF(AND(K76&gt;$M$1,K76&lt;$N$1),1,0)</f>
        <v/>
      </c>
      <c r="N76">
        <f>IF(AND(L76&gt;$M$1,L76&lt;$N$1),1,0)</f>
        <v/>
      </c>
    </row>
    <row r="77">
      <c r="A77">
        <f>final_model!A77</f>
        <v/>
      </c>
      <c r="B77">
        <f>final_model!B77</f>
        <v/>
      </c>
      <c r="C77">
        <f>final_model!C77</f>
        <v/>
      </c>
      <c r="D77">
        <f>final_model!D77</f>
        <v/>
      </c>
      <c r="E77">
        <f>final_model!E77</f>
        <v/>
      </c>
      <c r="F77">
        <f>final_model!F77</f>
        <v/>
      </c>
      <c r="G77">
        <f>final_model!G77</f>
        <v/>
      </c>
      <c r="H77">
        <f>final_model!H77</f>
        <v/>
      </c>
      <c r="I77">
        <f>IFERROR(INDEX(list_model_2!$G$2:$AJ$600,SUMIFS(list_model_2!$A$2:$A$600,list_model_2!$B$2:$B$600,model_2!A77,list_model_2!$E$2:$E$600,model_2!D77,list_model_2!$F$2:$F$600,model_2!E77),MATCH(CONCATENATE(model_2!F77,"_M"),list_model_2!$G$1:$AJ$1,0)),"")</f>
        <v/>
      </c>
      <c r="J77">
        <f>IFERROR(INDEX(list_model_2!$G$2:$AJ$600,SUMIFS(list_model_2!$A$2:$A$600,list_model_2!$B$2:$B$600,model_2!A77,list_model_2!$E$2:$E$600,model_2!D77,list_model_2!$F$2:$F$600,model_2!E77),MATCH(CONCATENATE(model_2!F77,"_B"),list_model_2!$G$1:$AJ$1,0)),"")</f>
        <v/>
      </c>
      <c r="K77">
        <f>(G77-I77)*(1/I77)</f>
        <v/>
      </c>
      <c r="L77">
        <f>(H77-J77)*(1/J77)</f>
        <v/>
      </c>
      <c r="M77">
        <f>IF(AND(K77&gt;$M$1,K77&lt;$N$1),1,0)</f>
        <v/>
      </c>
      <c r="N77">
        <f>IF(AND(L77&gt;$M$1,L77&lt;$N$1),1,0)</f>
        <v/>
      </c>
    </row>
    <row r="78">
      <c r="A78">
        <f>final_model!A78</f>
        <v/>
      </c>
      <c r="B78">
        <f>final_model!B78</f>
        <v/>
      </c>
      <c r="C78">
        <f>final_model!C78</f>
        <v/>
      </c>
      <c r="D78">
        <f>final_model!D78</f>
        <v/>
      </c>
      <c r="E78">
        <f>final_model!E78</f>
        <v/>
      </c>
      <c r="F78">
        <f>final_model!F78</f>
        <v/>
      </c>
      <c r="G78">
        <f>final_model!G78</f>
        <v/>
      </c>
      <c r="H78">
        <f>final_model!H78</f>
        <v/>
      </c>
      <c r="I78">
        <f>IFERROR(INDEX(list_model_2!$G$2:$AJ$600,SUMIFS(list_model_2!$A$2:$A$600,list_model_2!$B$2:$B$600,model_2!A78,list_model_2!$E$2:$E$600,model_2!D78,list_model_2!$F$2:$F$600,model_2!E78),MATCH(CONCATENATE(model_2!F78,"_M"),list_model_2!$G$1:$AJ$1,0)),"")</f>
        <v/>
      </c>
      <c r="J78">
        <f>IFERROR(INDEX(list_model_2!$G$2:$AJ$600,SUMIFS(list_model_2!$A$2:$A$600,list_model_2!$B$2:$B$600,model_2!A78,list_model_2!$E$2:$E$600,model_2!D78,list_model_2!$F$2:$F$600,model_2!E78),MATCH(CONCATENATE(model_2!F78,"_B"),list_model_2!$G$1:$AJ$1,0)),"")</f>
        <v/>
      </c>
      <c r="K78">
        <f>(G78-I78)*(1/I78)</f>
        <v/>
      </c>
      <c r="L78">
        <f>(H78-J78)*(1/J78)</f>
        <v/>
      </c>
      <c r="M78">
        <f>IF(AND(K78&gt;$M$1,K78&lt;$N$1),1,0)</f>
        <v/>
      </c>
      <c r="N78">
        <f>IF(AND(L78&gt;$M$1,L78&lt;$N$1),1,0)</f>
        <v/>
      </c>
    </row>
    <row r="79">
      <c r="A79">
        <f>final_model!A79</f>
        <v/>
      </c>
      <c r="B79">
        <f>final_model!B79</f>
        <v/>
      </c>
      <c r="C79">
        <f>final_model!C79</f>
        <v/>
      </c>
      <c r="D79">
        <f>final_model!D79</f>
        <v/>
      </c>
      <c r="E79">
        <f>final_model!E79</f>
        <v/>
      </c>
      <c r="F79">
        <f>final_model!F79</f>
        <v/>
      </c>
      <c r="G79">
        <f>final_model!G79</f>
        <v/>
      </c>
      <c r="H79">
        <f>final_model!H79</f>
        <v/>
      </c>
      <c r="I79">
        <f>IFERROR(INDEX(list_model_2!$G$2:$AJ$600,SUMIFS(list_model_2!$A$2:$A$600,list_model_2!$B$2:$B$600,model_2!A79,list_model_2!$E$2:$E$600,model_2!D79,list_model_2!$F$2:$F$600,model_2!E79),MATCH(CONCATENATE(model_2!F79,"_M"),list_model_2!$G$1:$AJ$1,0)),"")</f>
        <v/>
      </c>
      <c r="J79">
        <f>IFERROR(INDEX(list_model_2!$G$2:$AJ$600,SUMIFS(list_model_2!$A$2:$A$600,list_model_2!$B$2:$B$600,model_2!A79,list_model_2!$E$2:$E$600,model_2!D79,list_model_2!$F$2:$F$600,model_2!E79),MATCH(CONCATENATE(model_2!F79,"_B"),list_model_2!$G$1:$AJ$1,0)),"")</f>
        <v/>
      </c>
      <c r="K79">
        <f>(G79-I79)*(1/I79)</f>
        <v/>
      </c>
      <c r="L79">
        <f>(H79-J79)*(1/J79)</f>
        <v/>
      </c>
      <c r="M79">
        <f>IF(AND(K79&gt;$M$1,K79&lt;$N$1),1,0)</f>
        <v/>
      </c>
      <c r="N79">
        <f>IF(AND(L79&gt;$M$1,L79&lt;$N$1),1,0)</f>
        <v/>
      </c>
    </row>
    <row r="80">
      <c r="A80">
        <f>final_model!A80</f>
        <v/>
      </c>
      <c r="B80">
        <f>final_model!B80</f>
        <v/>
      </c>
      <c r="C80">
        <f>final_model!C80</f>
        <v/>
      </c>
      <c r="D80">
        <f>final_model!D80</f>
        <v/>
      </c>
      <c r="E80">
        <f>final_model!E80</f>
        <v/>
      </c>
      <c r="F80">
        <f>final_model!F80</f>
        <v/>
      </c>
      <c r="G80">
        <f>final_model!G80</f>
        <v/>
      </c>
      <c r="H80">
        <f>final_model!H80</f>
        <v/>
      </c>
      <c r="I80">
        <f>IFERROR(INDEX(list_model_2!$G$2:$AJ$600,SUMIFS(list_model_2!$A$2:$A$600,list_model_2!$B$2:$B$600,model_2!A80,list_model_2!$E$2:$E$600,model_2!D80,list_model_2!$F$2:$F$600,model_2!E80),MATCH(CONCATENATE(model_2!F80,"_M"),list_model_2!$G$1:$AJ$1,0)),"")</f>
        <v/>
      </c>
      <c r="J80">
        <f>IFERROR(INDEX(list_model_2!$G$2:$AJ$600,SUMIFS(list_model_2!$A$2:$A$600,list_model_2!$B$2:$B$600,model_2!A80,list_model_2!$E$2:$E$600,model_2!D80,list_model_2!$F$2:$F$600,model_2!E80),MATCH(CONCATENATE(model_2!F80,"_B"),list_model_2!$G$1:$AJ$1,0)),"")</f>
        <v/>
      </c>
      <c r="K80">
        <f>(G80-I80)*(1/I80)</f>
        <v/>
      </c>
      <c r="L80">
        <f>(H80-J80)*(1/J80)</f>
        <v/>
      </c>
      <c r="M80">
        <f>IF(AND(K80&gt;$M$1,K80&lt;$N$1),1,0)</f>
        <v/>
      </c>
      <c r="N80">
        <f>IF(AND(L80&gt;$M$1,L80&lt;$N$1),1,0)</f>
        <v/>
      </c>
    </row>
    <row r="81">
      <c r="A81">
        <f>final_model!A81</f>
        <v/>
      </c>
      <c r="B81">
        <f>final_model!B81</f>
        <v/>
      </c>
      <c r="C81">
        <f>final_model!C81</f>
        <v/>
      </c>
      <c r="D81">
        <f>final_model!D81</f>
        <v/>
      </c>
      <c r="E81">
        <f>final_model!E81</f>
        <v/>
      </c>
      <c r="F81">
        <f>final_model!F81</f>
        <v/>
      </c>
      <c r="G81">
        <f>final_model!G81</f>
        <v/>
      </c>
      <c r="H81">
        <f>final_model!H81</f>
        <v/>
      </c>
      <c r="I81">
        <f>IFERROR(INDEX(list_model_2!$G$2:$AJ$600,SUMIFS(list_model_2!$A$2:$A$600,list_model_2!$B$2:$B$600,model_2!A81,list_model_2!$E$2:$E$600,model_2!D81,list_model_2!$F$2:$F$600,model_2!E81),MATCH(CONCATENATE(model_2!F81,"_M"),list_model_2!$G$1:$AJ$1,0)),"")</f>
        <v/>
      </c>
      <c r="J81">
        <f>IFERROR(INDEX(list_model_2!$G$2:$AJ$600,SUMIFS(list_model_2!$A$2:$A$600,list_model_2!$B$2:$B$600,model_2!A81,list_model_2!$E$2:$E$600,model_2!D81,list_model_2!$F$2:$F$600,model_2!E81),MATCH(CONCATENATE(model_2!F81,"_B"),list_model_2!$G$1:$AJ$1,0)),"")</f>
        <v/>
      </c>
      <c r="K81">
        <f>(G81-I81)*(1/I81)</f>
        <v/>
      </c>
      <c r="L81">
        <f>(H81-J81)*(1/J81)</f>
        <v/>
      </c>
      <c r="M81">
        <f>IF(AND(K81&gt;$M$1,K81&lt;$N$1),1,0)</f>
        <v/>
      </c>
      <c r="N81">
        <f>IF(AND(L81&gt;$M$1,L81&lt;$N$1),1,0)</f>
        <v/>
      </c>
    </row>
    <row r="82">
      <c r="A82">
        <f>final_model!A82</f>
        <v/>
      </c>
      <c r="B82">
        <f>final_model!B82</f>
        <v/>
      </c>
      <c r="C82">
        <f>final_model!C82</f>
        <v/>
      </c>
      <c r="D82">
        <f>final_model!D82</f>
        <v/>
      </c>
      <c r="E82">
        <f>final_model!E82</f>
        <v/>
      </c>
      <c r="F82">
        <f>final_model!F82</f>
        <v/>
      </c>
      <c r="G82">
        <f>final_model!G82</f>
        <v/>
      </c>
      <c r="H82">
        <f>final_model!H82</f>
        <v/>
      </c>
      <c r="I82">
        <f>IFERROR(INDEX(list_model_2!$G$2:$AJ$600,SUMIFS(list_model_2!$A$2:$A$600,list_model_2!$B$2:$B$600,model_2!A82,list_model_2!$E$2:$E$600,model_2!D82,list_model_2!$F$2:$F$600,model_2!E82),MATCH(CONCATENATE(model_2!F82,"_M"),list_model_2!$G$1:$AJ$1,0)),"")</f>
        <v/>
      </c>
      <c r="J82">
        <f>IFERROR(INDEX(list_model_2!$G$2:$AJ$600,SUMIFS(list_model_2!$A$2:$A$600,list_model_2!$B$2:$B$600,model_2!A82,list_model_2!$E$2:$E$600,model_2!D82,list_model_2!$F$2:$F$600,model_2!E82),MATCH(CONCATENATE(model_2!F82,"_B"),list_model_2!$G$1:$AJ$1,0)),"")</f>
        <v/>
      </c>
      <c r="K82">
        <f>(G82-I82)*(1/I82)</f>
        <v/>
      </c>
      <c r="L82">
        <f>(H82-J82)*(1/J82)</f>
        <v/>
      </c>
      <c r="M82">
        <f>IF(AND(K82&gt;$M$1,K82&lt;$N$1),1,0)</f>
        <v/>
      </c>
      <c r="N82">
        <f>IF(AND(L82&gt;$M$1,L82&lt;$N$1),1,0)</f>
        <v/>
      </c>
    </row>
    <row r="83">
      <c r="A83">
        <f>final_model!A83</f>
        <v/>
      </c>
      <c r="B83">
        <f>final_model!B83</f>
        <v/>
      </c>
      <c r="C83">
        <f>final_model!C83</f>
        <v/>
      </c>
      <c r="D83">
        <f>final_model!D83</f>
        <v/>
      </c>
      <c r="E83">
        <f>final_model!E83</f>
        <v/>
      </c>
      <c r="F83">
        <f>final_model!F83</f>
        <v/>
      </c>
      <c r="G83">
        <f>final_model!G83</f>
        <v/>
      </c>
      <c r="H83">
        <f>final_model!H83</f>
        <v/>
      </c>
      <c r="I83">
        <f>IFERROR(INDEX(list_model_2!$G$2:$AJ$600,SUMIFS(list_model_2!$A$2:$A$600,list_model_2!$B$2:$B$600,model_2!A83,list_model_2!$E$2:$E$600,model_2!D83,list_model_2!$F$2:$F$600,model_2!E83),MATCH(CONCATENATE(model_2!F83,"_M"),list_model_2!$G$1:$AJ$1,0)),"")</f>
        <v/>
      </c>
      <c r="J83">
        <f>IFERROR(INDEX(list_model_2!$G$2:$AJ$600,SUMIFS(list_model_2!$A$2:$A$600,list_model_2!$B$2:$B$600,model_2!A83,list_model_2!$E$2:$E$600,model_2!D83,list_model_2!$F$2:$F$600,model_2!E83),MATCH(CONCATENATE(model_2!F83,"_B"),list_model_2!$G$1:$AJ$1,0)),"")</f>
        <v/>
      </c>
      <c r="K83">
        <f>(G83-I83)*(1/I83)</f>
        <v/>
      </c>
      <c r="L83">
        <f>(H83-J83)*(1/J83)</f>
        <v/>
      </c>
      <c r="M83">
        <f>IF(AND(K83&gt;$M$1,K83&lt;$N$1),1,0)</f>
        <v/>
      </c>
      <c r="N83">
        <f>IF(AND(L83&gt;$M$1,L83&lt;$N$1),1,0)</f>
        <v/>
      </c>
    </row>
    <row r="84">
      <c r="A84">
        <f>final_model!A84</f>
        <v/>
      </c>
      <c r="B84">
        <f>final_model!B84</f>
        <v/>
      </c>
      <c r="C84">
        <f>final_model!C84</f>
        <v/>
      </c>
      <c r="D84">
        <f>final_model!D84</f>
        <v/>
      </c>
      <c r="E84">
        <f>final_model!E84</f>
        <v/>
      </c>
      <c r="F84">
        <f>final_model!F84</f>
        <v/>
      </c>
      <c r="G84">
        <f>final_model!G84</f>
        <v/>
      </c>
      <c r="H84">
        <f>final_model!H84</f>
        <v/>
      </c>
      <c r="I84">
        <f>IFERROR(INDEX(list_model_2!$G$2:$AJ$600,SUMIFS(list_model_2!$A$2:$A$600,list_model_2!$B$2:$B$600,model_2!A84,list_model_2!$E$2:$E$600,model_2!D84,list_model_2!$F$2:$F$600,model_2!E84),MATCH(CONCATENATE(model_2!F84,"_M"),list_model_2!$G$1:$AJ$1,0)),"")</f>
        <v/>
      </c>
      <c r="J84">
        <f>IFERROR(INDEX(list_model_2!$G$2:$AJ$600,SUMIFS(list_model_2!$A$2:$A$600,list_model_2!$B$2:$B$600,model_2!A84,list_model_2!$E$2:$E$600,model_2!D84,list_model_2!$F$2:$F$600,model_2!E84),MATCH(CONCATENATE(model_2!F84,"_B"),list_model_2!$G$1:$AJ$1,0)),"")</f>
        <v/>
      </c>
      <c r="K84">
        <f>(G84-I84)*(1/I84)</f>
        <v/>
      </c>
      <c r="L84">
        <f>(H84-J84)*(1/J84)</f>
        <v/>
      </c>
      <c r="M84">
        <f>IF(AND(K84&gt;$M$1,K84&lt;$N$1),1,0)</f>
        <v/>
      </c>
      <c r="N84">
        <f>IF(AND(L84&gt;$M$1,L84&lt;$N$1),1,0)</f>
        <v/>
      </c>
    </row>
    <row r="85">
      <c r="A85">
        <f>final_model!A85</f>
        <v/>
      </c>
      <c r="B85">
        <f>final_model!B85</f>
        <v/>
      </c>
      <c r="C85">
        <f>final_model!C85</f>
        <v/>
      </c>
      <c r="D85">
        <f>final_model!D85</f>
        <v/>
      </c>
      <c r="E85">
        <f>final_model!E85</f>
        <v/>
      </c>
      <c r="F85">
        <f>final_model!F85</f>
        <v/>
      </c>
      <c r="G85">
        <f>final_model!G85</f>
        <v/>
      </c>
      <c r="H85">
        <f>final_model!H85</f>
        <v/>
      </c>
      <c r="I85">
        <f>IFERROR(INDEX(list_model_2!$G$2:$AJ$600,SUMIFS(list_model_2!$A$2:$A$600,list_model_2!$B$2:$B$600,model_2!A85,list_model_2!$E$2:$E$600,model_2!D85,list_model_2!$F$2:$F$600,model_2!E85),MATCH(CONCATENATE(model_2!F85,"_M"),list_model_2!$G$1:$AJ$1,0)),"")</f>
        <v/>
      </c>
      <c r="J85">
        <f>IFERROR(INDEX(list_model_2!$G$2:$AJ$600,SUMIFS(list_model_2!$A$2:$A$600,list_model_2!$B$2:$B$600,model_2!A85,list_model_2!$E$2:$E$600,model_2!D85,list_model_2!$F$2:$F$600,model_2!E85),MATCH(CONCATENATE(model_2!F85,"_B"),list_model_2!$G$1:$AJ$1,0)),"")</f>
        <v/>
      </c>
      <c r="K85">
        <f>(G85-I85)*(1/I85)</f>
        <v/>
      </c>
      <c r="L85">
        <f>(H85-J85)*(1/J85)</f>
        <v/>
      </c>
      <c r="M85">
        <f>IF(AND(K85&gt;$M$1,K85&lt;$N$1),1,0)</f>
        <v/>
      </c>
      <c r="N85">
        <f>IF(AND(L85&gt;$M$1,L85&lt;$N$1),1,0)</f>
        <v/>
      </c>
    </row>
    <row r="86">
      <c r="A86">
        <f>final_model!A86</f>
        <v/>
      </c>
      <c r="B86">
        <f>final_model!B86</f>
        <v/>
      </c>
      <c r="C86">
        <f>final_model!C86</f>
        <v/>
      </c>
      <c r="D86">
        <f>final_model!D86</f>
        <v/>
      </c>
      <c r="E86">
        <f>final_model!E86</f>
        <v/>
      </c>
      <c r="F86">
        <f>final_model!F86</f>
        <v/>
      </c>
      <c r="G86">
        <f>final_model!G86</f>
        <v/>
      </c>
      <c r="H86">
        <f>final_model!H86</f>
        <v/>
      </c>
      <c r="I86">
        <f>IFERROR(INDEX(list_model_2!$G$2:$AJ$600,SUMIFS(list_model_2!$A$2:$A$600,list_model_2!$B$2:$B$600,model_2!A86,list_model_2!$E$2:$E$600,model_2!D86,list_model_2!$F$2:$F$600,model_2!E86),MATCH(CONCATENATE(model_2!F86,"_M"),list_model_2!$G$1:$AJ$1,0)),"")</f>
        <v/>
      </c>
      <c r="J86">
        <f>IFERROR(INDEX(list_model_2!$G$2:$AJ$600,SUMIFS(list_model_2!$A$2:$A$600,list_model_2!$B$2:$B$600,model_2!A86,list_model_2!$E$2:$E$600,model_2!D86,list_model_2!$F$2:$F$600,model_2!E86),MATCH(CONCATENATE(model_2!F86,"_B"),list_model_2!$G$1:$AJ$1,0)),"")</f>
        <v/>
      </c>
      <c r="K86">
        <f>(G86-I86)*(1/I86)</f>
        <v/>
      </c>
      <c r="L86">
        <f>(H86-J86)*(1/J86)</f>
        <v/>
      </c>
      <c r="M86">
        <f>IF(AND(K86&gt;$M$1,K86&lt;$N$1),1,0)</f>
        <v/>
      </c>
      <c r="N86">
        <f>IF(AND(L86&gt;$M$1,L86&lt;$N$1),1,0)</f>
        <v/>
      </c>
    </row>
    <row r="87">
      <c r="A87">
        <f>final_model!A87</f>
        <v/>
      </c>
      <c r="B87">
        <f>final_model!B87</f>
        <v/>
      </c>
      <c r="C87">
        <f>final_model!C87</f>
        <v/>
      </c>
      <c r="D87">
        <f>final_model!D87</f>
        <v/>
      </c>
      <c r="E87">
        <f>final_model!E87</f>
        <v/>
      </c>
      <c r="F87">
        <f>final_model!F87</f>
        <v/>
      </c>
      <c r="G87">
        <f>final_model!G87</f>
        <v/>
      </c>
      <c r="H87">
        <f>final_model!H87</f>
        <v/>
      </c>
      <c r="I87">
        <f>IFERROR(INDEX(list_model_2!$G$2:$AJ$600,SUMIFS(list_model_2!$A$2:$A$600,list_model_2!$B$2:$B$600,model_2!A87,list_model_2!$E$2:$E$600,model_2!D87,list_model_2!$F$2:$F$600,model_2!E87),MATCH(CONCATENATE(model_2!F87,"_M"),list_model_2!$G$1:$AJ$1,0)),"")</f>
        <v/>
      </c>
      <c r="J87">
        <f>IFERROR(INDEX(list_model_2!$G$2:$AJ$600,SUMIFS(list_model_2!$A$2:$A$600,list_model_2!$B$2:$B$600,model_2!A87,list_model_2!$E$2:$E$600,model_2!D87,list_model_2!$F$2:$F$600,model_2!E87),MATCH(CONCATENATE(model_2!F87,"_B"),list_model_2!$G$1:$AJ$1,0)),"")</f>
        <v/>
      </c>
      <c r="K87">
        <f>(G87-I87)*(1/I87)</f>
        <v/>
      </c>
      <c r="L87">
        <f>(H87-J87)*(1/J87)</f>
        <v/>
      </c>
      <c r="M87">
        <f>IF(AND(K87&gt;$M$1,K87&lt;$N$1),1,0)</f>
        <v/>
      </c>
      <c r="N87">
        <f>IF(AND(L87&gt;$M$1,L87&lt;$N$1),1,0)</f>
        <v/>
      </c>
    </row>
    <row r="88">
      <c r="A88">
        <f>final_model!A88</f>
        <v/>
      </c>
      <c r="B88">
        <f>final_model!B88</f>
        <v/>
      </c>
      <c r="C88">
        <f>final_model!C88</f>
        <v/>
      </c>
      <c r="D88">
        <f>final_model!D88</f>
        <v/>
      </c>
      <c r="E88">
        <f>final_model!E88</f>
        <v/>
      </c>
      <c r="F88">
        <f>final_model!F88</f>
        <v/>
      </c>
      <c r="G88">
        <f>final_model!G88</f>
        <v/>
      </c>
      <c r="H88">
        <f>final_model!H88</f>
        <v/>
      </c>
      <c r="I88">
        <f>IFERROR(INDEX(list_model_2!$G$2:$AJ$600,SUMIFS(list_model_2!$A$2:$A$600,list_model_2!$B$2:$B$600,model_2!A88,list_model_2!$E$2:$E$600,model_2!D88,list_model_2!$F$2:$F$600,model_2!E88),MATCH(CONCATENATE(model_2!F88,"_M"),list_model_2!$G$1:$AJ$1,0)),"")</f>
        <v/>
      </c>
      <c r="J88">
        <f>IFERROR(INDEX(list_model_2!$G$2:$AJ$600,SUMIFS(list_model_2!$A$2:$A$600,list_model_2!$B$2:$B$600,model_2!A88,list_model_2!$E$2:$E$600,model_2!D88,list_model_2!$F$2:$F$600,model_2!E88),MATCH(CONCATENATE(model_2!F88,"_B"),list_model_2!$G$1:$AJ$1,0)),"")</f>
        <v/>
      </c>
      <c r="K88">
        <f>(G88-I88)*(1/I88)</f>
        <v/>
      </c>
      <c r="L88">
        <f>(H88-J88)*(1/J88)</f>
        <v/>
      </c>
      <c r="M88">
        <f>IF(AND(K88&gt;$M$1,K88&lt;$N$1),1,0)</f>
        <v/>
      </c>
      <c r="N88">
        <f>IF(AND(L88&gt;$M$1,L88&lt;$N$1),1,0)</f>
        <v/>
      </c>
    </row>
    <row r="89">
      <c r="A89">
        <f>final_model!A89</f>
        <v/>
      </c>
      <c r="B89">
        <f>final_model!B89</f>
        <v/>
      </c>
      <c r="C89">
        <f>final_model!C89</f>
        <v/>
      </c>
      <c r="D89">
        <f>final_model!D89</f>
        <v/>
      </c>
      <c r="E89">
        <f>final_model!E89</f>
        <v/>
      </c>
      <c r="F89">
        <f>final_model!F89</f>
        <v/>
      </c>
      <c r="G89">
        <f>final_model!G89</f>
        <v/>
      </c>
      <c r="H89">
        <f>final_model!H89</f>
        <v/>
      </c>
      <c r="I89">
        <f>IFERROR(INDEX(list_model_2!$G$2:$AJ$600,SUMIFS(list_model_2!$A$2:$A$600,list_model_2!$B$2:$B$600,model_2!A89,list_model_2!$E$2:$E$600,model_2!D89,list_model_2!$F$2:$F$600,model_2!E89),MATCH(CONCATENATE(model_2!F89,"_M"),list_model_2!$G$1:$AJ$1,0)),"")</f>
        <v/>
      </c>
      <c r="J89">
        <f>IFERROR(INDEX(list_model_2!$G$2:$AJ$600,SUMIFS(list_model_2!$A$2:$A$600,list_model_2!$B$2:$B$600,model_2!A89,list_model_2!$E$2:$E$600,model_2!D89,list_model_2!$F$2:$F$600,model_2!E89),MATCH(CONCATENATE(model_2!F89,"_B"),list_model_2!$G$1:$AJ$1,0)),"")</f>
        <v/>
      </c>
      <c r="K89">
        <f>(G89-I89)*(1/I89)</f>
        <v/>
      </c>
      <c r="L89">
        <f>(H89-J89)*(1/J89)</f>
        <v/>
      </c>
      <c r="M89">
        <f>IF(AND(K89&gt;$M$1,K89&lt;$N$1),1,0)</f>
        <v/>
      </c>
      <c r="N89">
        <f>IF(AND(L89&gt;$M$1,L89&lt;$N$1),1,0)</f>
        <v/>
      </c>
    </row>
    <row r="90">
      <c r="A90">
        <f>final_model!A90</f>
        <v/>
      </c>
      <c r="B90">
        <f>final_model!B90</f>
        <v/>
      </c>
      <c r="C90">
        <f>final_model!C90</f>
        <v/>
      </c>
      <c r="D90">
        <f>final_model!D90</f>
        <v/>
      </c>
      <c r="E90">
        <f>final_model!E90</f>
        <v/>
      </c>
      <c r="F90">
        <f>final_model!F90</f>
        <v/>
      </c>
      <c r="G90">
        <f>final_model!G90</f>
        <v/>
      </c>
      <c r="H90">
        <f>final_model!H90</f>
        <v/>
      </c>
      <c r="I90">
        <f>IFERROR(INDEX(list_model_2!$G$2:$AJ$600,SUMIFS(list_model_2!$A$2:$A$600,list_model_2!$B$2:$B$600,model_2!A90,list_model_2!$E$2:$E$600,model_2!D90,list_model_2!$F$2:$F$600,model_2!E90),MATCH(CONCATENATE(model_2!F90,"_M"),list_model_2!$G$1:$AJ$1,0)),"")</f>
        <v/>
      </c>
      <c r="J90">
        <f>IFERROR(INDEX(list_model_2!$G$2:$AJ$600,SUMIFS(list_model_2!$A$2:$A$600,list_model_2!$B$2:$B$600,model_2!A90,list_model_2!$E$2:$E$600,model_2!D90,list_model_2!$F$2:$F$600,model_2!E90),MATCH(CONCATENATE(model_2!F90,"_B"),list_model_2!$G$1:$AJ$1,0)),"")</f>
        <v/>
      </c>
      <c r="K90">
        <f>(G90-I90)*(1/I90)</f>
        <v/>
      </c>
      <c r="L90">
        <f>(H90-J90)*(1/J90)</f>
        <v/>
      </c>
      <c r="M90">
        <f>IF(AND(K90&gt;$M$1,K90&lt;$N$1),1,0)</f>
        <v/>
      </c>
      <c r="N90">
        <f>IF(AND(L90&gt;$M$1,L90&lt;$N$1),1,0)</f>
        <v/>
      </c>
    </row>
    <row r="91">
      <c r="A91">
        <f>final_model!A91</f>
        <v/>
      </c>
      <c r="B91">
        <f>final_model!B91</f>
        <v/>
      </c>
      <c r="C91">
        <f>final_model!C91</f>
        <v/>
      </c>
      <c r="D91">
        <f>final_model!D91</f>
        <v/>
      </c>
      <c r="E91">
        <f>final_model!E91</f>
        <v/>
      </c>
      <c r="F91">
        <f>final_model!F91</f>
        <v/>
      </c>
      <c r="G91">
        <f>final_model!G91</f>
        <v/>
      </c>
      <c r="H91">
        <f>final_model!H91</f>
        <v/>
      </c>
      <c r="I91">
        <f>IFERROR(INDEX(list_model_2!$G$2:$AJ$600,SUMIFS(list_model_2!$A$2:$A$600,list_model_2!$B$2:$B$600,model_2!A91,list_model_2!$E$2:$E$600,model_2!D91,list_model_2!$F$2:$F$600,model_2!E91),MATCH(CONCATENATE(model_2!F91,"_M"),list_model_2!$G$1:$AJ$1,0)),"")</f>
        <v/>
      </c>
      <c r="J91">
        <f>IFERROR(INDEX(list_model_2!$G$2:$AJ$600,SUMIFS(list_model_2!$A$2:$A$600,list_model_2!$B$2:$B$600,model_2!A91,list_model_2!$E$2:$E$600,model_2!D91,list_model_2!$F$2:$F$600,model_2!E91),MATCH(CONCATENATE(model_2!F91,"_B"),list_model_2!$G$1:$AJ$1,0)),"")</f>
        <v/>
      </c>
      <c r="K91">
        <f>(G91-I91)*(1/I91)</f>
        <v/>
      </c>
      <c r="L91">
        <f>(H91-J91)*(1/J91)</f>
        <v/>
      </c>
      <c r="M91">
        <f>IF(AND(K91&gt;$M$1,K91&lt;$N$1),1,0)</f>
        <v/>
      </c>
      <c r="N91">
        <f>IF(AND(L91&gt;$M$1,L91&lt;$N$1),1,0)</f>
        <v/>
      </c>
    </row>
    <row r="92">
      <c r="A92">
        <f>final_model!A92</f>
        <v/>
      </c>
      <c r="B92">
        <f>final_model!B92</f>
        <v/>
      </c>
      <c r="C92">
        <f>final_model!C92</f>
        <v/>
      </c>
      <c r="D92">
        <f>final_model!D92</f>
        <v/>
      </c>
      <c r="E92">
        <f>final_model!E92</f>
        <v/>
      </c>
      <c r="F92">
        <f>final_model!F92</f>
        <v/>
      </c>
      <c r="G92">
        <f>final_model!G92</f>
        <v/>
      </c>
      <c r="H92">
        <f>final_model!H92</f>
        <v/>
      </c>
      <c r="I92">
        <f>IFERROR(INDEX(list_model_2!$G$2:$AJ$600,SUMIFS(list_model_2!$A$2:$A$600,list_model_2!$B$2:$B$600,model_2!A92,list_model_2!$E$2:$E$600,model_2!D92,list_model_2!$F$2:$F$600,model_2!E92),MATCH(CONCATENATE(model_2!F92,"_M"),list_model_2!$G$1:$AJ$1,0)),"")</f>
        <v/>
      </c>
      <c r="J92">
        <f>IFERROR(INDEX(list_model_2!$G$2:$AJ$600,SUMIFS(list_model_2!$A$2:$A$600,list_model_2!$B$2:$B$600,model_2!A92,list_model_2!$E$2:$E$600,model_2!D92,list_model_2!$F$2:$F$600,model_2!E92),MATCH(CONCATENATE(model_2!F92,"_B"),list_model_2!$G$1:$AJ$1,0)),"")</f>
        <v/>
      </c>
      <c r="K92">
        <f>(G92-I92)*(1/I92)</f>
        <v/>
      </c>
      <c r="L92">
        <f>(H92-J92)*(1/J92)</f>
        <v/>
      </c>
      <c r="M92">
        <f>IF(AND(K92&gt;$M$1,K92&lt;$N$1),1,0)</f>
        <v/>
      </c>
      <c r="N92">
        <f>IF(AND(L92&gt;$M$1,L92&lt;$N$1),1,0)</f>
        <v/>
      </c>
    </row>
    <row r="93">
      <c r="A93">
        <f>final_model!A93</f>
        <v/>
      </c>
      <c r="B93">
        <f>final_model!B93</f>
        <v/>
      </c>
      <c r="C93">
        <f>final_model!C93</f>
        <v/>
      </c>
      <c r="D93">
        <f>final_model!D93</f>
        <v/>
      </c>
      <c r="E93">
        <f>final_model!E93</f>
        <v/>
      </c>
      <c r="F93">
        <f>final_model!F93</f>
        <v/>
      </c>
      <c r="G93">
        <f>final_model!G93</f>
        <v/>
      </c>
      <c r="H93">
        <f>final_model!H93</f>
        <v/>
      </c>
      <c r="I93">
        <f>IFERROR(INDEX(list_model_2!$G$2:$AJ$600,SUMIFS(list_model_2!$A$2:$A$600,list_model_2!$B$2:$B$600,model_2!A93,list_model_2!$E$2:$E$600,model_2!D93,list_model_2!$F$2:$F$600,model_2!E93),MATCH(CONCATENATE(model_2!F93,"_M"),list_model_2!$G$1:$AJ$1,0)),"")</f>
        <v/>
      </c>
      <c r="J93">
        <f>IFERROR(INDEX(list_model_2!$G$2:$AJ$600,SUMIFS(list_model_2!$A$2:$A$600,list_model_2!$B$2:$B$600,model_2!A93,list_model_2!$E$2:$E$600,model_2!D93,list_model_2!$F$2:$F$600,model_2!E93),MATCH(CONCATENATE(model_2!F93,"_B"),list_model_2!$G$1:$AJ$1,0)),"")</f>
        <v/>
      </c>
      <c r="K93">
        <f>(G93-I93)*(1/I93)</f>
        <v/>
      </c>
      <c r="L93">
        <f>(H93-J93)*(1/J93)</f>
        <v/>
      </c>
      <c r="M93">
        <f>IF(AND(K93&gt;$M$1,K93&lt;$N$1),1,0)</f>
        <v/>
      </c>
      <c r="N93">
        <f>IF(AND(L93&gt;$M$1,L93&lt;$N$1),1,0)</f>
        <v/>
      </c>
    </row>
    <row r="94">
      <c r="A94">
        <f>final_model!A94</f>
        <v/>
      </c>
      <c r="B94">
        <f>final_model!B94</f>
        <v/>
      </c>
      <c r="C94">
        <f>final_model!C94</f>
        <v/>
      </c>
      <c r="D94">
        <f>final_model!D94</f>
        <v/>
      </c>
      <c r="E94">
        <f>final_model!E94</f>
        <v/>
      </c>
      <c r="F94">
        <f>final_model!F94</f>
        <v/>
      </c>
      <c r="G94">
        <f>final_model!G94</f>
        <v/>
      </c>
      <c r="H94">
        <f>final_model!H94</f>
        <v/>
      </c>
      <c r="I94">
        <f>IFERROR(INDEX(list_model_2!$G$2:$AJ$600,SUMIFS(list_model_2!$A$2:$A$600,list_model_2!$B$2:$B$600,model_2!A94,list_model_2!$E$2:$E$600,model_2!D94,list_model_2!$F$2:$F$600,model_2!E94),MATCH(CONCATENATE(model_2!F94,"_M"),list_model_2!$G$1:$AJ$1,0)),"")</f>
        <v/>
      </c>
      <c r="J94">
        <f>IFERROR(INDEX(list_model_2!$G$2:$AJ$600,SUMIFS(list_model_2!$A$2:$A$600,list_model_2!$B$2:$B$600,model_2!A94,list_model_2!$E$2:$E$600,model_2!D94,list_model_2!$F$2:$F$600,model_2!E94),MATCH(CONCATENATE(model_2!F94,"_B"),list_model_2!$G$1:$AJ$1,0)),"")</f>
        <v/>
      </c>
      <c r="K94">
        <f>(G94-I94)*(1/I94)</f>
        <v/>
      </c>
      <c r="L94">
        <f>(H94-J94)*(1/J94)</f>
        <v/>
      </c>
      <c r="M94">
        <f>IF(AND(K94&gt;$M$1,K94&lt;$N$1),1,0)</f>
        <v/>
      </c>
      <c r="N94">
        <f>IF(AND(L94&gt;$M$1,L94&lt;$N$1),1,0)</f>
        <v/>
      </c>
    </row>
    <row r="95">
      <c r="A95">
        <f>final_model!A95</f>
        <v/>
      </c>
      <c r="B95">
        <f>final_model!B95</f>
        <v/>
      </c>
      <c r="C95">
        <f>final_model!C95</f>
        <v/>
      </c>
      <c r="D95">
        <f>final_model!D95</f>
        <v/>
      </c>
      <c r="E95">
        <f>final_model!E95</f>
        <v/>
      </c>
      <c r="F95">
        <f>final_model!F95</f>
        <v/>
      </c>
      <c r="G95">
        <f>final_model!G95</f>
        <v/>
      </c>
      <c r="H95">
        <f>final_model!H95</f>
        <v/>
      </c>
      <c r="I95">
        <f>IFERROR(INDEX(list_model_2!$G$2:$AJ$600,SUMIFS(list_model_2!$A$2:$A$600,list_model_2!$B$2:$B$600,model_2!A95,list_model_2!$E$2:$E$600,model_2!D95,list_model_2!$F$2:$F$600,model_2!E95),MATCH(CONCATENATE(model_2!F95,"_M"),list_model_2!$G$1:$AJ$1,0)),"")</f>
        <v/>
      </c>
      <c r="J95">
        <f>IFERROR(INDEX(list_model_2!$G$2:$AJ$600,SUMIFS(list_model_2!$A$2:$A$600,list_model_2!$B$2:$B$600,model_2!A95,list_model_2!$E$2:$E$600,model_2!D95,list_model_2!$F$2:$F$600,model_2!E95),MATCH(CONCATENATE(model_2!F95,"_B"),list_model_2!$G$1:$AJ$1,0)),"")</f>
        <v/>
      </c>
      <c r="K95">
        <f>(G95-I95)*(1/I95)</f>
        <v/>
      </c>
      <c r="L95">
        <f>(H95-J95)*(1/J95)</f>
        <v/>
      </c>
      <c r="M95">
        <f>IF(AND(K95&gt;$M$1,K95&lt;$N$1),1,0)</f>
        <v/>
      </c>
      <c r="N95">
        <f>IF(AND(L95&gt;$M$1,L95&lt;$N$1),1,0)</f>
        <v/>
      </c>
    </row>
    <row r="96">
      <c r="A96">
        <f>final_model!A96</f>
        <v/>
      </c>
      <c r="B96">
        <f>final_model!B96</f>
        <v/>
      </c>
      <c r="C96">
        <f>final_model!C96</f>
        <v/>
      </c>
      <c r="D96">
        <f>final_model!D96</f>
        <v/>
      </c>
      <c r="E96">
        <f>final_model!E96</f>
        <v/>
      </c>
      <c r="F96">
        <f>final_model!F96</f>
        <v/>
      </c>
      <c r="G96">
        <f>final_model!G96</f>
        <v/>
      </c>
      <c r="H96">
        <f>final_model!H96</f>
        <v/>
      </c>
      <c r="I96">
        <f>IFERROR(INDEX(list_model_2!$G$2:$AJ$600,SUMIFS(list_model_2!$A$2:$A$600,list_model_2!$B$2:$B$600,model_2!A96,list_model_2!$E$2:$E$600,model_2!D96,list_model_2!$F$2:$F$600,model_2!E96),MATCH(CONCATENATE(model_2!F96,"_M"),list_model_2!$G$1:$AJ$1,0)),"")</f>
        <v/>
      </c>
      <c r="J96">
        <f>IFERROR(INDEX(list_model_2!$G$2:$AJ$600,SUMIFS(list_model_2!$A$2:$A$600,list_model_2!$B$2:$B$600,model_2!A96,list_model_2!$E$2:$E$600,model_2!D96,list_model_2!$F$2:$F$600,model_2!E96),MATCH(CONCATENATE(model_2!F96,"_B"),list_model_2!$G$1:$AJ$1,0)),"")</f>
        <v/>
      </c>
      <c r="K96">
        <f>(G96-I96)*(1/I96)</f>
        <v/>
      </c>
      <c r="L96">
        <f>(H96-J96)*(1/J96)</f>
        <v/>
      </c>
      <c r="M96">
        <f>IF(AND(K96&gt;$M$1,K96&lt;$N$1),1,0)</f>
        <v/>
      </c>
      <c r="N96">
        <f>IF(AND(L96&gt;$M$1,L96&lt;$N$1),1,0)</f>
        <v/>
      </c>
    </row>
    <row r="97">
      <c r="A97">
        <f>final_model!A97</f>
        <v/>
      </c>
      <c r="B97">
        <f>final_model!B97</f>
        <v/>
      </c>
      <c r="C97">
        <f>final_model!C97</f>
        <v/>
      </c>
      <c r="D97">
        <f>final_model!D97</f>
        <v/>
      </c>
      <c r="E97">
        <f>final_model!E97</f>
        <v/>
      </c>
      <c r="F97">
        <f>final_model!F97</f>
        <v/>
      </c>
      <c r="G97">
        <f>final_model!G97</f>
        <v/>
      </c>
      <c r="H97">
        <f>final_model!H97</f>
        <v/>
      </c>
      <c r="I97">
        <f>IFERROR(INDEX(list_model_2!$G$2:$AJ$600,SUMIFS(list_model_2!$A$2:$A$600,list_model_2!$B$2:$B$600,model_2!A97,list_model_2!$E$2:$E$600,model_2!D97,list_model_2!$F$2:$F$600,model_2!E97),MATCH(CONCATENATE(model_2!F97,"_M"),list_model_2!$G$1:$AJ$1,0)),"")</f>
        <v/>
      </c>
      <c r="J97">
        <f>IFERROR(INDEX(list_model_2!$G$2:$AJ$600,SUMIFS(list_model_2!$A$2:$A$600,list_model_2!$B$2:$B$600,model_2!A97,list_model_2!$E$2:$E$600,model_2!D97,list_model_2!$F$2:$F$600,model_2!E97),MATCH(CONCATENATE(model_2!F97,"_B"),list_model_2!$G$1:$AJ$1,0)),"")</f>
        <v/>
      </c>
      <c r="K97">
        <f>(G97-I97)*(1/I97)</f>
        <v/>
      </c>
      <c r="L97">
        <f>(H97-J97)*(1/J97)</f>
        <v/>
      </c>
      <c r="M97">
        <f>IF(AND(K97&gt;$M$1,K97&lt;$N$1),1,0)</f>
        <v/>
      </c>
      <c r="N97">
        <f>IF(AND(L97&gt;$M$1,L97&lt;$N$1),1,0)</f>
        <v/>
      </c>
    </row>
    <row r="98">
      <c r="A98">
        <f>final_model!A98</f>
        <v/>
      </c>
      <c r="B98">
        <f>final_model!B98</f>
        <v/>
      </c>
      <c r="C98">
        <f>final_model!C98</f>
        <v/>
      </c>
      <c r="D98">
        <f>final_model!D98</f>
        <v/>
      </c>
      <c r="E98">
        <f>final_model!E98</f>
        <v/>
      </c>
      <c r="F98">
        <f>final_model!F98</f>
        <v/>
      </c>
      <c r="G98">
        <f>final_model!G98</f>
        <v/>
      </c>
      <c r="H98">
        <f>final_model!H98</f>
        <v/>
      </c>
      <c r="I98">
        <f>IFERROR(INDEX(list_model_2!$G$2:$AJ$600,SUMIFS(list_model_2!$A$2:$A$600,list_model_2!$B$2:$B$600,model_2!A98,list_model_2!$E$2:$E$600,model_2!D98,list_model_2!$F$2:$F$600,model_2!E98),MATCH(CONCATENATE(model_2!F98,"_M"),list_model_2!$G$1:$AJ$1,0)),"")</f>
        <v/>
      </c>
      <c r="J98">
        <f>IFERROR(INDEX(list_model_2!$G$2:$AJ$600,SUMIFS(list_model_2!$A$2:$A$600,list_model_2!$B$2:$B$600,model_2!A98,list_model_2!$E$2:$E$600,model_2!D98,list_model_2!$F$2:$F$600,model_2!E98),MATCH(CONCATENATE(model_2!F98,"_B"),list_model_2!$G$1:$AJ$1,0)),"")</f>
        <v/>
      </c>
      <c r="K98">
        <f>(G98-I98)*(1/I98)</f>
        <v/>
      </c>
      <c r="L98">
        <f>(H98-J98)*(1/J98)</f>
        <v/>
      </c>
      <c r="M98">
        <f>IF(AND(K98&gt;$M$1,K98&lt;$N$1),1,0)</f>
        <v/>
      </c>
      <c r="N98">
        <f>IF(AND(L98&gt;$M$1,L98&lt;$N$1),1,0)</f>
        <v/>
      </c>
    </row>
    <row r="99">
      <c r="A99">
        <f>final_model!A99</f>
        <v/>
      </c>
      <c r="B99">
        <f>final_model!B99</f>
        <v/>
      </c>
      <c r="C99">
        <f>final_model!C99</f>
        <v/>
      </c>
      <c r="D99">
        <f>final_model!D99</f>
        <v/>
      </c>
      <c r="E99">
        <f>final_model!E99</f>
        <v/>
      </c>
      <c r="F99">
        <f>final_model!F99</f>
        <v/>
      </c>
      <c r="G99">
        <f>final_model!G99</f>
        <v/>
      </c>
      <c r="H99">
        <f>final_model!H99</f>
        <v/>
      </c>
      <c r="I99">
        <f>IFERROR(INDEX(list_model_2!$G$2:$AJ$600,SUMIFS(list_model_2!$A$2:$A$600,list_model_2!$B$2:$B$600,model_2!A99,list_model_2!$E$2:$E$600,model_2!D99,list_model_2!$F$2:$F$600,model_2!E99),MATCH(CONCATENATE(model_2!F99,"_M"),list_model_2!$G$1:$AJ$1,0)),"")</f>
        <v/>
      </c>
      <c r="J99">
        <f>IFERROR(INDEX(list_model_2!$G$2:$AJ$600,SUMIFS(list_model_2!$A$2:$A$600,list_model_2!$B$2:$B$600,model_2!A99,list_model_2!$E$2:$E$600,model_2!D99,list_model_2!$F$2:$F$600,model_2!E99),MATCH(CONCATENATE(model_2!F99,"_B"),list_model_2!$G$1:$AJ$1,0)),"")</f>
        <v/>
      </c>
      <c r="K99">
        <f>(G99-I99)*(1/I99)</f>
        <v/>
      </c>
      <c r="L99">
        <f>(H99-J99)*(1/J99)</f>
        <v/>
      </c>
      <c r="M99">
        <f>IF(AND(K99&gt;$M$1,K99&lt;$N$1),1,0)</f>
        <v/>
      </c>
      <c r="N99">
        <f>IF(AND(L99&gt;$M$1,L99&lt;$N$1),1,0)</f>
        <v/>
      </c>
    </row>
    <row r="100">
      <c r="A100">
        <f>final_model!A100</f>
        <v/>
      </c>
      <c r="B100">
        <f>final_model!B100</f>
        <v/>
      </c>
      <c r="C100">
        <f>final_model!C100</f>
        <v/>
      </c>
      <c r="D100">
        <f>final_model!D100</f>
        <v/>
      </c>
      <c r="E100">
        <f>final_model!E100</f>
        <v/>
      </c>
      <c r="F100">
        <f>final_model!F100</f>
        <v/>
      </c>
      <c r="G100">
        <f>final_model!G100</f>
        <v/>
      </c>
      <c r="H100">
        <f>final_model!H100</f>
        <v/>
      </c>
      <c r="I100">
        <f>IFERROR(INDEX(list_model_2!$G$2:$AJ$600,SUMIFS(list_model_2!$A$2:$A$600,list_model_2!$B$2:$B$600,model_2!A100,list_model_2!$E$2:$E$600,model_2!D100,list_model_2!$F$2:$F$600,model_2!E100),MATCH(CONCATENATE(model_2!F100,"_M"),list_model_2!$G$1:$AJ$1,0)),"")</f>
        <v/>
      </c>
      <c r="J100">
        <f>IFERROR(INDEX(list_model_2!$G$2:$AJ$600,SUMIFS(list_model_2!$A$2:$A$600,list_model_2!$B$2:$B$600,model_2!A100,list_model_2!$E$2:$E$600,model_2!D100,list_model_2!$F$2:$F$600,model_2!E100),MATCH(CONCATENATE(model_2!F100,"_B"),list_model_2!$G$1:$AJ$1,0)),"")</f>
        <v/>
      </c>
      <c r="K100">
        <f>(G100-I100)*(1/I100)</f>
        <v/>
      </c>
      <c r="L100">
        <f>(H100-J100)*(1/J100)</f>
        <v/>
      </c>
      <c r="M100">
        <f>IF(AND(K100&gt;$M$1,K100&lt;$N$1),1,0)</f>
        <v/>
      </c>
      <c r="N100">
        <f>IF(AND(L100&gt;$M$1,L100&lt;$N$1),1,0)</f>
        <v/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48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index</t>
        </is>
      </c>
      <c r="B1" s="15" t="inlineStr">
        <is>
          <t>Div</t>
        </is>
      </c>
      <c r="C1" s="15" t="inlineStr">
        <is>
          <t>Date</t>
        </is>
      </c>
      <c r="D1" s="15" t="inlineStr">
        <is>
          <t>Сезон</t>
        </is>
      </c>
      <c r="E1" s="15" t="inlineStr">
        <is>
          <t>HomeTeam</t>
        </is>
      </c>
      <c r="F1" s="15" t="inlineStr">
        <is>
          <t>AwayTeam</t>
        </is>
      </c>
      <c r="G1" s="15" t="inlineStr">
        <is>
          <t>6,5_M</t>
        </is>
      </c>
      <c r="H1" s="15" t="inlineStr">
        <is>
          <t>6,5_B</t>
        </is>
      </c>
      <c r="I1" s="15" t="inlineStr">
        <is>
          <t>7_M</t>
        </is>
      </c>
      <c r="J1" s="15" t="inlineStr">
        <is>
          <t>7_B</t>
        </is>
      </c>
      <c r="K1" s="15" t="inlineStr">
        <is>
          <t>7,5_M</t>
        </is>
      </c>
      <c r="L1" s="15" t="inlineStr">
        <is>
          <t>7,5_B</t>
        </is>
      </c>
      <c r="M1" s="15" t="inlineStr">
        <is>
          <t>8_M</t>
        </is>
      </c>
      <c r="N1" s="15" t="inlineStr">
        <is>
          <t>8_B</t>
        </is>
      </c>
      <c r="O1" s="15" t="inlineStr">
        <is>
          <t>8,5_M</t>
        </is>
      </c>
      <c r="P1" s="15" t="inlineStr">
        <is>
          <t>8,5_B</t>
        </is>
      </c>
      <c r="Q1" s="15" t="inlineStr">
        <is>
          <t>9_M</t>
        </is>
      </c>
      <c r="R1" s="15" t="inlineStr">
        <is>
          <t>9_B</t>
        </is>
      </c>
      <c r="S1" s="15" t="inlineStr">
        <is>
          <t>9,5_M</t>
        </is>
      </c>
      <c r="T1" s="15" t="inlineStr">
        <is>
          <t>9,5_B</t>
        </is>
      </c>
      <c r="U1" s="15" t="inlineStr">
        <is>
          <t>10_M</t>
        </is>
      </c>
      <c r="V1" s="15" t="inlineStr">
        <is>
          <t>10_B</t>
        </is>
      </c>
      <c r="W1" s="15" t="inlineStr">
        <is>
          <t>10,5_M</t>
        </is>
      </c>
      <c r="X1" s="15" t="inlineStr">
        <is>
          <t>10,5_B</t>
        </is>
      </c>
      <c r="Y1" s="15" t="inlineStr">
        <is>
          <t>11_M</t>
        </is>
      </c>
      <c r="Z1" s="15" t="inlineStr">
        <is>
          <t>11_B</t>
        </is>
      </c>
      <c r="AA1" s="15" t="inlineStr">
        <is>
          <t>11,5_M</t>
        </is>
      </c>
      <c r="AB1" s="15" t="inlineStr">
        <is>
          <t>11,5_B</t>
        </is>
      </c>
      <c r="AC1" s="15" t="inlineStr">
        <is>
          <t>12_M</t>
        </is>
      </c>
      <c r="AD1" s="15" t="inlineStr">
        <is>
          <t>12_B</t>
        </is>
      </c>
      <c r="AE1" s="15" t="inlineStr">
        <is>
          <t>12,5_M</t>
        </is>
      </c>
      <c r="AF1" s="15" t="inlineStr">
        <is>
          <t>12,5_B</t>
        </is>
      </c>
      <c r="AG1" s="15" t="inlineStr">
        <is>
          <t>13_M</t>
        </is>
      </c>
      <c r="AH1" s="15" t="inlineStr">
        <is>
          <t>13_B</t>
        </is>
      </c>
      <c r="AI1" s="15" t="inlineStr">
        <is>
          <t>13,5_M</t>
        </is>
      </c>
      <c r="AJ1" s="15" t="inlineStr">
        <is>
          <t>13,5_B</t>
        </is>
      </c>
    </row>
    <row r="2">
      <c r="A2" t="n">
        <v>1</v>
      </c>
      <c r="B2" t="inlineStr">
        <is>
          <t>D1</t>
        </is>
      </c>
      <c r="C2" s="16" t="n">
        <v>44834</v>
      </c>
      <c r="D2" t="n">
        <v>2022</v>
      </c>
      <c r="E2" t="inlineStr">
        <is>
          <t>Bayern Munich</t>
        </is>
      </c>
      <c r="F2" t="inlineStr">
        <is>
          <t>Leverkusen</t>
        </is>
      </c>
      <c r="G2" t="n">
        <v>2.673230818559712</v>
      </c>
      <c r="H2" t="n">
        <v>1.597646175834116</v>
      </c>
      <c r="I2" t="n">
        <v>2.497716451683555</v>
      </c>
      <c r="J2" t="n">
        <v>1.744197852062999</v>
      </c>
      <c r="K2" t="n">
        <v>2.153718555659695</v>
      </c>
      <c r="L2" t="n">
        <v>1.866762517681967</v>
      </c>
      <c r="M2" t="n">
        <v>1.88523515576473</v>
      </c>
      <c r="N2" t="n">
        <v>1.873781106173999</v>
      </c>
      <c r="O2" t="n">
        <v>1.876705955406477</v>
      </c>
      <c r="P2" t="n">
        <v>2.140633291964303</v>
      </c>
      <c r="Q2" t="n">
        <v>1.649223937435723</v>
      </c>
      <c r="R2" t="n">
        <v>2.053112858439631</v>
      </c>
      <c r="S2" t="n">
        <v>1.748332495145916</v>
      </c>
      <c r="T2" t="n">
        <v>2.336304392080438</v>
      </c>
      <c r="U2" t="n">
        <v>1.620966438785706</v>
      </c>
      <c r="V2" t="n">
        <v>2.504857700135215</v>
      </c>
      <c r="W2" t="n">
        <v>1.587656363066846</v>
      </c>
      <c r="X2" t="n">
        <v>2.701674759005801</v>
      </c>
      <c r="Y2" t="n">
        <v>1.429426013658094</v>
      </c>
      <c r="Z2" t="n">
        <v>2.915997618362147</v>
      </c>
      <c r="AA2" t="n">
        <v>1.446671040052198</v>
      </c>
      <c r="AB2" t="n">
        <v>3.238784049852748</v>
      </c>
      <c r="AC2" t="n">
        <v>1.293026835318859</v>
      </c>
      <c r="AD2" t="n">
        <v>3.511844590463527</v>
      </c>
      <c r="AE2" t="n">
        <v>1.341397096991563</v>
      </c>
      <c r="AF2" t="n">
        <v>3.929140314349868</v>
      </c>
      <c r="AG2" t="n">
        <v>1.270758221684565</v>
      </c>
      <c r="AH2" t="n">
        <v>3.800164283006997</v>
      </c>
      <c r="AI2" t="n">
        <v>1.332070610780358</v>
      </c>
      <c r="AJ2" t="n">
        <v>4.011407717322605</v>
      </c>
    </row>
    <row r="3">
      <c r="A3" t="n">
        <v>2</v>
      </c>
      <c r="B3" t="inlineStr">
        <is>
          <t>D1</t>
        </is>
      </c>
      <c r="C3" s="16" t="n">
        <v>44834</v>
      </c>
      <c r="D3" t="n">
        <v>2022</v>
      </c>
      <c r="E3" t="inlineStr">
        <is>
          <t>RB Leipzig</t>
        </is>
      </c>
      <c r="F3" t="inlineStr">
        <is>
          <t>Bochum</t>
        </is>
      </c>
      <c r="G3" t="n">
        <v>2.814483975753283</v>
      </c>
      <c r="H3" t="n">
        <v>1.5511208769892</v>
      </c>
      <c r="I3" t="n">
        <v>2.607641217675342</v>
      </c>
      <c r="J3" t="n">
        <v>1.60526408346376</v>
      </c>
      <c r="K3" t="n">
        <v>2.365007891505572</v>
      </c>
      <c r="L3" t="n">
        <v>1.732596497223927</v>
      </c>
      <c r="M3" t="n">
        <v>2.116992174060017</v>
      </c>
      <c r="N3" t="n">
        <v>1.675562826225579</v>
      </c>
      <c r="O3" t="n">
        <v>2.146969200690973</v>
      </c>
      <c r="P3" t="n">
        <v>1.871862992831513</v>
      </c>
      <c r="Q3" t="n">
        <v>1.877662100005253</v>
      </c>
      <c r="R3" t="n">
        <v>1.693543108903853</v>
      </c>
      <c r="S3" t="n">
        <v>2.067871101654814</v>
      </c>
      <c r="T3" t="n">
        <v>1.936442608523034</v>
      </c>
      <c r="U3" t="n">
        <v>1.852590026709042</v>
      </c>
      <c r="V3" t="n">
        <v>1.975834118554083</v>
      </c>
      <c r="W3" t="n">
        <v>1.82957478590323</v>
      </c>
      <c r="X3" t="n">
        <v>2.20543682979855</v>
      </c>
      <c r="Y3" t="n">
        <v>1.649995915927961</v>
      </c>
      <c r="Z3" t="n">
        <v>2.578012203641264</v>
      </c>
      <c r="AA3" t="n">
        <v>1.538041524895672</v>
      </c>
      <c r="AB3" t="n">
        <v>2.858592606200614</v>
      </c>
      <c r="AC3" t="n">
        <v>1.36262253136274</v>
      </c>
      <c r="AD3" t="n">
        <v>2.892672677749612</v>
      </c>
      <c r="AE3" t="n">
        <v>1.441488496909825</v>
      </c>
      <c r="AF3" t="n">
        <v>3.265064677787638</v>
      </c>
      <c r="AG3" t="n">
        <v>1.335517626712251</v>
      </c>
      <c r="AH3" t="n">
        <v>3.050849323001247</v>
      </c>
      <c r="AI3" t="n">
        <v>1.436123477521406</v>
      </c>
      <c r="AJ3" t="n">
        <v>3.29292861206014</v>
      </c>
    </row>
    <row r="4">
      <c r="A4" t="n">
        <v>3</v>
      </c>
      <c r="B4" t="inlineStr">
        <is>
          <t>D1</t>
        </is>
      </c>
      <c r="C4" s="16" t="n">
        <v>44834</v>
      </c>
      <c r="D4" t="n">
        <v>2022</v>
      </c>
      <c r="E4" t="inlineStr">
        <is>
          <t>Freiburg</t>
        </is>
      </c>
      <c r="F4" t="inlineStr">
        <is>
          <t>Mainz</t>
        </is>
      </c>
      <c r="G4" t="n">
        <v>2.894323742458875</v>
      </c>
      <c r="H4" t="n">
        <v>1.527892871522571</v>
      </c>
      <c r="I4" t="n">
        <v>2.619094385282467</v>
      </c>
      <c r="J4" t="n">
        <v>1.690728407777219</v>
      </c>
      <c r="K4" t="n">
        <v>2.151543359736639</v>
      </c>
      <c r="L4" t="n">
        <v>1.8683997797779</v>
      </c>
      <c r="M4" t="n">
        <v>1.92139199147508</v>
      </c>
      <c r="N4" t="n">
        <v>1.759331129905283</v>
      </c>
      <c r="O4" t="n">
        <v>2.030853172850485</v>
      </c>
      <c r="P4" t="n">
        <v>1.970070254752992</v>
      </c>
      <c r="Q4" t="n">
        <v>1.772138876232235</v>
      </c>
      <c r="R4" t="n">
        <v>1.896343423030967</v>
      </c>
      <c r="S4" t="n">
        <v>1.852376617918798</v>
      </c>
      <c r="T4" t="n">
        <v>2.173190323359229</v>
      </c>
      <c r="U4" t="n">
        <v>1.643422218091886</v>
      </c>
      <c r="V4" t="n">
        <v>2.111995291421266</v>
      </c>
      <c r="W4" t="n">
        <v>1.724361144650906</v>
      </c>
      <c r="X4" t="n">
        <v>2.380526837178619</v>
      </c>
      <c r="Y4" t="n">
        <v>1.554832875369576</v>
      </c>
      <c r="Z4" t="n">
        <v>2.387190153134413</v>
      </c>
      <c r="AA4" t="n">
        <v>1.60699024734289</v>
      </c>
      <c r="AB4" t="n">
        <v>2.647472927905377</v>
      </c>
      <c r="AC4" t="n">
        <v>1.462234858401601</v>
      </c>
      <c r="AD4" t="n">
        <v>2.465036100800334</v>
      </c>
      <c r="AE4" t="n">
        <v>1.58511532409973</v>
      </c>
      <c r="AF4" t="n">
        <v>2.709064792549433</v>
      </c>
      <c r="AG4" t="n">
        <v>1.457419876006607</v>
      </c>
      <c r="AH4" t="n">
        <v>2.683804895295958</v>
      </c>
      <c r="AI4" t="n">
        <v>1.521117477813817</v>
      </c>
      <c r="AJ4" t="n">
        <v>2.918953100930683</v>
      </c>
    </row>
    <row r="5">
      <c r="A5" t="n">
        <v>4</v>
      </c>
      <c r="B5" t="inlineStr">
        <is>
          <t>D1</t>
        </is>
      </c>
      <c r="C5" s="16" t="n">
        <v>44834</v>
      </c>
      <c r="D5" t="n">
        <v>2022</v>
      </c>
      <c r="E5" t="inlineStr">
        <is>
          <t>FC Koln</t>
        </is>
      </c>
      <c r="F5" t="inlineStr">
        <is>
          <t>Dortmund</t>
        </is>
      </c>
      <c r="G5" t="n">
        <v>3.609832669268304</v>
      </c>
      <c r="H5" t="n">
        <v>1.38316632777854</v>
      </c>
      <c r="I5" t="n">
        <v>3.317639658940136</v>
      </c>
      <c r="J5" t="n">
        <v>1.458670662949725</v>
      </c>
      <c r="K5" t="n">
        <v>2.703172699977988</v>
      </c>
      <c r="L5" t="n">
        <v>1.587139519094525</v>
      </c>
      <c r="M5" t="n">
        <v>2.411758013736416</v>
      </c>
      <c r="N5" t="n">
        <v>1.514502158259941</v>
      </c>
      <c r="O5" t="n">
        <v>2.433690341547434</v>
      </c>
      <c r="P5" t="n">
        <v>1.697500688273218</v>
      </c>
      <c r="Q5" t="n">
        <v>2.131412004540997</v>
      </c>
      <c r="R5" t="n">
        <v>1.800438683921879</v>
      </c>
      <c r="S5" t="n">
        <v>1.94716867973956</v>
      </c>
      <c r="T5" t="n">
        <v>2.055778153765565</v>
      </c>
      <c r="U5" t="n">
        <v>1.73571729489584</v>
      </c>
      <c r="V5" t="n">
        <v>1.927975334321945</v>
      </c>
      <c r="W5" t="n">
        <v>1.85995740549919</v>
      </c>
      <c r="X5" t="n">
        <v>2.162848291793613</v>
      </c>
      <c r="Y5" t="n">
        <v>1.688048487315369</v>
      </c>
      <c r="Z5" t="n">
        <v>1.900361019260335</v>
      </c>
      <c r="AA5" t="n">
        <v>1.914167362124836</v>
      </c>
      <c r="AB5" t="n">
        <v>2.093891601725597</v>
      </c>
      <c r="AC5" t="n">
        <v>1.746557016608568</v>
      </c>
      <c r="AD5" t="n">
        <v>2.418402128360398</v>
      </c>
      <c r="AE5" t="n">
        <v>1.605881830562338</v>
      </c>
      <c r="AF5" t="n">
        <v>2.650486859907762</v>
      </c>
      <c r="AG5" t="n">
        <v>1.461669422323861</v>
      </c>
      <c r="AH5" t="n">
        <v>2.840189611034587</v>
      </c>
      <c r="AI5" t="n">
        <v>1.47160675258727</v>
      </c>
      <c r="AJ5" t="n">
        <v>3.120410690716207</v>
      </c>
    </row>
    <row r="6">
      <c r="A6" t="n">
        <v>5</v>
      </c>
      <c r="B6" t="inlineStr">
        <is>
          <t>D1</t>
        </is>
      </c>
      <c r="C6" s="16" t="n">
        <v>44834</v>
      </c>
      <c r="D6" t="n">
        <v>2022</v>
      </c>
      <c r="E6" t="inlineStr">
        <is>
          <t>Ein Frankfurt</t>
        </is>
      </c>
      <c r="F6" t="inlineStr">
        <is>
          <t>Union Berlin</t>
        </is>
      </c>
      <c r="G6" t="n">
        <v>3.962019988329803</v>
      </c>
      <c r="H6" t="n">
        <v>1.337607444899071</v>
      </c>
      <c r="I6" t="n">
        <v>3.690931360907167</v>
      </c>
      <c r="J6" t="n">
        <v>1.396585389069607</v>
      </c>
      <c r="K6" t="n">
        <v>3.003362862015548</v>
      </c>
      <c r="L6" t="n">
        <v>1.49916069572834</v>
      </c>
      <c r="M6" t="n">
        <v>2.705665504720035</v>
      </c>
      <c r="N6" t="n">
        <v>1.420494823127167</v>
      </c>
      <c r="O6" t="n">
        <v>2.7337387066681</v>
      </c>
      <c r="P6" t="n">
        <v>1.576788183913711</v>
      </c>
      <c r="Q6" t="n">
        <v>2.372672579999402</v>
      </c>
      <c r="R6" t="n">
        <v>1.528402496389434</v>
      </c>
      <c r="S6" t="n">
        <v>2.314077440111407</v>
      </c>
      <c r="T6" t="n">
        <v>1.760990158932506</v>
      </c>
      <c r="U6" t="n">
        <v>2.063526122213269</v>
      </c>
      <c r="V6" t="n">
        <v>1.821515505031178</v>
      </c>
      <c r="W6" t="n">
        <v>1.959065059355445</v>
      </c>
      <c r="X6" t="n">
        <v>2.042682131149753</v>
      </c>
      <c r="Y6" t="n">
        <v>1.75361970730051</v>
      </c>
      <c r="Z6" t="n">
        <v>1.958618829907776</v>
      </c>
      <c r="AA6" t="n">
        <v>1.841693553953527</v>
      </c>
      <c r="AB6" t="n">
        <v>2.188080858292059</v>
      </c>
      <c r="AC6" t="n">
        <v>1.69068436084717</v>
      </c>
      <c r="AD6" t="n">
        <v>2.260368154097728</v>
      </c>
      <c r="AE6" t="n">
        <v>1.683872636689041</v>
      </c>
      <c r="AF6" t="n">
        <v>2.462260582381956</v>
      </c>
      <c r="AG6" t="n">
        <v>1.532398705666666</v>
      </c>
      <c r="AH6" t="n">
        <v>2.363655289663467</v>
      </c>
      <c r="AI6" t="n">
        <v>1.626057670742014</v>
      </c>
      <c r="AJ6" t="n">
        <v>2.597296937221108</v>
      </c>
    </row>
    <row r="7">
      <c r="A7" t="n">
        <v>6</v>
      </c>
      <c r="B7" t="inlineStr">
        <is>
          <t>D1</t>
        </is>
      </c>
      <c r="C7" s="16" t="n">
        <v>44834</v>
      </c>
      <c r="D7" t="n">
        <v>2022</v>
      </c>
      <c r="E7" t="inlineStr">
        <is>
          <t>Wolfsburg</t>
        </is>
      </c>
      <c r="F7" t="inlineStr">
        <is>
          <t>Stuttgart</t>
        </is>
      </c>
      <c r="G7" t="n">
        <v>2.745613105101937</v>
      </c>
      <c r="H7" t="n">
        <v>1.572864626804921</v>
      </c>
      <c r="I7" t="n">
        <v>2.517273440491097</v>
      </c>
      <c r="J7" t="n">
        <v>1.73978695388355</v>
      </c>
      <c r="K7" t="n">
        <v>2.114080132657329</v>
      </c>
      <c r="L7" t="n">
        <v>1.897601501621591</v>
      </c>
      <c r="M7" t="n">
        <v>1.849671554066396</v>
      </c>
      <c r="N7" t="n">
        <v>1.75993014300165</v>
      </c>
      <c r="O7" t="n">
        <v>1.988620696533761</v>
      </c>
      <c r="P7" t="n">
        <v>2.011510282463372</v>
      </c>
      <c r="Q7" t="n">
        <v>1.706735557994077</v>
      </c>
      <c r="R7" t="n">
        <v>2.109883604255256</v>
      </c>
      <c r="S7" t="n">
        <v>1.685705114666099</v>
      </c>
      <c r="T7" t="n">
        <v>2.458352837993552</v>
      </c>
      <c r="U7" t="n">
        <v>1.502127583991777</v>
      </c>
      <c r="V7" t="n">
        <v>2.302209222096681</v>
      </c>
      <c r="W7" t="n">
        <v>1.631486123719519</v>
      </c>
      <c r="X7" t="n">
        <v>2.583566071269937</v>
      </c>
      <c r="Y7" t="n">
        <v>1.436251834643465</v>
      </c>
      <c r="Z7" t="n">
        <v>2.400180759789112</v>
      </c>
      <c r="AA7" t="n">
        <v>1.57922494595098</v>
      </c>
      <c r="AB7" t="n">
        <v>2.726444979606645</v>
      </c>
      <c r="AC7" t="n">
        <v>1.44640097505814</v>
      </c>
      <c r="AD7" t="n">
        <v>4.126127792534003</v>
      </c>
      <c r="AE7" t="n">
        <v>1.285304028874624</v>
      </c>
      <c r="AF7" t="n">
        <v>4.505032872982837</v>
      </c>
      <c r="AG7" t="n">
        <v>1.199465932755564</v>
      </c>
      <c r="AH7" t="n">
        <v>4.894163722851856</v>
      </c>
      <c r="AI7" t="n">
        <v>1.235604134931335</v>
      </c>
      <c r="AJ7" t="n">
        <v>5.244407681093715</v>
      </c>
    </row>
    <row r="8">
      <c r="A8" t="n">
        <v>7</v>
      </c>
      <c r="B8" t="inlineStr">
        <is>
          <t>D1</t>
        </is>
      </c>
      <c r="C8" s="16" t="n">
        <v>44834</v>
      </c>
      <c r="D8" t="n">
        <v>2022</v>
      </c>
      <c r="E8" t="inlineStr">
        <is>
          <t>Hertha</t>
        </is>
      </c>
      <c r="F8" t="inlineStr">
        <is>
          <t>Hoffenheim</t>
        </is>
      </c>
      <c r="G8" t="n">
        <v>2.92643929603287</v>
      </c>
      <c r="H8" t="n">
        <v>1.519092401229204</v>
      </c>
      <c r="I8" t="n">
        <v>2.671812657511028</v>
      </c>
      <c r="J8" t="n">
        <v>1.764202929047769</v>
      </c>
      <c r="K8" t="n">
        <v>2.072577710558048</v>
      </c>
      <c r="L8" t="n">
        <v>1.932333377951434</v>
      </c>
      <c r="M8" t="n">
        <v>1.851955654990772</v>
      </c>
      <c r="N8" t="n">
        <v>1.827812933879404</v>
      </c>
      <c r="O8" t="n">
        <v>1.956426284315328</v>
      </c>
      <c r="P8" t="n">
        <v>2.045558885613296</v>
      </c>
      <c r="Q8" t="n">
        <v>1.685376095132916</v>
      </c>
      <c r="R8" t="n">
        <v>1.950863897725116</v>
      </c>
      <c r="S8" t="n">
        <v>1.790756939309888</v>
      </c>
      <c r="T8" t="n">
        <v>2.264611096391671</v>
      </c>
      <c r="U8" t="n">
        <v>1.59248148516546</v>
      </c>
      <c r="V8" t="n">
        <v>2.395132386874129</v>
      </c>
      <c r="W8" t="n">
        <v>1.590547572985836</v>
      </c>
      <c r="X8" t="n">
        <v>2.693343679229691</v>
      </c>
      <c r="Y8" t="n">
        <v>1.427686635099322</v>
      </c>
      <c r="Z8" t="n">
        <v>2.544831280411375</v>
      </c>
      <c r="AA8" t="n">
        <v>1.544920937868344</v>
      </c>
      <c r="AB8" t="n">
        <v>2.835128603998706</v>
      </c>
      <c r="AC8" t="n">
        <v>1.410225077497162</v>
      </c>
      <c r="AD8" t="n">
        <v>3.025613889165776</v>
      </c>
      <c r="AE8" t="n">
        <v>1.432039801411444</v>
      </c>
      <c r="AF8" t="n">
        <v>3.314601563867657</v>
      </c>
      <c r="AG8" t="n">
        <v>1.334121282113257</v>
      </c>
      <c r="AH8" t="n">
        <v>4.019136542720757</v>
      </c>
      <c r="AI8" t="n">
        <v>1.301738938886785</v>
      </c>
      <c r="AJ8" t="n">
        <v>4.314123141313253</v>
      </c>
    </row>
    <row r="9">
      <c r="A9" t="n">
        <v>8</v>
      </c>
      <c r="B9" t="inlineStr">
        <is>
          <t>E0</t>
        </is>
      </c>
      <c r="C9" s="16" t="n">
        <v>44835</v>
      </c>
      <c r="D9" t="n">
        <v>2022</v>
      </c>
      <c r="E9" t="inlineStr">
        <is>
          <t>Arsenal</t>
        </is>
      </c>
      <c r="F9" t="inlineStr">
        <is>
          <t>Tottenham</t>
        </is>
      </c>
      <c r="G9" t="n">
        <v>3.480821290639847</v>
      </c>
      <c r="H9" t="n">
        <v>1.403092316150706</v>
      </c>
      <c r="I9" t="n">
        <v>3.224128552062481</v>
      </c>
      <c r="J9" t="n">
        <v>1.512691796719603</v>
      </c>
      <c r="K9" t="n">
        <v>2.579463161215074</v>
      </c>
      <c r="L9" t="n">
        <v>1.633126510675123</v>
      </c>
      <c r="M9" t="n">
        <v>2.336026509079302</v>
      </c>
      <c r="N9" t="n">
        <v>1.633204653540933</v>
      </c>
      <c r="O9" t="n">
        <v>2.244709298089916</v>
      </c>
      <c r="P9" t="n">
        <v>1.803400441801601</v>
      </c>
      <c r="Q9" t="n">
        <v>2.018887214498368</v>
      </c>
      <c r="R9" t="n">
        <v>1.714895440885019</v>
      </c>
      <c r="S9" t="n">
        <v>2.10288286135252</v>
      </c>
      <c r="T9" t="n">
        <v>1.906714606820211</v>
      </c>
      <c r="U9" t="n">
        <v>1.864122099182774</v>
      </c>
      <c r="V9" t="n">
        <v>1.80158902459244</v>
      </c>
      <c r="W9" t="n">
        <v>1.968672720981838</v>
      </c>
      <c r="X9" t="n">
        <v>2.032340416261964</v>
      </c>
      <c r="Y9" t="n">
        <v>1.73113986646729</v>
      </c>
      <c r="Z9" t="n">
        <v>1.799656785905934</v>
      </c>
      <c r="AA9" t="n">
        <v>1.95548311326534</v>
      </c>
      <c r="AB9" t="n">
        <v>2.046590971746769</v>
      </c>
      <c r="AC9" t="n">
        <v>1.772163526415089</v>
      </c>
      <c r="AD9" t="n">
        <v>2.271661374012132</v>
      </c>
      <c r="AE9" t="n">
        <v>1.663723720611774</v>
      </c>
      <c r="AF9" t="n">
        <v>2.506650988875718</v>
      </c>
      <c r="AG9" t="n">
        <v>1.51165222148315</v>
      </c>
      <c r="AH9" t="n">
        <v>2.265641964854913</v>
      </c>
      <c r="AI9" t="n">
        <v>1.669539223892809</v>
      </c>
      <c r="AJ9" t="n">
        <v>2.493564475858247</v>
      </c>
    </row>
    <row r="10">
      <c r="A10" t="n">
        <v>9</v>
      </c>
      <c r="B10" t="inlineStr">
        <is>
          <t>E0</t>
        </is>
      </c>
      <c r="C10" s="16" t="n">
        <v>44835</v>
      </c>
      <c r="D10" t="n">
        <v>2022</v>
      </c>
      <c r="E10" t="inlineStr">
        <is>
          <t>Crystal Palace</t>
        </is>
      </c>
      <c r="F10" t="inlineStr">
        <is>
          <t>Chelsea</t>
        </is>
      </c>
      <c r="G10" t="n">
        <v>3.266476785146899</v>
      </c>
      <c r="H10" t="n">
        <v>1.441213431592764</v>
      </c>
      <c r="I10" t="n">
        <v>2.983014790620135</v>
      </c>
      <c r="J10" t="n">
        <v>1.676321070344484</v>
      </c>
      <c r="K10" t="n">
        <v>2.196724732088033</v>
      </c>
      <c r="L10" t="n">
        <v>1.835614049903699</v>
      </c>
      <c r="M10" t="n">
        <v>1.948728459373772</v>
      </c>
      <c r="N10" t="n">
        <v>1.831812989176137</v>
      </c>
      <c r="O10" t="n">
        <v>1.939028385648473</v>
      </c>
      <c r="P10" t="n">
        <v>2.06493053381919</v>
      </c>
      <c r="Q10" t="n">
        <v>1.72796193349893</v>
      </c>
      <c r="R10" t="n">
        <v>1.85068097232841</v>
      </c>
      <c r="S10" t="n">
        <v>1.92873167243815</v>
      </c>
      <c r="T10" t="n">
        <v>2.076737264031012</v>
      </c>
      <c r="U10" t="n">
        <v>1.7039384707998</v>
      </c>
      <c r="V10" t="n">
        <v>2.104571725906125</v>
      </c>
      <c r="W10" t="n">
        <v>1.723474495224322</v>
      </c>
      <c r="X10" t="n">
        <v>2.382218732797122</v>
      </c>
      <c r="Y10" t="n">
        <v>1.548388498847719</v>
      </c>
      <c r="Z10" t="n">
        <v>2.362633925792828</v>
      </c>
      <c r="AA10" t="n">
        <v>1.61357532028898</v>
      </c>
      <c r="AB10" t="n">
        <v>2.629791758131704</v>
      </c>
      <c r="AC10" t="n">
        <v>1.466647577090334</v>
      </c>
      <c r="AD10" t="n">
        <v>2.390930140024442</v>
      </c>
      <c r="AE10" t="n">
        <v>1.613326904300834</v>
      </c>
      <c r="AF10" t="n">
        <v>2.630451873197959</v>
      </c>
      <c r="AG10" t="n">
        <v>1.487321109741038</v>
      </c>
      <c r="AH10" t="n">
        <v>3.156413137802656</v>
      </c>
      <c r="AI10" t="n">
        <v>1.412571149699968</v>
      </c>
      <c r="AJ10" t="n">
        <v>3.423824353029106</v>
      </c>
    </row>
    <row r="11">
      <c r="A11" t="n">
        <v>10</v>
      </c>
      <c r="B11" t="inlineStr">
        <is>
          <t>E0</t>
        </is>
      </c>
      <c r="C11" s="16" t="n">
        <v>44835</v>
      </c>
      <c r="D11" t="n">
        <v>2022</v>
      </c>
      <c r="E11" t="inlineStr">
        <is>
          <t>Leeds</t>
        </is>
      </c>
      <c r="F11" t="inlineStr">
        <is>
          <t>Aston Villa</t>
        </is>
      </c>
      <c r="G11" t="n">
        <v>2.926131800544479</v>
      </c>
      <c r="H11" t="n">
        <v>1.519175271244325</v>
      </c>
      <c r="I11" t="n">
        <v>2.680520186266422</v>
      </c>
      <c r="J11" t="n">
        <v>1.854231598489431</v>
      </c>
      <c r="K11" t="n">
        <v>1.976436858768108</v>
      </c>
      <c r="L11" t="n">
        <v>2.02413176133234</v>
      </c>
      <c r="M11" t="n">
        <v>1.785068933948858</v>
      </c>
      <c r="N11" t="n">
        <v>1.776538063064443</v>
      </c>
      <c r="O11" t="n">
        <v>2.034135320103542</v>
      </c>
      <c r="P11" t="n">
        <v>1.966991437735514</v>
      </c>
      <c r="Q11" t="n">
        <v>1.751052505826912</v>
      </c>
      <c r="R11" t="n">
        <v>1.800457976549078</v>
      </c>
      <c r="S11" t="n">
        <v>1.916146993679716</v>
      </c>
      <c r="T11" t="n">
        <v>2.09152789552197</v>
      </c>
      <c r="U11" t="n">
        <v>1.70398238552485</v>
      </c>
      <c r="V11" t="n">
        <v>2.041668184626181</v>
      </c>
      <c r="W11" t="n">
        <v>1.77167734216149</v>
      </c>
      <c r="X11" t="n">
        <v>2.295878400678413</v>
      </c>
      <c r="Y11" t="n">
        <v>1.584207263093838</v>
      </c>
      <c r="Z11" t="n">
        <v>2.299829993953264</v>
      </c>
      <c r="AA11" t="n">
        <v>1.636138545567714</v>
      </c>
      <c r="AB11" t="n">
        <v>2.571984604560573</v>
      </c>
      <c r="AC11" t="n">
        <v>1.489993580767084</v>
      </c>
      <c r="AD11" t="n">
        <v>2.749856301327974</v>
      </c>
      <c r="AE11" t="n">
        <v>1.495153926408065</v>
      </c>
      <c r="AF11" t="n">
        <v>3.019574008539484</v>
      </c>
      <c r="AG11" t="n">
        <v>1.381545614798601</v>
      </c>
      <c r="AH11" t="n">
        <v>2.69421493968485</v>
      </c>
      <c r="AI11" t="n">
        <v>1.521983961241608</v>
      </c>
      <c r="AJ11" t="n">
        <v>2.915767675354175</v>
      </c>
    </row>
    <row r="12">
      <c r="A12" t="n">
        <v>11</v>
      </c>
      <c r="B12" t="inlineStr">
        <is>
          <t>E0</t>
        </is>
      </c>
      <c r="C12" s="16" t="n">
        <v>44835</v>
      </c>
      <c r="D12" t="n">
        <v>2022</v>
      </c>
      <c r="E12" t="inlineStr">
        <is>
          <t>Liverpool</t>
        </is>
      </c>
      <c r="F12" t="inlineStr">
        <is>
          <t>Brighton</t>
        </is>
      </c>
      <c r="G12" t="n">
        <v>3.761402386137736</v>
      </c>
      <c r="H12" t="n">
        <v>1.362134835915261</v>
      </c>
      <c r="I12" t="n">
        <v>3.516898107848025</v>
      </c>
      <c r="J12" t="n">
        <v>1.457148770442056</v>
      </c>
      <c r="K12" t="n">
        <v>2.790658748183811</v>
      </c>
      <c r="L12" t="n">
        <v>1.558453698123251</v>
      </c>
      <c r="M12" t="n">
        <v>2.55859723297151</v>
      </c>
      <c r="N12" t="n">
        <v>1.615110658064036</v>
      </c>
      <c r="O12" t="n">
        <v>2.313026691406774</v>
      </c>
      <c r="P12" t="n">
        <v>1.761599140782585</v>
      </c>
      <c r="Q12" t="n">
        <v>2.122934949038705</v>
      </c>
      <c r="R12" t="n">
        <v>1.647898566947962</v>
      </c>
      <c r="S12" t="n">
        <v>2.257142733471395</v>
      </c>
      <c r="T12" t="n">
        <v>1.795454623707416</v>
      </c>
      <c r="U12" t="n">
        <v>2.003499730101951</v>
      </c>
      <c r="V12" t="n">
        <v>1.774629995254871</v>
      </c>
      <c r="W12" t="n">
        <v>2.000702395685449</v>
      </c>
      <c r="X12" t="n">
        <v>1.999298097327959</v>
      </c>
      <c r="Y12" t="n">
        <v>1.792296761207137</v>
      </c>
      <c r="Z12" t="n">
        <v>1.815499588803319</v>
      </c>
      <c r="AA12" t="n">
        <v>1.97408617698966</v>
      </c>
      <c r="AB12" t="n">
        <v>2.026603213989161</v>
      </c>
      <c r="AC12" t="n">
        <v>1.813193570581657</v>
      </c>
      <c r="AD12" t="n">
        <v>2.119496803793556</v>
      </c>
      <c r="AE12" t="n">
        <v>1.764777974462133</v>
      </c>
      <c r="AF12" t="n">
        <v>2.30756903754099</v>
      </c>
      <c r="AG12" t="n">
        <v>1.620959404520781</v>
      </c>
      <c r="AH12" t="n">
        <v>2.541741926164524</v>
      </c>
      <c r="AI12" t="n">
        <v>1.565848872452754</v>
      </c>
      <c r="AJ12" t="n">
        <v>2.76725632705665</v>
      </c>
    </row>
    <row r="13">
      <c r="A13" t="n">
        <v>12</v>
      </c>
      <c r="B13" t="inlineStr">
        <is>
          <t>E0</t>
        </is>
      </c>
      <c r="C13" s="16" t="n">
        <v>44835</v>
      </c>
      <c r="D13" t="n">
        <v>2022</v>
      </c>
      <c r="E13" t="inlineStr">
        <is>
          <t>Man City</t>
        </is>
      </c>
      <c r="F13" t="inlineStr">
        <is>
          <t>Man United</t>
        </is>
      </c>
      <c r="G13" t="n">
        <v>3.628286139245519</v>
      </c>
      <c r="H13" t="n">
        <v>1.380476077192669</v>
      </c>
      <c r="I13" t="n">
        <v>3.345301116316619</v>
      </c>
      <c r="J13" t="n">
        <v>1.487597156983709</v>
      </c>
      <c r="K13" t="n">
        <v>2.630162786611141</v>
      </c>
      <c r="L13" t="n">
        <v>1.613435669255368</v>
      </c>
      <c r="M13" t="n">
        <v>2.362055905302156</v>
      </c>
      <c r="N13" t="n">
        <v>1.535473352868977</v>
      </c>
      <c r="O13" t="n">
        <v>2.408930181736378</v>
      </c>
      <c r="P13" t="n">
        <v>1.709758377641958</v>
      </c>
      <c r="Q13" t="n">
        <v>2.188535752414801</v>
      </c>
      <c r="R13" t="n">
        <v>1.611225384194981</v>
      </c>
      <c r="S13" t="n">
        <v>2.292854377797869</v>
      </c>
      <c r="T13" t="n">
        <v>1.773482317245434</v>
      </c>
      <c r="U13" t="n">
        <v>2.105764842268205</v>
      </c>
      <c r="V13" t="n">
        <v>1.807802893209303</v>
      </c>
      <c r="W13" t="n">
        <v>2.032610249945655</v>
      </c>
      <c r="X13" t="n">
        <v>1.968419594956208</v>
      </c>
      <c r="Y13" t="n">
        <v>1.820287891224649</v>
      </c>
      <c r="Z13" t="n">
        <v>1.895680784164594</v>
      </c>
      <c r="AA13" t="n">
        <v>1.89541777007399</v>
      </c>
      <c r="AB13" t="n">
        <v>2.116797134724462</v>
      </c>
      <c r="AC13" t="n">
        <v>1.766059721147912</v>
      </c>
      <c r="AD13" t="n">
        <v>2.124632222617449</v>
      </c>
      <c r="AE13" t="n">
        <v>1.781094681480446</v>
      </c>
      <c r="AF13" t="n">
        <v>2.280254524463862</v>
      </c>
      <c r="AG13" t="n">
        <v>1.652573507202721</v>
      </c>
      <c r="AH13" t="n">
        <v>1.947822680686954</v>
      </c>
      <c r="AI13" t="n">
        <v>1.90966525656315</v>
      </c>
      <c r="AJ13" t="n">
        <v>2.099305478345021</v>
      </c>
    </row>
    <row r="14">
      <c r="A14" t="n">
        <v>13</v>
      </c>
      <c r="B14" t="inlineStr">
        <is>
          <t>E0</t>
        </is>
      </c>
      <c r="C14" s="16" t="n">
        <v>44835</v>
      </c>
      <c r="D14" t="n">
        <v>2022</v>
      </c>
      <c r="E14" t="inlineStr">
        <is>
          <t>Southampton</t>
        </is>
      </c>
      <c r="F14" t="inlineStr">
        <is>
          <t>Everton</t>
        </is>
      </c>
      <c r="G14" t="n">
        <v>4.542754046921262</v>
      </c>
      <c r="H14" t="n">
        <v>1.282266278368668</v>
      </c>
      <c r="I14" t="n">
        <v>4.13726423897173</v>
      </c>
      <c r="J14" t="n">
        <v>1.332902768007608</v>
      </c>
      <c r="K14" t="n">
        <v>3.157313670562063</v>
      </c>
      <c r="L14" t="n">
        <v>1.463539453555431</v>
      </c>
      <c r="M14" t="n">
        <v>2.850301394853788</v>
      </c>
      <c r="N14" t="n">
        <v>1.531650920043766</v>
      </c>
      <c r="O14" t="n">
        <v>2.435485479782847</v>
      </c>
      <c r="P14" t="n">
        <v>1.696628432738501</v>
      </c>
      <c r="Q14" t="n">
        <v>2.124473638931428</v>
      </c>
      <c r="R14" t="n">
        <v>1.603456935686242</v>
      </c>
      <c r="S14" t="n">
        <v>2.193040299139221</v>
      </c>
      <c r="T14" t="n">
        <v>1.838194653375498</v>
      </c>
      <c r="U14" t="n">
        <v>1.96257986761057</v>
      </c>
      <c r="V14" t="n">
        <v>1.917048754581325</v>
      </c>
      <c r="W14" t="n">
        <v>1.87553208964711</v>
      </c>
      <c r="X14" t="n">
        <v>2.142162590982882</v>
      </c>
      <c r="Y14" t="n">
        <v>1.699312696718125</v>
      </c>
      <c r="Z14" t="n">
        <v>2.030248666977819</v>
      </c>
      <c r="AA14" t="n">
        <v>1.805940588218506</v>
      </c>
      <c r="AB14" t="n">
        <v>2.240786249778601</v>
      </c>
      <c r="AC14" t="n">
        <v>1.625872261873063</v>
      </c>
      <c r="AD14" t="n">
        <v>2.427100073025071</v>
      </c>
      <c r="AE14" t="n">
        <v>1.589655376869036</v>
      </c>
      <c r="AF14" t="n">
        <v>2.695905844715299</v>
      </c>
      <c r="AG14" t="n">
        <v>1.467352923723834</v>
      </c>
      <c r="AH14" t="n">
        <v>2.697671370908156</v>
      </c>
      <c r="AI14" t="n">
        <v>1.52015072170414</v>
      </c>
      <c r="AJ14" t="n">
        <v>2.922519681840981</v>
      </c>
    </row>
    <row r="15">
      <c r="A15" t="n">
        <v>14</v>
      </c>
      <c r="B15" t="inlineStr">
        <is>
          <t>E0</t>
        </is>
      </c>
      <c r="C15" s="16" t="n">
        <v>44835</v>
      </c>
      <c r="D15" t="n">
        <v>2022</v>
      </c>
      <c r="E15" t="inlineStr">
        <is>
          <t>West Ham</t>
        </is>
      </c>
      <c r="F15" t="inlineStr">
        <is>
          <t>Wolves</t>
        </is>
      </c>
      <c r="G15" t="n">
        <v>3.076642415532303</v>
      </c>
      <c r="H15" t="n">
        <v>1.481546554438296</v>
      </c>
      <c r="I15" t="n">
        <v>2.834135140010088</v>
      </c>
      <c r="J15" t="n">
        <v>1.576868036888518</v>
      </c>
      <c r="K15" t="n">
        <v>2.404898378200583</v>
      </c>
      <c r="L15" t="n">
        <v>1.711795255455286</v>
      </c>
      <c r="M15" t="n">
        <v>2.173693948466427</v>
      </c>
      <c r="N15" t="n">
        <v>1.667611171740371</v>
      </c>
      <c r="O15" t="n">
        <v>2.183451238510417</v>
      </c>
      <c r="P15" t="n">
        <v>1.844986229647008</v>
      </c>
      <c r="Q15" t="n">
        <v>1.902068713824767</v>
      </c>
      <c r="R15" t="n">
        <v>1.714467919875533</v>
      </c>
      <c r="S15" t="n">
        <v>2.032953571862604</v>
      </c>
      <c r="T15" t="n">
        <v>1.968097722143326</v>
      </c>
      <c r="U15" t="n">
        <v>1.820658735913549</v>
      </c>
      <c r="V15" t="n">
        <v>1.922624181439697</v>
      </c>
      <c r="W15" t="n">
        <v>1.871985146097705</v>
      </c>
      <c r="X15" t="n">
        <v>2.146808525896553</v>
      </c>
      <c r="Y15" t="n">
        <v>1.703426459270168</v>
      </c>
      <c r="Z15" t="n">
        <v>2.11525306341854</v>
      </c>
      <c r="AA15" t="n">
        <v>1.754965912372118</v>
      </c>
      <c r="AB15" t="n">
        <v>2.324563114191448</v>
      </c>
      <c r="AC15" t="n">
        <v>1.592347051119249</v>
      </c>
      <c r="AD15" t="n">
        <v>2.40848623156017</v>
      </c>
      <c r="AE15" t="n">
        <v>1.604429188967833</v>
      </c>
      <c r="AF15" t="n">
        <v>2.654453521193563</v>
      </c>
      <c r="AG15" t="n">
        <v>1.476780090077074</v>
      </c>
      <c r="AH15" t="n">
        <v>2.54970233823247</v>
      </c>
      <c r="AI15" t="n">
        <v>1.564942356625256</v>
      </c>
      <c r="AJ15" t="n">
        <v>2.770092095720362</v>
      </c>
    </row>
    <row r="16">
      <c r="A16" t="n">
        <v>15</v>
      </c>
      <c r="B16" t="inlineStr">
        <is>
          <t>E1</t>
        </is>
      </c>
      <c r="C16" s="16" t="n">
        <v>44835</v>
      </c>
      <c r="D16" t="n">
        <v>2022</v>
      </c>
      <c r="E16" t="inlineStr">
        <is>
          <t>Blackburn</t>
        </is>
      </c>
      <c r="F16" t="inlineStr">
        <is>
          <t>Millwall</t>
        </is>
      </c>
      <c r="G16" t="n">
        <v>3.73185600092182</v>
      </c>
      <c r="H16" t="n">
        <v>1.366051504787429</v>
      </c>
      <c r="I16" t="n">
        <v>3.417414630308843</v>
      </c>
      <c r="J16" t="n">
        <v>1.508664767476013</v>
      </c>
      <c r="K16" t="n">
        <v>2.544451056676649</v>
      </c>
      <c r="L16" t="n">
        <v>1.647479242334685</v>
      </c>
      <c r="M16" t="n">
        <v>2.276816540668899</v>
      </c>
      <c r="N16" t="n">
        <v>1.587658665528294</v>
      </c>
      <c r="O16" t="n">
        <v>2.29151532760913</v>
      </c>
      <c r="P16" t="n">
        <v>1.774284267962358</v>
      </c>
      <c r="Q16" t="n">
        <v>1.994685131744507</v>
      </c>
      <c r="R16" t="n">
        <v>1.697249741476118</v>
      </c>
      <c r="S16" t="n">
        <v>2.052832822201352</v>
      </c>
      <c r="T16" t="n">
        <v>1.949818412679342</v>
      </c>
      <c r="U16" t="n">
        <v>1.838198943843546</v>
      </c>
      <c r="V16" t="n">
        <v>2.007465978849782</v>
      </c>
      <c r="W16" t="n">
        <v>1.805241148754751</v>
      </c>
      <c r="X16" t="n">
        <v>2.241864007504373</v>
      </c>
      <c r="Y16" t="n">
        <v>1.625108179660226</v>
      </c>
      <c r="Z16" t="n">
        <v>2.218468660800989</v>
      </c>
      <c r="AA16" t="n">
        <v>1.682886640930366</v>
      </c>
      <c r="AB16" t="n">
        <v>2.464371888484446</v>
      </c>
      <c r="AC16" t="n">
        <v>1.51707412077072</v>
      </c>
      <c r="AD16" t="n">
        <v>2.435774594585653</v>
      </c>
      <c r="AE16" t="n">
        <v>1.587544463736825</v>
      </c>
      <c r="AF16" t="n">
        <v>2.701998847270092</v>
      </c>
      <c r="AG16" t="n">
        <v>1.46248736240269</v>
      </c>
      <c r="AH16" t="n">
        <v>2.800723629946272</v>
      </c>
      <c r="AI16" t="n">
        <v>1.49014486840972</v>
      </c>
      <c r="AJ16" t="n">
        <v>3.040213137892293</v>
      </c>
    </row>
    <row r="17">
      <c r="A17" t="n">
        <v>16</v>
      </c>
      <c r="B17" t="inlineStr">
        <is>
          <t>E1</t>
        </is>
      </c>
      <c r="C17" s="16" t="n">
        <v>44835</v>
      </c>
      <c r="D17" t="n">
        <v>2022</v>
      </c>
      <c r="E17" t="inlineStr">
        <is>
          <t>Bristol City</t>
        </is>
      </c>
      <c r="F17" t="inlineStr">
        <is>
          <t>QPR</t>
        </is>
      </c>
      <c r="G17" t="n">
        <v>2.9585412313753</v>
      </c>
      <c r="H17" t="n">
        <v>1.510584093906358</v>
      </c>
      <c r="I17" t="n">
        <v>2.718750711723924</v>
      </c>
      <c r="J17" t="n">
        <v>1.646920981626775</v>
      </c>
      <c r="K17" t="n">
        <v>2.262343482781085</v>
      </c>
      <c r="L17" t="n">
        <v>1.792177417351486</v>
      </c>
      <c r="M17" t="n">
        <v>2.037937190281483</v>
      </c>
      <c r="N17" t="n">
        <v>1.808780063579712</v>
      </c>
      <c r="O17" t="n">
        <v>1.992109899140484</v>
      </c>
      <c r="P17" t="n">
        <v>2.007952849645338</v>
      </c>
      <c r="Q17" t="n">
        <v>1.754737233883784</v>
      </c>
      <c r="R17" t="n">
        <v>1.813634533399282</v>
      </c>
      <c r="S17" t="n">
        <v>1.944309756559977</v>
      </c>
      <c r="T17" t="n">
        <v>2.058974550514968</v>
      </c>
      <c r="U17" t="n">
        <v>1.735116961799872</v>
      </c>
      <c r="V17" t="n">
        <v>2.248602425875601</v>
      </c>
      <c r="W17" t="n">
        <v>1.658023255919785</v>
      </c>
      <c r="X17" t="n">
        <v>2.519703127516672</v>
      </c>
      <c r="Y17" t="n">
        <v>1.502650172621356</v>
      </c>
      <c r="Z17" t="n">
        <v>2.42448531946171</v>
      </c>
      <c r="AA17" t="n">
        <v>1.596952351406653</v>
      </c>
      <c r="AB17" t="n">
        <v>2.67517557748723</v>
      </c>
      <c r="AC17" t="n">
        <v>1.439799680057481</v>
      </c>
      <c r="AD17" t="n">
        <v>2.897309431661886</v>
      </c>
      <c r="AE17" t="n">
        <v>1.451763451948889</v>
      </c>
      <c r="AF17" t="n">
        <v>3.213547810665163</v>
      </c>
      <c r="AG17" t="n">
        <v>1.347346474539786</v>
      </c>
      <c r="AH17" t="n">
        <v>3.529848043483245</v>
      </c>
      <c r="AI17" t="n">
        <v>1.356709067531221</v>
      </c>
      <c r="AJ17" t="n">
        <v>3.803405046361699</v>
      </c>
    </row>
    <row r="18">
      <c r="A18" t="n">
        <v>17</v>
      </c>
      <c r="B18" t="inlineStr">
        <is>
          <t>E1</t>
        </is>
      </c>
      <c r="C18" s="16" t="n">
        <v>44835</v>
      </c>
      <c r="D18" t="n">
        <v>2022</v>
      </c>
      <c r="E18" t="inlineStr">
        <is>
          <t>Coventry</t>
        </is>
      </c>
      <c r="F18" t="inlineStr">
        <is>
          <t>Middlesbrough</t>
        </is>
      </c>
      <c r="G18" t="n">
        <v>3.553180979367038</v>
      </c>
      <c r="H18" t="n">
        <v>1.391668278935679</v>
      </c>
      <c r="I18" t="n">
        <v>3.253628980616525</v>
      </c>
      <c r="J18" t="n">
        <v>1.454226676433262</v>
      </c>
      <c r="K18" t="n">
        <v>2.700353427875505</v>
      </c>
      <c r="L18" t="n">
        <v>1.588113026154476</v>
      </c>
      <c r="M18" t="n">
        <v>2.402189468592473</v>
      </c>
      <c r="N18" t="n">
        <v>1.607454129791199</v>
      </c>
      <c r="O18" t="n">
        <v>2.239197069527691</v>
      </c>
      <c r="P18" t="n">
        <v>1.806974148495317</v>
      </c>
      <c r="Q18" t="n">
        <v>1.974366698896375</v>
      </c>
      <c r="R18" t="n">
        <v>1.648752977311251</v>
      </c>
      <c r="S18" t="n">
        <v>2.149547685286701</v>
      </c>
      <c r="T18" t="n">
        <v>1.869907366870646</v>
      </c>
      <c r="U18" t="n">
        <v>1.909715748418754</v>
      </c>
      <c r="V18" t="n">
        <v>1.938924690988531</v>
      </c>
      <c r="W18" t="n">
        <v>1.845719718063022</v>
      </c>
      <c r="X18" t="n">
        <v>2.182424837262079</v>
      </c>
      <c r="Y18" t="n">
        <v>1.643105177065081</v>
      </c>
      <c r="Z18" t="n">
        <v>2.225952466117591</v>
      </c>
      <c r="AA18" t="n">
        <v>1.6664715876765</v>
      </c>
      <c r="AB18" t="n">
        <v>2.500439056203836</v>
      </c>
      <c r="AC18" t="n">
        <v>1.515125792790084</v>
      </c>
      <c r="AD18" t="n">
        <v>2.907565004128259</v>
      </c>
      <c r="AE18" t="n">
        <v>1.454958755407383</v>
      </c>
      <c r="AF18" t="n">
        <v>3.198001441041773</v>
      </c>
      <c r="AG18" t="n">
        <v>1.34741266315452</v>
      </c>
      <c r="AH18" t="n">
        <v>2.528918579745128</v>
      </c>
      <c r="AI18" t="n">
        <v>1.577777979048069</v>
      </c>
      <c r="AJ18" t="n">
        <v>2.730768627851778</v>
      </c>
    </row>
    <row r="19">
      <c r="A19" t="n">
        <v>18</v>
      </c>
      <c r="B19" t="inlineStr">
        <is>
          <t>E1</t>
        </is>
      </c>
      <c r="C19" s="16" t="n">
        <v>44835</v>
      </c>
      <c r="D19" t="n">
        <v>2022</v>
      </c>
      <c r="E19" t="inlineStr">
        <is>
          <t>Hull</t>
        </is>
      </c>
      <c r="F19" t="inlineStr">
        <is>
          <t>Luton</t>
        </is>
      </c>
      <c r="G19" t="n">
        <v>2.90513197866037</v>
      </c>
      <c r="H19" t="n">
        <v>1.524898018195658</v>
      </c>
      <c r="I19" t="n">
        <v>2.656462392683407</v>
      </c>
      <c r="J19" t="n">
        <v>1.645483295273292</v>
      </c>
      <c r="K19" t="n">
        <v>2.250756965500699</v>
      </c>
      <c r="L19" t="n">
        <v>1.799515835276347</v>
      </c>
      <c r="M19" t="n">
        <v>2.018094454697063</v>
      </c>
      <c r="N19" t="n">
        <v>1.754142600116021</v>
      </c>
      <c r="O19" t="n">
        <v>2.045615419890158</v>
      </c>
      <c r="P19" t="n">
        <v>1.95637457231173</v>
      </c>
      <c r="Q19" t="n">
        <v>1.787742933310698</v>
      </c>
      <c r="R19" t="n">
        <v>1.860940255535032</v>
      </c>
      <c r="S19" t="n">
        <v>1.885448571197488</v>
      </c>
      <c r="T19" t="n">
        <v>2.129371069680074</v>
      </c>
      <c r="U19" t="n">
        <v>1.671181146081405</v>
      </c>
      <c r="V19" t="n">
        <v>2.145467995677505</v>
      </c>
      <c r="W19" t="n">
        <v>1.703955053594866</v>
      </c>
      <c r="X19" t="n">
        <v>2.420545239207148</v>
      </c>
      <c r="Y19" t="n">
        <v>1.534990401007964</v>
      </c>
      <c r="Z19" t="n">
        <v>2.298588035930328</v>
      </c>
      <c r="AA19" t="n">
        <v>1.644493516537674</v>
      </c>
      <c r="AB19" t="n">
        <v>2.551605988795925</v>
      </c>
      <c r="AC19" t="n">
        <v>1.481278118438485</v>
      </c>
      <c r="AD19" t="n">
        <v>2.54895652132639</v>
      </c>
      <c r="AE19" t="n">
        <v>1.546503449051003</v>
      </c>
      <c r="AF19" t="n">
        <v>2.829814618254449</v>
      </c>
      <c r="AG19" t="n">
        <v>1.427865881930829</v>
      </c>
      <c r="AH19" t="n">
        <v>2.941044114580213</v>
      </c>
      <c r="AI19" t="n">
        <v>1.457580539578685</v>
      </c>
      <c r="AJ19" t="n">
        <v>3.185407624460481</v>
      </c>
    </row>
    <row r="20">
      <c r="A20" t="n">
        <v>19</v>
      </c>
      <c r="B20" t="inlineStr">
        <is>
          <t>E1</t>
        </is>
      </c>
      <c r="C20" s="16" t="n">
        <v>44835</v>
      </c>
      <c r="D20" t="n">
        <v>2022</v>
      </c>
      <c r="E20" t="inlineStr">
        <is>
          <t>Reading</t>
        </is>
      </c>
      <c r="F20" t="inlineStr">
        <is>
          <t>Huddersfield</t>
        </is>
      </c>
      <c r="G20" t="n">
        <v>3.404755154412339</v>
      </c>
      <c r="H20" t="n">
        <v>1.415842751460647</v>
      </c>
      <c r="I20" t="n">
        <v>3.121535256284278</v>
      </c>
      <c r="J20" t="n">
        <v>1.630757735501197</v>
      </c>
      <c r="K20" t="n">
        <v>2.284161992658329</v>
      </c>
      <c r="L20" t="n">
        <v>1.778717954367978</v>
      </c>
      <c r="M20" t="n">
        <v>2.030275178520015</v>
      </c>
      <c r="N20" t="n">
        <v>1.669046006848803</v>
      </c>
      <c r="O20" t="n">
        <v>2.139262343888934</v>
      </c>
      <c r="P20" t="n">
        <v>1.877760952395254</v>
      </c>
      <c r="Q20" t="n">
        <v>1.873025420058976</v>
      </c>
      <c r="R20" t="n">
        <v>1.744597292430845</v>
      </c>
      <c r="S20" t="n">
        <v>2.007476388432192</v>
      </c>
      <c r="T20" t="n">
        <v>1.992579093149938</v>
      </c>
      <c r="U20" t="n">
        <v>1.762188803196874</v>
      </c>
      <c r="V20" t="n">
        <v>2.116203863486415</v>
      </c>
      <c r="W20" t="n">
        <v>1.708833509839848</v>
      </c>
      <c r="X20" t="n">
        <v>2.410768517738302</v>
      </c>
      <c r="Y20" t="n">
        <v>1.541188864993616</v>
      </c>
      <c r="Z20" t="n">
        <v>2.37371735935824</v>
      </c>
      <c r="AA20" t="n">
        <v>1.612774656310265</v>
      </c>
      <c r="AB20" t="n">
        <v>2.631921277588986</v>
      </c>
      <c r="AC20" t="n">
        <v>1.449813160037344</v>
      </c>
      <c r="AD20" t="n">
        <v>2.75666135242313</v>
      </c>
      <c r="AE20" t="n">
        <v>1.48390651855029</v>
      </c>
      <c r="AF20" t="n">
        <v>3.066514836369321</v>
      </c>
      <c r="AG20" t="n">
        <v>1.368173940896571</v>
      </c>
      <c r="AH20" t="n">
        <v>3.108761684069406</v>
      </c>
      <c r="AI20" t="n">
        <v>1.421633335005264</v>
      </c>
      <c r="AJ20" t="n">
        <v>3.371728981029251</v>
      </c>
    </row>
    <row r="21">
      <c r="A21" t="n">
        <v>20</v>
      </c>
      <c r="B21" t="inlineStr">
        <is>
          <t>E1</t>
        </is>
      </c>
      <c r="C21" s="16" t="n">
        <v>44835</v>
      </c>
      <c r="D21" t="n">
        <v>2022</v>
      </c>
      <c r="E21" t="inlineStr">
        <is>
          <t>Sheffield United</t>
        </is>
      </c>
      <c r="F21" t="inlineStr">
        <is>
          <t>Birmingham</t>
        </is>
      </c>
      <c r="G21" t="n">
        <v>2.959122113451476</v>
      </c>
      <c r="H21" t="n">
        <v>1.510432705104969</v>
      </c>
      <c r="I21" t="n">
        <v>2.720977462027784</v>
      </c>
      <c r="J21" t="n">
        <v>1.673620063845763</v>
      </c>
      <c r="K21" t="n">
        <v>2.219366190683596</v>
      </c>
      <c r="L21" t="n">
        <v>1.820098185139432</v>
      </c>
      <c r="M21" t="n">
        <v>2.002538981606359</v>
      </c>
      <c r="N21" t="n">
        <v>1.646389540938127</v>
      </c>
      <c r="O21" t="n">
        <v>2.212629399197164</v>
      </c>
      <c r="P21" t="n">
        <v>1.824654260124373</v>
      </c>
      <c r="Q21" t="n">
        <v>1.964749098775542</v>
      </c>
      <c r="R21" t="n">
        <v>1.825841808338172</v>
      </c>
      <c r="S21" t="n">
        <v>1.946793042132881</v>
      </c>
      <c r="T21" t="n">
        <v>2.056197030923735</v>
      </c>
      <c r="U21" t="n">
        <v>1.731538471579191</v>
      </c>
      <c r="V21" t="n">
        <v>2.028051648929752</v>
      </c>
      <c r="W21" t="n">
        <v>1.781148099704724</v>
      </c>
      <c r="X21" t="n">
        <v>2.280166975222756</v>
      </c>
      <c r="Y21" t="n">
        <v>1.599132310783729</v>
      </c>
      <c r="Z21" t="n">
        <v>2.243263169739486</v>
      </c>
      <c r="AA21" t="n">
        <v>1.66729171441655</v>
      </c>
      <c r="AB21" t="n">
        <v>2.498594959888503</v>
      </c>
      <c r="AC21" t="n">
        <v>1.491589707174664</v>
      </c>
      <c r="AD21" t="n">
        <v>2.381095465114346</v>
      </c>
      <c r="AE21" t="n">
        <v>1.601837921170124</v>
      </c>
      <c r="AF21" t="n">
        <v>2.661576921001835</v>
      </c>
      <c r="AG21" t="n">
        <v>1.487230493635925</v>
      </c>
      <c r="AH21" t="n">
        <v>2.735938450106123</v>
      </c>
      <c r="AI21" t="n">
        <v>1.513670696671851</v>
      </c>
      <c r="AJ21" t="n">
        <v>2.946772526599532</v>
      </c>
    </row>
    <row r="22">
      <c r="A22" t="n">
        <v>21</v>
      </c>
      <c r="B22" t="inlineStr">
        <is>
          <t>E1</t>
        </is>
      </c>
      <c r="C22" s="16" t="n">
        <v>44835</v>
      </c>
      <c r="D22" t="n">
        <v>2022</v>
      </c>
      <c r="E22" t="inlineStr">
        <is>
          <t>West Brom</t>
        </is>
      </c>
      <c r="F22" t="inlineStr">
        <is>
          <t>Swansea</t>
        </is>
      </c>
      <c r="G22" t="n">
        <v>3.569168201261228</v>
      </c>
      <c r="H22" t="n">
        <v>1.389231035752774</v>
      </c>
      <c r="I22" t="n">
        <v>3.262623098174918</v>
      </c>
      <c r="J22" t="n">
        <v>1.485137459805196</v>
      </c>
      <c r="K22" t="n">
        <v>2.600829908387326</v>
      </c>
      <c r="L22" t="n">
        <v>1.624675985100378</v>
      </c>
      <c r="M22" t="n">
        <v>2.352940445895451</v>
      </c>
      <c r="N22" t="n">
        <v>1.610127658608278</v>
      </c>
      <c r="O22" t="n">
        <v>2.282446661658912</v>
      </c>
      <c r="P22" t="n">
        <v>1.779759525208204</v>
      </c>
      <c r="Q22" t="n">
        <v>2.025892953493722</v>
      </c>
      <c r="R22" t="n">
        <v>1.724004937627185</v>
      </c>
      <c r="S22" t="n">
        <v>2.061201227370199</v>
      </c>
      <c r="T22" t="n">
        <v>1.942328348486871</v>
      </c>
      <c r="U22" t="n">
        <v>1.833363765481273</v>
      </c>
      <c r="V22" t="n">
        <v>1.790387071240604</v>
      </c>
      <c r="W22" t="n">
        <v>1.987280184213694</v>
      </c>
      <c r="X22" t="n">
        <v>2.012883694000641</v>
      </c>
      <c r="Y22" t="n">
        <v>1.764182122691048</v>
      </c>
      <c r="Z22" t="n">
        <v>2.047428005759597</v>
      </c>
      <c r="AA22" t="n">
        <v>1.765494405245051</v>
      </c>
      <c r="AB22" t="n">
        <v>2.306345275874195</v>
      </c>
      <c r="AC22" t="n">
        <v>1.55940159773029</v>
      </c>
      <c r="AD22" t="n">
        <v>2.412819411523792</v>
      </c>
      <c r="AE22" t="n">
        <v>1.577466837958524</v>
      </c>
      <c r="AF22" t="n">
        <v>2.731701171854692</v>
      </c>
      <c r="AG22" t="n">
        <v>1.457299030681696</v>
      </c>
      <c r="AH22" t="n">
        <v>2.690839239228037</v>
      </c>
      <c r="AI22" t="n">
        <v>1.522814619465549</v>
      </c>
      <c r="AJ22" t="n">
        <v>2.912723865721768</v>
      </c>
    </row>
    <row r="23">
      <c r="A23" t="n">
        <v>22</v>
      </c>
      <c r="B23" t="inlineStr">
        <is>
          <t>E1</t>
        </is>
      </c>
      <c r="C23" s="16" t="n">
        <v>44838</v>
      </c>
      <c r="D23" t="n">
        <v>2022</v>
      </c>
      <c r="E23" t="inlineStr">
        <is>
          <t>Bristol City</t>
        </is>
      </c>
      <c r="F23" t="inlineStr">
        <is>
          <t>Coventry</t>
        </is>
      </c>
      <c r="G23" t="n">
        <v>2.932844245352646</v>
      </c>
      <c r="H23" t="n">
        <v>1.517372262356065</v>
      </c>
      <c r="I23" t="n">
        <v>2.683462426761528</v>
      </c>
      <c r="J23" t="n">
        <v>1.667846273294229</v>
      </c>
      <c r="K23" t="n">
        <v>2.215297210285854</v>
      </c>
      <c r="L23" t="n">
        <v>1.822843985435288</v>
      </c>
      <c r="M23" t="n">
        <v>1.992181892614955</v>
      </c>
      <c r="N23" t="n">
        <v>1.806377265180523</v>
      </c>
      <c r="O23" t="n">
        <v>1.99139144172649</v>
      </c>
      <c r="P23" t="n">
        <v>2.008683309045435</v>
      </c>
      <c r="Q23" t="n">
        <v>1.732137382779809</v>
      </c>
      <c r="R23" t="n">
        <v>1.993571089358833</v>
      </c>
      <c r="S23" t="n">
        <v>1.774020950059613</v>
      </c>
      <c r="T23" t="n">
        <v>2.291954694408442</v>
      </c>
      <c r="U23" t="n">
        <v>1.561076776232918</v>
      </c>
      <c r="V23" t="n">
        <v>2.17354873541617</v>
      </c>
      <c r="W23" t="n">
        <v>1.680253920983619</v>
      </c>
      <c r="X23" t="n">
        <v>2.470039303197315</v>
      </c>
      <c r="Y23" t="n">
        <v>1.502570524502821</v>
      </c>
      <c r="Z23" t="n">
        <v>2.497258475601957</v>
      </c>
      <c r="AA23" t="n">
        <v>1.557859311134832</v>
      </c>
      <c r="AB23" t="n">
        <v>2.792566656216132</v>
      </c>
      <c r="AC23" t="n">
        <v>1.418040470429311</v>
      </c>
      <c r="AD23" t="n">
        <v>3.160939238016823</v>
      </c>
      <c r="AE23" t="n">
        <v>1.404431279264301</v>
      </c>
      <c r="AF23" t="n">
        <v>3.472607959055724</v>
      </c>
      <c r="AG23" t="n">
        <v>1.314292249161352</v>
      </c>
      <c r="AH23" t="n">
        <v>3.390793527829999</v>
      </c>
      <c r="AI23" t="n">
        <v>1.381192465955172</v>
      </c>
      <c r="AJ23" t="n">
        <v>3.623346706221628</v>
      </c>
    </row>
    <row r="24">
      <c r="A24" t="n">
        <v>23</v>
      </c>
      <c r="B24" t="inlineStr">
        <is>
          <t>E1</t>
        </is>
      </c>
      <c r="C24" s="16" t="n">
        <v>44838</v>
      </c>
      <c r="D24" t="n">
        <v>2022</v>
      </c>
      <c r="E24" t="inlineStr">
        <is>
          <t>Cardiff</t>
        </is>
      </c>
      <c r="F24" t="inlineStr">
        <is>
          <t>Blackburn</t>
        </is>
      </c>
      <c r="G24" t="n">
        <v>3.049890257150528</v>
      </c>
      <c r="H24" t="n">
        <v>1.487830993152805</v>
      </c>
      <c r="I24" t="n">
        <v>2.798917896523298</v>
      </c>
      <c r="J24" t="n">
        <v>1.669325066222144</v>
      </c>
      <c r="K24" t="n">
        <v>2.220987051760188</v>
      </c>
      <c r="L24" t="n">
        <v>1.819009504284578</v>
      </c>
      <c r="M24" t="n">
        <v>2.003366234676748</v>
      </c>
      <c r="N24" t="n">
        <v>1.747841966946845</v>
      </c>
      <c r="O24" t="n">
        <v>2.06643256074795</v>
      </c>
      <c r="P24" t="n">
        <v>1.937705802323443</v>
      </c>
      <c r="Q24" t="n">
        <v>1.839048692408441</v>
      </c>
      <c r="R24" t="n">
        <v>1.928870902141056</v>
      </c>
      <c r="S24" t="n">
        <v>1.856633347495935</v>
      </c>
      <c r="T24" t="n">
        <v>2.167360578388814</v>
      </c>
      <c r="U24" t="n">
        <v>1.654191519227408</v>
      </c>
      <c r="V24" t="n">
        <v>2.156616120249617</v>
      </c>
      <c r="W24" t="n">
        <v>1.703955053594866</v>
      </c>
      <c r="X24" t="n">
        <v>2.420545239207148</v>
      </c>
      <c r="Y24" t="n">
        <v>1.501000126020081</v>
      </c>
      <c r="Z24" t="n">
        <v>2.343875274205289</v>
      </c>
      <c r="AA24" t="n">
        <v>1.602120189180943</v>
      </c>
      <c r="AB24" t="n">
        <v>2.660797990116041</v>
      </c>
      <c r="AC24" t="n">
        <v>1.452315691991535</v>
      </c>
      <c r="AD24" t="n">
        <v>2.596829692119672</v>
      </c>
      <c r="AE24" t="n">
        <v>1.536282360745482</v>
      </c>
      <c r="AF24" t="n">
        <v>2.864689337553276</v>
      </c>
      <c r="AG24" t="n">
        <v>1.427976004026984</v>
      </c>
      <c r="AH24" t="n">
        <v>3.231136031240403</v>
      </c>
      <c r="AI24" t="n">
        <v>1.40384378915751</v>
      </c>
      <c r="AJ24" t="n">
        <v>3.476204975409371</v>
      </c>
    </row>
    <row r="25">
      <c r="A25" t="n">
        <v>24</v>
      </c>
      <c r="B25" t="inlineStr">
        <is>
          <t>E1</t>
        </is>
      </c>
      <c r="C25" s="16" t="n">
        <v>44838</v>
      </c>
      <c r="D25" t="n">
        <v>2022</v>
      </c>
      <c r="E25" t="inlineStr">
        <is>
          <t>Luton</t>
        </is>
      </c>
      <c r="F25" t="inlineStr">
        <is>
          <t>Huddersfield</t>
        </is>
      </c>
      <c r="G25" t="n">
        <v>2.887677182218038</v>
      </c>
      <c r="H25" t="n">
        <v>1.529751595993225</v>
      </c>
      <c r="I25" t="n">
        <v>2.662959407287668</v>
      </c>
      <c r="J25" t="n">
        <v>1.645351747055788</v>
      </c>
      <c r="K25" t="n">
        <v>2.275189468026511</v>
      </c>
      <c r="L25" t="n">
        <v>1.784197191926</v>
      </c>
      <c r="M25" t="n">
        <v>2.047195650097146</v>
      </c>
      <c r="N25" t="n">
        <v>1.700003359569159</v>
      </c>
      <c r="O25" t="n">
        <v>2.124441018783666</v>
      </c>
      <c r="P25" t="n">
        <v>1.889330772619557</v>
      </c>
      <c r="Q25" t="n">
        <v>1.85340454365286</v>
      </c>
      <c r="R25" t="n">
        <v>1.874906156044734</v>
      </c>
      <c r="S25" t="n">
        <v>1.87025615214492</v>
      </c>
      <c r="T25" t="n">
        <v>2.149086964263683</v>
      </c>
      <c r="U25" t="n">
        <v>1.644836905085112</v>
      </c>
      <c r="V25" t="n">
        <v>2.12415135255708</v>
      </c>
      <c r="W25" t="n">
        <v>1.706584449511649</v>
      </c>
      <c r="X25" t="n">
        <v>2.415258997974188</v>
      </c>
      <c r="Y25" t="n">
        <v>1.516180729685118</v>
      </c>
      <c r="Z25" t="n">
        <v>2.407448084238268</v>
      </c>
      <c r="AA25" t="n">
        <v>1.584871189515222</v>
      </c>
      <c r="AB25" t="n">
        <v>2.709778183515695</v>
      </c>
      <c r="AC25" t="n">
        <v>1.434007574910411</v>
      </c>
      <c r="AD25" t="n">
        <v>2.714571925582011</v>
      </c>
      <c r="AE25" t="n">
        <v>1.499960932131162</v>
      </c>
      <c r="AF25" t="n">
        <v>3.000156283686695</v>
      </c>
      <c r="AG25" t="n">
        <v>1.385681653198353</v>
      </c>
      <c r="AH25" t="n">
        <v>3.213740173904093</v>
      </c>
      <c r="AI25" t="n">
        <v>1.403423902780826</v>
      </c>
      <c r="AJ25" t="n">
        <v>3.47878222660318</v>
      </c>
    </row>
    <row r="26">
      <c r="A26" t="n">
        <v>25</v>
      </c>
      <c r="B26" t="inlineStr">
        <is>
          <t>E1</t>
        </is>
      </c>
      <c r="C26" s="16" t="n">
        <v>44838</v>
      </c>
      <c r="D26" t="n">
        <v>2022</v>
      </c>
      <c r="E26" t="inlineStr">
        <is>
          <t>Sheffield United</t>
        </is>
      </c>
      <c r="F26" t="inlineStr">
        <is>
          <t>QPR</t>
        </is>
      </c>
      <c r="G26" t="n">
        <v>3.087161935130883</v>
      </c>
      <c r="H26" t="n">
        <v>1.479119508250945</v>
      </c>
      <c r="I26" t="n">
        <v>2.844794780712652</v>
      </c>
      <c r="J26" t="n">
        <v>1.564239096552712</v>
      </c>
      <c r="K26" t="n">
        <v>2.433677120649757</v>
      </c>
      <c r="L26" t="n">
        <v>1.697507120394576</v>
      </c>
      <c r="M26" t="n">
        <v>2.204518942042429</v>
      </c>
      <c r="N26" t="n">
        <v>1.68560582027537</v>
      </c>
      <c r="O26" t="n">
        <v>2.161678527788181</v>
      </c>
      <c r="P26" t="n">
        <v>1.860823348352651</v>
      </c>
      <c r="Q26" t="n">
        <v>1.93230374193135</v>
      </c>
      <c r="R26" t="n">
        <v>1.660116283942642</v>
      </c>
      <c r="S26" t="n">
        <v>2.166614802397941</v>
      </c>
      <c r="T26" t="n">
        <v>1.857180963197562</v>
      </c>
      <c r="U26" t="n">
        <v>1.832098482104253</v>
      </c>
      <c r="V26" t="n">
        <v>1.922762277178119</v>
      </c>
      <c r="W26" t="n">
        <v>1.785032522141957</v>
      </c>
      <c r="X26" t="n">
        <v>2.273832576096983</v>
      </c>
      <c r="Y26" t="n">
        <v>1.623378383926745</v>
      </c>
      <c r="Z26" t="n">
        <v>2.405948737710335</v>
      </c>
      <c r="AA26" t="n">
        <v>1.607706819427955</v>
      </c>
      <c r="AB26" t="n">
        <v>2.645530324871651</v>
      </c>
      <c r="AC26" t="n">
        <v>1.443816345705924</v>
      </c>
      <c r="AD26" t="n">
        <v>2.39837388994145</v>
      </c>
      <c r="AE26" t="n">
        <v>1.598580850475755</v>
      </c>
      <c r="AF26" t="n">
        <v>2.670618094790696</v>
      </c>
      <c r="AG26" t="n">
        <v>1.484592428990903</v>
      </c>
      <c r="AH26" t="n">
        <v>2.603591297412541</v>
      </c>
      <c r="AI26" t="n">
        <v>1.554478168003284</v>
      </c>
      <c r="AJ26" t="n">
        <v>2.803497518398375</v>
      </c>
    </row>
    <row r="27">
      <c r="A27" t="n">
        <v>26</v>
      </c>
      <c r="B27" t="inlineStr">
        <is>
          <t>F1</t>
        </is>
      </c>
      <c r="C27" s="16" t="n">
        <v>44835</v>
      </c>
      <c r="D27" t="n">
        <v>2022</v>
      </c>
      <c r="E27" t="inlineStr">
        <is>
          <t>Monaco</t>
        </is>
      </c>
      <c r="F27" t="inlineStr">
        <is>
          <t>Nantes</t>
        </is>
      </c>
      <c r="G27" t="n">
        <v>2.883872125233556</v>
      </c>
      <c r="H27" t="n">
        <v>1.530821591659797</v>
      </c>
      <c r="I27" t="n">
        <v>2.636776657860665</v>
      </c>
      <c r="J27" t="n">
        <v>1.636715411538909</v>
      </c>
      <c r="K27" t="n">
        <v>2.265672260141855</v>
      </c>
      <c r="L27" t="n">
        <v>1.790093953617915</v>
      </c>
      <c r="M27" t="n">
        <v>2.022858043304875</v>
      </c>
      <c r="N27" t="n">
        <v>1.680253372929925</v>
      </c>
      <c r="O27" t="n">
        <v>2.133860174024582</v>
      </c>
      <c r="P27" t="n">
        <v>1.881942961670969</v>
      </c>
      <c r="Q27" t="n">
        <v>1.855033765751651</v>
      </c>
      <c r="R27" t="n">
        <v>1.839334209140447</v>
      </c>
      <c r="S27" t="n">
        <v>1.896217278673625</v>
      </c>
      <c r="T27" t="n">
        <v>2.115800848517415</v>
      </c>
      <c r="U27" t="n">
        <v>1.682177294404961</v>
      </c>
      <c r="V27" t="n">
        <v>2.116154597890994</v>
      </c>
      <c r="W27" t="n">
        <v>1.721806010783214</v>
      </c>
      <c r="X27" t="n">
        <v>2.385413788553693</v>
      </c>
      <c r="Y27" t="n">
        <v>1.548758185040811</v>
      </c>
      <c r="Z27" t="n">
        <v>2.308596079190183</v>
      </c>
      <c r="AA27" t="n">
        <v>1.638348227663673</v>
      </c>
      <c r="AB27" t="n">
        <v>2.566543082072863</v>
      </c>
      <c r="AC27" t="n">
        <v>1.477343198247424</v>
      </c>
      <c r="AD27" t="n">
        <v>2.52502278041969</v>
      </c>
      <c r="AE27" t="n">
        <v>1.555491709107992</v>
      </c>
      <c r="AF27" t="n">
        <v>2.800206886266221</v>
      </c>
      <c r="AG27" t="n">
        <v>1.445284426833491</v>
      </c>
      <c r="AH27" t="n">
        <v>2.71912803061761</v>
      </c>
      <c r="AI27" t="n">
        <v>1.519084204209388</v>
      </c>
      <c r="AJ27" t="n">
        <v>2.926469717033849</v>
      </c>
    </row>
    <row r="28">
      <c r="A28" t="n">
        <v>27</v>
      </c>
      <c r="B28" t="inlineStr">
        <is>
          <t>F1</t>
        </is>
      </c>
      <c r="C28" s="16" t="n">
        <v>44835</v>
      </c>
      <c r="D28" t="n">
        <v>2022</v>
      </c>
      <c r="E28" t="inlineStr">
        <is>
          <t>Angers</t>
        </is>
      </c>
      <c r="F28" t="inlineStr">
        <is>
          <t>Marseille</t>
        </is>
      </c>
      <c r="G28" t="n">
        <v>2.92909171016224</v>
      </c>
      <c r="H28" t="n">
        <v>1.518378672580527</v>
      </c>
      <c r="I28" t="n">
        <v>2.684233318834031</v>
      </c>
      <c r="J28" t="n">
        <v>1.693576899375541</v>
      </c>
      <c r="K28" t="n">
        <v>2.179152616329377</v>
      </c>
      <c r="L28" t="n">
        <v>1.848066642223916</v>
      </c>
      <c r="M28" t="n">
        <v>1.954495038102785</v>
      </c>
      <c r="N28" t="n">
        <v>1.644430989371747</v>
      </c>
      <c r="O28" t="n">
        <v>2.199834111472919</v>
      </c>
      <c r="P28" t="n">
        <v>1.833448549626913</v>
      </c>
      <c r="Q28" t="n">
        <v>1.926748448639745</v>
      </c>
      <c r="R28" t="n">
        <v>1.822429327907265</v>
      </c>
      <c r="S28" t="n">
        <v>1.925300979363541</v>
      </c>
      <c r="T28" t="n">
        <v>2.080729429993514</v>
      </c>
      <c r="U28" t="n">
        <v>1.70233253761582</v>
      </c>
      <c r="V28" t="n">
        <v>2.112666546047093</v>
      </c>
      <c r="W28" t="n">
        <v>1.719745604060167</v>
      </c>
      <c r="X28" t="n">
        <v>2.38937979524833</v>
      </c>
      <c r="Y28" t="n">
        <v>1.540700398290958</v>
      </c>
      <c r="Z28" t="n">
        <v>2.413152893501</v>
      </c>
      <c r="AA28" t="n">
        <v>1.590463063562404</v>
      </c>
      <c r="AB28" t="n">
        <v>2.6935860373158</v>
      </c>
      <c r="AC28" t="n">
        <v>1.449086889072029</v>
      </c>
      <c r="AD28" t="n">
        <v>2.732010351620435</v>
      </c>
      <c r="AE28" t="n">
        <v>1.500362406694726</v>
      </c>
      <c r="AF28" t="n">
        <v>2.998551423168977</v>
      </c>
      <c r="AG28" t="n">
        <v>1.371395134328835</v>
      </c>
      <c r="AH28" t="n">
        <v>3.406838437464285</v>
      </c>
      <c r="AI28" t="n">
        <v>1.366673663077452</v>
      </c>
      <c r="AJ28" t="n">
        <v>3.727220688846616</v>
      </c>
    </row>
    <row r="29">
      <c r="A29" t="n">
        <v>28</v>
      </c>
      <c r="B29" t="inlineStr">
        <is>
          <t>F1</t>
        </is>
      </c>
      <c r="C29" s="16" t="n">
        <v>44835</v>
      </c>
      <c r="D29" t="n">
        <v>2022</v>
      </c>
      <c r="E29" t="inlineStr">
        <is>
          <t>Lorient</t>
        </is>
      </c>
      <c r="F29" t="inlineStr">
        <is>
          <t>Lille</t>
        </is>
      </c>
      <c r="G29" t="n">
        <v>2.945441058722135</v>
      </c>
      <c r="H29" t="n">
        <v>1.514022255013396</v>
      </c>
      <c r="I29" t="n">
        <v>2.664642562236541</v>
      </c>
      <c r="J29" t="n">
        <v>1.530048832725699</v>
      </c>
      <c r="K29" t="n">
        <v>2.44658242057392</v>
      </c>
      <c r="L29" t="n">
        <v>1.691284496325663</v>
      </c>
      <c r="M29" t="n">
        <v>2.160076158749098</v>
      </c>
      <c r="N29" t="n">
        <v>1.72199381841674</v>
      </c>
      <c r="O29" t="n">
        <v>2.052195079561731</v>
      </c>
      <c r="P29" t="n">
        <v>1.950394104120434</v>
      </c>
      <c r="Q29" t="n">
        <v>1.720664432106805</v>
      </c>
      <c r="R29" t="n">
        <v>1.773808324746736</v>
      </c>
      <c r="S29" t="n">
        <v>1.896395888125455</v>
      </c>
      <c r="T29" t="n">
        <v>2.115578521997911</v>
      </c>
      <c r="U29" t="n">
        <v>1.678661004443313</v>
      </c>
      <c r="V29" t="n">
        <v>2.22002403907217</v>
      </c>
      <c r="W29" t="n">
        <v>1.663139755166294</v>
      </c>
      <c r="X29" t="n">
        <v>2.507977756135632</v>
      </c>
      <c r="Y29" t="n">
        <v>1.494921339936199</v>
      </c>
      <c r="Z29" t="n">
        <v>2.478735338931171</v>
      </c>
      <c r="AA29" t="n">
        <v>1.568938571708436</v>
      </c>
      <c r="AB29" t="n">
        <v>2.757658998223925</v>
      </c>
      <c r="AC29" t="n">
        <v>1.421700195661858</v>
      </c>
      <c r="AD29" t="n">
        <v>3.333603844260027</v>
      </c>
      <c r="AE29" t="n">
        <v>1.373294717591298</v>
      </c>
      <c r="AF29" t="n">
        <v>3.678848515330056</v>
      </c>
      <c r="AG29" t="n">
        <v>1.287792860388066</v>
      </c>
      <c r="AH29" t="n">
        <v>3.49488641285269</v>
      </c>
      <c r="AI29" t="n">
        <v>1.36671325104092</v>
      </c>
      <c r="AJ29" t="n">
        <v>3.726926275943094</v>
      </c>
    </row>
    <row r="30">
      <c r="A30" t="n">
        <v>29</v>
      </c>
      <c r="B30" t="inlineStr">
        <is>
          <t>F1</t>
        </is>
      </c>
      <c r="C30" s="16" t="n">
        <v>44835</v>
      </c>
      <c r="D30" t="n">
        <v>2022</v>
      </c>
      <c r="E30" t="inlineStr">
        <is>
          <t>Paris SG</t>
        </is>
      </c>
      <c r="F30" t="inlineStr">
        <is>
          <t>Nice</t>
        </is>
      </c>
      <c r="G30" t="n">
        <v>2.82970462355725</v>
      </c>
      <c r="H30" t="n">
        <v>1.546536302704332</v>
      </c>
      <c r="I30" t="n">
        <v>2.572376636800427</v>
      </c>
      <c r="J30" t="n">
        <v>1.616526169374633</v>
      </c>
      <c r="K30" t="n">
        <v>2.284958010437616</v>
      </c>
      <c r="L30" t="n">
        <v>1.77823554690276</v>
      </c>
      <c r="M30" t="n">
        <v>1.990857860384301</v>
      </c>
      <c r="N30" t="n">
        <v>1.684873617182712</v>
      </c>
      <c r="O30" t="n">
        <v>2.070925074249675</v>
      </c>
      <c r="P30" t="n">
        <v>1.933772141529726</v>
      </c>
      <c r="Q30" t="n">
        <v>1.874770899566451</v>
      </c>
      <c r="R30" t="n">
        <v>1.945287478972616</v>
      </c>
      <c r="S30" t="n">
        <v>1.870458620857289</v>
      </c>
      <c r="T30" t="n">
        <v>2.148819686586743</v>
      </c>
      <c r="U30" t="n">
        <v>1.671876377891489</v>
      </c>
      <c r="V30" t="n">
        <v>2.158741228990699</v>
      </c>
      <c r="W30" t="n">
        <v>1.706637705035393</v>
      </c>
      <c r="X30" t="n">
        <v>2.415152337434236</v>
      </c>
      <c r="Y30" t="n">
        <v>1.538108562493988</v>
      </c>
      <c r="Z30" t="n">
        <v>2.333963247698102</v>
      </c>
      <c r="AA30" t="n">
        <v>1.629052095231083</v>
      </c>
      <c r="AB30" t="n">
        <v>2.58969345715739</v>
      </c>
      <c r="AC30" t="n">
        <v>1.465479435199593</v>
      </c>
      <c r="AD30" t="n">
        <v>2.463027160614924</v>
      </c>
      <c r="AE30" t="n">
        <v>1.57539277454355</v>
      </c>
      <c r="AF30" t="n">
        <v>2.73794326978347</v>
      </c>
      <c r="AG30" t="n">
        <v>1.467188276342321</v>
      </c>
      <c r="AH30" t="n">
        <v>2.400794571676886</v>
      </c>
      <c r="AI30" t="n">
        <v>1.633772951093591</v>
      </c>
      <c r="AJ30" t="n">
        <v>2.577852128707093</v>
      </c>
    </row>
    <row r="31">
      <c r="A31" t="n">
        <v>30</v>
      </c>
      <c r="B31" t="inlineStr">
        <is>
          <t>F1</t>
        </is>
      </c>
      <c r="C31" s="16" t="n">
        <v>44835</v>
      </c>
      <c r="D31" t="n">
        <v>2022</v>
      </c>
      <c r="E31" t="inlineStr">
        <is>
          <t>Lens</t>
        </is>
      </c>
      <c r="F31" t="inlineStr">
        <is>
          <t>Lyon</t>
        </is>
      </c>
      <c r="G31" t="n">
        <v>3.0952562085046</v>
      </c>
      <c r="H31" t="n">
        <v>1.477268601300892</v>
      </c>
      <c r="I31" t="n">
        <v>2.836650110192928</v>
      </c>
      <c r="J31" t="n">
        <v>1.59527657380336</v>
      </c>
      <c r="K31" t="n">
        <v>2.350053132040689</v>
      </c>
      <c r="L31" t="n">
        <v>1.740711588504994</v>
      </c>
      <c r="M31" t="n">
        <v>2.15589542465363</v>
      </c>
      <c r="N31" t="n">
        <v>1.738878436737117</v>
      </c>
      <c r="O31" t="n">
        <v>2.1167194917705</v>
      </c>
      <c r="P31" t="n">
        <v>1.895480026425036</v>
      </c>
      <c r="Q31" t="n">
        <v>1.899219914592737</v>
      </c>
      <c r="R31" t="n">
        <v>1.961428710581493</v>
      </c>
      <c r="S31" t="n">
        <v>1.843133019967686</v>
      </c>
      <c r="T31" t="n">
        <v>2.186052468966672</v>
      </c>
      <c r="U31" t="n">
        <v>1.607578469744995</v>
      </c>
      <c r="V31" t="n">
        <v>1.955959439534561</v>
      </c>
      <c r="W31" t="n">
        <v>1.80478920196271</v>
      </c>
      <c r="X31" t="n">
        <v>2.242561403111787</v>
      </c>
      <c r="Y31" t="n">
        <v>1.615949003649115</v>
      </c>
      <c r="Z31" t="n">
        <v>2.176721711076278</v>
      </c>
      <c r="AA31" t="n">
        <v>1.698766145150572</v>
      </c>
      <c r="AB31" t="n">
        <v>2.431093946007527</v>
      </c>
      <c r="AC31" t="n">
        <v>1.563748729853332</v>
      </c>
      <c r="AD31" t="n">
        <v>2.64682715879022</v>
      </c>
      <c r="AE31" t="n">
        <v>1.533230985438367</v>
      </c>
      <c r="AF31" t="n">
        <v>2.87535988588117</v>
      </c>
      <c r="AG31" t="n">
        <v>1.309563167499119</v>
      </c>
      <c r="AH31" t="n">
        <v>3.131468828694482</v>
      </c>
      <c r="AI31" t="n">
        <v>1.375050109097078</v>
      </c>
      <c r="AJ31" t="n">
        <v>3.66631038291782</v>
      </c>
    </row>
    <row r="32">
      <c r="A32" t="n">
        <v>31</v>
      </c>
      <c r="B32" t="inlineStr">
        <is>
          <t>F1</t>
        </is>
      </c>
      <c r="C32" s="16" t="n">
        <v>44835</v>
      </c>
      <c r="D32" t="n">
        <v>2022</v>
      </c>
      <c r="E32" t="inlineStr">
        <is>
          <t>Strasbourg</t>
        </is>
      </c>
      <c r="F32" t="inlineStr">
        <is>
          <t>Rennes</t>
        </is>
      </c>
      <c r="G32" t="n">
        <v>2.864262727224983</v>
      </c>
      <c r="H32" t="n">
        <v>1.536405081427838</v>
      </c>
      <c r="I32" t="n">
        <v>2.617714075674975</v>
      </c>
      <c r="J32" t="n">
        <v>1.648965883075448</v>
      </c>
      <c r="K32" t="n">
        <v>2.24335850238408</v>
      </c>
      <c r="L32" t="n">
        <v>1.804273263167902</v>
      </c>
      <c r="M32" t="n">
        <v>2.013612047502701</v>
      </c>
      <c r="N32" t="n">
        <v>1.744723435199983</v>
      </c>
      <c r="O32" t="n">
        <v>2.05955707665727</v>
      </c>
      <c r="P32" t="n">
        <v>1.943790591399604</v>
      </c>
      <c r="Q32" t="n">
        <v>1.821927615547426</v>
      </c>
      <c r="R32" t="n">
        <v>1.815150081204941</v>
      </c>
      <c r="S32" t="n">
        <v>1.950664716946108</v>
      </c>
      <c r="T32" t="n">
        <v>2.051895565465368</v>
      </c>
      <c r="U32" t="n">
        <v>1.736361997612077</v>
      </c>
      <c r="V32" t="n">
        <v>2.097080336564776</v>
      </c>
      <c r="W32" t="n">
        <v>1.737515827273553</v>
      </c>
      <c r="X32" t="n">
        <v>2.355903104746644</v>
      </c>
      <c r="Y32" t="n">
        <v>1.56197683587247</v>
      </c>
      <c r="Z32" t="n">
        <v>2.24781749863658</v>
      </c>
      <c r="AA32" t="n">
        <v>1.666474262102933</v>
      </c>
      <c r="AB32" t="n">
        <v>2.500433035245337</v>
      </c>
      <c r="AC32" t="n">
        <v>1.508708596421523</v>
      </c>
      <c r="AD32" t="n">
        <v>2.462632580786408</v>
      </c>
      <c r="AE32" t="n">
        <v>1.581344622322653</v>
      </c>
      <c r="AF32" t="n">
        <v>2.720150082415296</v>
      </c>
      <c r="AG32" t="n">
        <v>1.434840847090306</v>
      </c>
      <c r="AH32" t="n">
        <v>3.020636685433173</v>
      </c>
      <c r="AI32" t="n">
        <v>1.42935824098963</v>
      </c>
      <c r="AJ32" t="n">
        <v>3.329057426952131</v>
      </c>
    </row>
    <row r="33">
      <c r="A33" t="n">
        <v>32</v>
      </c>
      <c r="B33" t="inlineStr">
        <is>
          <t>F1</t>
        </is>
      </c>
      <c r="C33" s="16" t="n">
        <v>44835</v>
      </c>
      <c r="D33" t="n">
        <v>2022</v>
      </c>
      <c r="E33" t="inlineStr">
        <is>
          <t>Troyes</t>
        </is>
      </c>
      <c r="F33" t="inlineStr">
        <is>
          <t>Reims</t>
        </is>
      </c>
      <c r="G33" t="n">
        <v>2.893808122857419</v>
      </c>
      <c r="H33" t="n">
        <v>1.528036598814023</v>
      </c>
      <c r="I33" t="n">
        <v>2.645941738320443</v>
      </c>
      <c r="J33" t="n">
        <v>1.688729315268905</v>
      </c>
      <c r="K33" t="n">
        <v>2.180740692328748</v>
      </c>
      <c r="L33" t="n">
        <v>1.846926007121617</v>
      </c>
      <c r="M33" t="n">
        <v>1.956688396857315</v>
      </c>
      <c r="N33" t="n">
        <v>1.700159893397745</v>
      </c>
      <c r="O33" t="n">
        <v>2.117520499769435</v>
      </c>
      <c r="P33" t="n">
        <v>1.894838170938536</v>
      </c>
      <c r="Q33" t="n">
        <v>1.840030698600739</v>
      </c>
      <c r="R33" t="n">
        <v>1.833262115866204</v>
      </c>
      <c r="S33" t="n">
        <v>1.901119145215082</v>
      </c>
      <c r="T33" t="n">
        <v>2.10973116630578</v>
      </c>
      <c r="U33" t="n">
        <v>1.697802048331236</v>
      </c>
      <c r="V33" t="n">
        <v>2.176583732770502</v>
      </c>
      <c r="W33" t="n">
        <v>1.69577974655948</v>
      </c>
      <c r="X33" t="n">
        <v>2.437236431420778</v>
      </c>
      <c r="Y33" t="n">
        <v>1.481171964636234</v>
      </c>
      <c r="Z33" t="n">
        <v>2.315882678935843</v>
      </c>
      <c r="AA33" t="n">
        <v>1.605535026045185</v>
      </c>
      <c r="AB33" t="n">
        <v>2.651432133548258</v>
      </c>
      <c r="AC33" t="n">
        <v>1.448372462124487</v>
      </c>
      <c r="AD33" t="n">
        <v>3.117619929786143</v>
      </c>
      <c r="AE33" t="n">
        <v>1.407180687806523</v>
      </c>
      <c r="AF33" t="n">
        <v>3.455912153857263</v>
      </c>
      <c r="AG33" t="n">
        <v>1.318627532604574</v>
      </c>
      <c r="AH33" t="n">
        <v>3.602207333142885</v>
      </c>
      <c r="AI33" t="n">
        <v>1.351603155745556</v>
      </c>
      <c r="AJ33" t="n">
        <v>3.844115542363524</v>
      </c>
    </row>
    <row r="34">
      <c r="A34" t="n">
        <v>33</v>
      </c>
      <c r="B34" t="inlineStr">
        <is>
          <t>I1</t>
        </is>
      </c>
      <c r="C34" s="16" t="n">
        <v>44835</v>
      </c>
      <c r="D34" t="n">
        <v>2022</v>
      </c>
      <c r="E34" t="inlineStr">
        <is>
          <t>Atalanta</t>
        </is>
      </c>
      <c r="F34" t="inlineStr">
        <is>
          <t>Fiorentina</t>
        </is>
      </c>
      <c r="G34" t="n">
        <v>3.047291583950003</v>
      </c>
      <c r="H34" t="n">
        <v>1.488450207991683</v>
      </c>
      <c r="I34" t="n">
        <v>2.729850609116057</v>
      </c>
      <c r="J34" t="n">
        <v>1.775688749535655</v>
      </c>
      <c r="K34" t="n">
        <v>2.018148591493882</v>
      </c>
      <c r="L34" t="n">
        <v>1.982174908804565</v>
      </c>
      <c r="M34" t="n">
        <v>1.758651254438973</v>
      </c>
      <c r="N34" t="n">
        <v>1.799332044139898</v>
      </c>
      <c r="O34" t="n">
        <v>1.939115256461523</v>
      </c>
      <c r="P34" t="n">
        <v>2.064832024737713</v>
      </c>
      <c r="Q34" t="n">
        <v>1.756624398655613</v>
      </c>
      <c r="R34" t="n">
        <v>1.999288694439031</v>
      </c>
      <c r="S34" t="n">
        <v>1.828507775538894</v>
      </c>
      <c r="T34" t="n">
        <v>2.206989275809224</v>
      </c>
      <c r="U34" t="n">
        <v>1.666597254484707</v>
      </c>
      <c r="V34" t="n">
        <v>2.300443917128069</v>
      </c>
      <c r="W34" t="n">
        <v>1.656196884041166</v>
      </c>
      <c r="X34" t="n">
        <v>2.523932868808421</v>
      </c>
      <c r="Y34" t="n">
        <v>1.473724876334264</v>
      </c>
      <c r="Z34" t="n">
        <v>2.679740888062444</v>
      </c>
      <c r="AA34" t="n">
        <v>1.497132038150733</v>
      </c>
      <c r="AB34" t="n">
        <v>3.011538028649031</v>
      </c>
      <c r="AC34" t="n">
        <v>1.348336233381058</v>
      </c>
      <c r="AD34" t="n">
        <v>2.89408184656467</v>
      </c>
      <c r="AE34" t="n">
        <v>1.451781661421398</v>
      </c>
      <c r="AF34" t="n">
        <v>3.213458591598857</v>
      </c>
      <c r="AG34" t="n">
        <v>1.37155149536367</v>
      </c>
      <c r="AH34" t="n">
        <v>3.877106636794173</v>
      </c>
      <c r="AI34" t="n">
        <v>1.322175166402616</v>
      </c>
      <c r="AJ34" t="n">
        <v>4.103901555063747</v>
      </c>
    </row>
    <row r="35">
      <c r="A35" t="n">
        <v>34</v>
      </c>
      <c r="B35" t="inlineStr">
        <is>
          <t>I1</t>
        </is>
      </c>
      <c r="C35" s="16" t="n">
        <v>44835</v>
      </c>
      <c r="D35" t="n">
        <v>2022</v>
      </c>
      <c r="E35" t="inlineStr">
        <is>
          <t>Empoli</t>
        </is>
      </c>
      <c r="F35" t="inlineStr">
        <is>
          <t>Milan</t>
        </is>
      </c>
      <c r="G35" t="n">
        <v>3.091765549929621</v>
      </c>
      <c r="H35" t="n">
        <v>1.478065048940903</v>
      </c>
      <c r="I35" t="n">
        <v>2.887460598176569</v>
      </c>
      <c r="J35" t="n">
        <v>1.663638954352745</v>
      </c>
      <c r="K35" t="n">
        <v>2.279834099062225</v>
      </c>
      <c r="L35" t="n">
        <v>1.781351271022339</v>
      </c>
      <c r="M35" t="n">
        <v>2.022638206566348</v>
      </c>
      <c r="N35" t="n">
        <v>1.857840130233466</v>
      </c>
      <c r="O35" t="n">
        <v>1.914009505001248</v>
      </c>
      <c r="P35" t="n">
        <v>2.094080525999162</v>
      </c>
      <c r="Q35" t="n">
        <v>1.649544920805511</v>
      </c>
      <c r="R35" t="n">
        <v>2.00744115668296</v>
      </c>
      <c r="S35" t="n">
        <v>1.752283706245656</v>
      </c>
      <c r="T35" t="n">
        <v>2.329285735817138</v>
      </c>
      <c r="U35" t="n">
        <v>1.588356214721439</v>
      </c>
      <c r="V35" t="n">
        <v>2.116599558853445</v>
      </c>
      <c r="W35" t="n">
        <v>1.749038534175498</v>
      </c>
      <c r="X35" t="n">
        <v>2.335044799932418</v>
      </c>
      <c r="Y35" t="n">
        <v>1.496849256109156</v>
      </c>
      <c r="Z35" t="n">
        <v>2.610158809778302</v>
      </c>
      <c r="AA35" t="n">
        <v>1.487824256028401</v>
      </c>
      <c r="AB35" t="n">
        <v>3.049918567275546</v>
      </c>
      <c r="AC35" t="n">
        <v>1.339686160588802</v>
      </c>
      <c r="AD35" t="n">
        <v>2.742094721365943</v>
      </c>
      <c r="AE35" t="n">
        <v>1.488924264369323</v>
      </c>
      <c r="AF35" t="n">
        <v>3.045306549246286</v>
      </c>
      <c r="AG35" t="n">
        <v>1.394527436373982</v>
      </c>
      <c r="AH35" t="n">
        <v>3.533254354709329</v>
      </c>
      <c r="AI35" t="n">
        <v>1.360695248136236</v>
      </c>
      <c r="AJ35" t="n">
        <v>3.772423549151655</v>
      </c>
    </row>
    <row r="36">
      <c r="A36" t="n">
        <v>35</v>
      </c>
      <c r="B36" t="inlineStr">
        <is>
          <t>I1</t>
        </is>
      </c>
      <c r="C36" s="16" t="n">
        <v>44835</v>
      </c>
      <c r="D36" t="n">
        <v>2022</v>
      </c>
      <c r="E36" t="inlineStr">
        <is>
          <t>Verona</t>
        </is>
      </c>
      <c r="F36" t="inlineStr">
        <is>
          <t>Udinese</t>
        </is>
      </c>
      <c r="G36" t="n">
        <v>3.127227389296192</v>
      </c>
      <c r="H36" t="n">
        <v>1.470095489100889</v>
      </c>
      <c r="I36" t="n">
        <v>2.795620782122251</v>
      </c>
      <c r="J36" t="n">
        <v>1.626932321144846</v>
      </c>
      <c r="K36" t="n">
        <v>2.219641217930937</v>
      </c>
      <c r="L36" t="n">
        <v>1.819913254240826</v>
      </c>
      <c r="M36" t="n">
        <v>1.985298919237649</v>
      </c>
      <c r="N36" t="n">
        <v>1.676568693788894</v>
      </c>
      <c r="O36" t="n">
        <v>2.143551314221192</v>
      </c>
      <c r="P36" t="n">
        <v>1.874468847671294</v>
      </c>
      <c r="Q36" t="n">
        <v>1.886291683051347</v>
      </c>
      <c r="R36" t="n">
        <v>1.825567031712789</v>
      </c>
      <c r="S36" t="n">
        <v>1.930626620887465</v>
      </c>
      <c r="T36" t="n">
        <v>2.074544804065866</v>
      </c>
      <c r="U36" t="n">
        <v>1.68288005411374</v>
      </c>
      <c r="V36" t="n">
        <v>1.932043762408272</v>
      </c>
      <c r="W36" t="n">
        <v>1.822049897836084</v>
      </c>
      <c r="X36" t="n">
        <v>2.216471168760365</v>
      </c>
      <c r="Y36" t="n">
        <v>1.644783055859629</v>
      </c>
      <c r="Z36" t="n">
        <v>1.99522666251816</v>
      </c>
      <c r="AA36" t="n">
        <v>1.826266934375134</v>
      </c>
      <c r="AB36" t="n">
        <v>2.210262638376365</v>
      </c>
      <c r="AC36" t="n">
        <v>1.661178466995243</v>
      </c>
      <c r="AD36" t="n">
        <v>2.332217292384307</v>
      </c>
      <c r="AE36" t="n">
        <v>1.639388715357621</v>
      </c>
      <c r="AF36" t="n">
        <v>2.563993820942998</v>
      </c>
      <c r="AG36" t="n">
        <v>1.512464301994498</v>
      </c>
      <c r="AH36" t="n">
        <v>2.60849350040393</v>
      </c>
      <c r="AI36" t="n">
        <v>1.547226904572653</v>
      </c>
      <c r="AJ36" t="n">
        <v>2.827395531257608</v>
      </c>
    </row>
    <row r="37">
      <c r="A37" t="n">
        <v>36</v>
      </c>
      <c r="B37" t="inlineStr">
        <is>
          <t>I1</t>
        </is>
      </c>
      <c r="C37" s="16" t="n">
        <v>44835</v>
      </c>
      <c r="D37" t="n">
        <v>2022</v>
      </c>
      <c r="E37" t="inlineStr">
        <is>
          <t>Inter</t>
        </is>
      </c>
      <c r="F37" t="inlineStr">
        <is>
          <t>Roma</t>
        </is>
      </c>
      <c r="G37" t="n">
        <v>3.188014574283359</v>
      </c>
      <c r="H37" t="n">
        <v>1.457035346909209</v>
      </c>
      <c r="I37" t="n">
        <v>2.878879455450021</v>
      </c>
      <c r="J37" t="n">
        <v>1.747723409081494</v>
      </c>
      <c r="K37" t="n">
        <v>2.069067556483517</v>
      </c>
      <c r="L37" t="n">
        <v>1.935394581881523</v>
      </c>
      <c r="M37" t="n">
        <v>1.811614531259168</v>
      </c>
      <c r="N37" t="n">
        <v>1.771588482798576</v>
      </c>
      <c r="O37" t="n">
        <v>1.977179624048097</v>
      </c>
      <c r="P37" t="n">
        <v>2.023353307201972</v>
      </c>
      <c r="Q37" t="n">
        <v>1.755462497761446</v>
      </c>
      <c r="R37" t="n">
        <v>1.990285462391885</v>
      </c>
      <c r="S37" t="n">
        <v>1.805372786754357</v>
      </c>
      <c r="T37" t="n">
        <v>2.241661025113586</v>
      </c>
      <c r="U37" t="n">
        <v>1.625250960056961</v>
      </c>
      <c r="V37" t="n">
        <v>2.202991584250996</v>
      </c>
      <c r="W37" t="n">
        <v>1.691016847152251</v>
      </c>
      <c r="X37" t="n">
        <v>2.447142720356384</v>
      </c>
      <c r="Y37" t="n">
        <v>1.518096425556253</v>
      </c>
      <c r="Z37" t="n">
        <v>2.439717981321961</v>
      </c>
      <c r="AA37" t="n">
        <v>1.582202068718969</v>
      </c>
      <c r="AB37" t="n">
        <v>2.717616706859734</v>
      </c>
      <c r="AC37" t="n">
        <v>1.449282386232912</v>
      </c>
      <c r="AD37" t="n">
        <v>3.06025920469185</v>
      </c>
      <c r="AE37" t="n">
        <v>1.427180972530449</v>
      </c>
      <c r="AF37" t="n">
        <v>3.340928234879942</v>
      </c>
      <c r="AG37" t="n">
        <v>1.347452859033946</v>
      </c>
      <c r="AH37" t="n">
        <v>3.67248758090606</v>
      </c>
      <c r="AI37" t="n">
        <v>1.346046284965923</v>
      </c>
      <c r="AJ37" t="n">
        <v>3.889786839059625</v>
      </c>
    </row>
    <row r="38">
      <c r="A38" t="n">
        <v>37</v>
      </c>
      <c r="B38" t="inlineStr">
        <is>
          <t>I1</t>
        </is>
      </c>
      <c r="C38" s="16" t="n">
        <v>44835</v>
      </c>
      <c r="D38" t="n">
        <v>2022</v>
      </c>
      <c r="E38" t="inlineStr">
        <is>
          <t>Juventus</t>
        </is>
      </c>
      <c r="F38" t="inlineStr">
        <is>
          <t>Bologna</t>
        </is>
      </c>
      <c r="G38" t="n">
        <v>2.989827162281194</v>
      </c>
      <c r="H38" t="n">
        <v>1.502556211391532</v>
      </c>
      <c r="I38" t="n">
        <v>2.742291915566417</v>
      </c>
      <c r="J38" t="n">
        <v>1.822365266946494</v>
      </c>
      <c r="K38" t="n">
        <v>2.013312315301173</v>
      </c>
      <c r="L38" t="n">
        <v>1.986862574252622</v>
      </c>
      <c r="M38" t="n">
        <v>1.789992550052597</v>
      </c>
      <c r="N38" t="n">
        <v>1.788678311500393</v>
      </c>
      <c r="O38" t="n">
        <v>1.988304296140106</v>
      </c>
      <c r="P38" t="n">
        <v>2.011834112130821</v>
      </c>
      <c r="Q38" t="n">
        <v>1.727232526570742</v>
      </c>
      <c r="R38" t="n">
        <v>2.056297912351644</v>
      </c>
      <c r="S38" t="n">
        <v>1.731471092490139</v>
      </c>
      <c r="T38" t="n">
        <v>2.367108024181394</v>
      </c>
      <c r="U38" t="n">
        <v>1.545762671906184</v>
      </c>
      <c r="V38" t="n">
        <v>1.958694652484952</v>
      </c>
      <c r="W38" t="n">
        <v>1.837511922521092</v>
      </c>
      <c r="X38" t="n">
        <v>2.194012852963076</v>
      </c>
      <c r="Y38" t="n">
        <v>1.659412177869797</v>
      </c>
      <c r="Z38" t="n">
        <v>2.351548184807543</v>
      </c>
      <c r="AA38" t="n">
        <v>1.623467510450517</v>
      </c>
      <c r="AB38" t="n">
        <v>2.603932816446845</v>
      </c>
      <c r="AC38" t="n">
        <v>1.46233331218376</v>
      </c>
      <c r="AD38" t="n">
        <v>2.787677344745859</v>
      </c>
      <c r="AE38" t="n">
        <v>1.477360937581077</v>
      </c>
      <c r="AF38" t="n">
        <v>3.094850921542267</v>
      </c>
      <c r="AG38" t="n">
        <v>1.360428566923569</v>
      </c>
      <c r="AH38" t="n">
        <v>3.654670410473521</v>
      </c>
      <c r="AI38" t="n">
        <v>1.336836565020194</v>
      </c>
      <c r="AJ38" t="n">
        <v>3.968798829604641</v>
      </c>
    </row>
    <row r="39">
      <c r="A39" t="n">
        <v>38</v>
      </c>
      <c r="B39" t="inlineStr">
        <is>
          <t>I1</t>
        </is>
      </c>
      <c r="C39" s="16" t="n">
        <v>44835</v>
      </c>
      <c r="D39" t="n">
        <v>2022</v>
      </c>
      <c r="E39" t="inlineStr">
        <is>
          <t>Lazio</t>
        </is>
      </c>
      <c r="F39" t="inlineStr">
        <is>
          <t>Spezia</t>
        </is>
      </c>
      <c r="G39" t="n">
        <v>2.769600853569844</v>
      </c>
      <c r="H39" t="n">
        <v>1.56509918492788</v>
      </c>
      <c r="I39" t="n">
        <v>2.519550405013625</v>
      </c>
      <c r="J39" t="n">
        <v>1.778120792528102</v>
      </c>
      <c r="K39" t="n">
        <v>2.04757153797727</v>
      </c>
      <c r="L39" t="n">
        <v>1.954588745252544</v>
      </c>
      <c r="M39" t="n">
        <v>1.802834714193609</v>
      </c>
      <c r="N39" t="n">
        <v>1.956377633589542</v>
      </c>
      <c r="O39" t="n">
        <v>1.81835867889617</v>
      </c>
      <c r="P39" t="n">
        <v>2.221958079981303</v>
      </c>
      <c r="Q39" t="n">
        <v>1.618732435558959</v>
      </c>
      <c r="R39" t="n">
        <v>2.320836626127471</v>
      </c>
      <c r="S39" t="n">
        <v>1.622258886475175</v>
      </c>
      <c r="T39" t="n">
        <v>2.607048162324468</v>
      </c>
      <c r="U39" t="n">
        <v>1.424254364268531</v>
      </c>
      <c r="V39" t="n">
        <v>2.049774478361174</v>
      </c>
      <c r="W39" t="n">
        <v>1.749209099778875</v>
      </c>
      <c r="X39" t="n">
        <v>2.334740862457684</v>
      </c>
      <c r="Y39" t="n">
        <v>1.568113634358005</v>
      </c>
      <c r="Z39" t="n">
        <v>2.483336583414688</v>
      </c>
      <c r="AA39" t="n">
        <v>1.564931006780363</v>
      </c>
      <c r="AB39" t="n">
        <v>2.770127658064244</v>
      </c>
      <c r="AC39" t="n">
        <v>1.414519536835256</v>
      </c>
      <c r="AD39" t="n">
        <v>3.196552034459549</v>
      </c>
      <c r="AE39" t="n">
        <v>1.394251173773694</v>
      </c>
      <c r="AF39" t="n">
        <v>3.536454084405629</v>
      </c>
      <c r="AG39" t="n">
        <v>1.292978197478809</v>
      </c>
      <c r="AH39" t="n">
        <v>4.910061674360064</v>
      </c>
      <c r="AI39" t="n">
        <v>1.23284817099494</v>
      </c>
      <c r="AJ39" t="n">
        <v>5.294643997962655</v>
      </c>
    </row>
    <row r="40">
      <c r="A40" t="n">
        <v>39</v>
      </c>
      <c r="B40" t="inlineStr">
        <is>
          <t>I1</t>
        </is>
      </c>
      <c r="C40" s="16" t="n">
        <v>44835</v>
      </c>
      <c r="D40" t="n">
        <v>2022</v>
      </c>
      <c r="E40" t="inlineStr">
        <is>
          <t>Napoli</t>
        </is>
      </c>
      <c r="F40" t="inlineStr">
        <is>
          <t>Torino</t>
        </is>
      </c>
      <c r="G40" t="n">
        <v>2.971564728657377</v>
      </c>
      <c r="H40" t="n">
        <v>1.507211346127598</v>
      </c>
      <c r="I40" t="n">
        <v>2.713636390109583</v>
      </c>
      <c r="J40" t="n">
        <v>1.709966979292924</v>
      </c>
      <c r="K40" t="n">
        <v>2.14613498927506</v>
      </c>
      <c r="L40" t="n">
        <v>1.872497576077412</v>
      </c>
      <c r="M40" t="n">
        <v>1.945766892074092</v>
      </c>
      <c r="N40" t="n">
        <v>1.836507142716651</v>
      </c>
      <c r="O40" t="n">
        <v>1.975016125639307</v>
      </c>
      <c r="P40" t="n">
        <v>2.02562406272441</v>
      </c>
      <c r="Q40" t="n">
        <v>1.731550004350529</v>
      </c>
      <c r="R40" t="n">
        <v>1.950960065464179</v>
      </c>
      <c r="S40" t="n">
        <v>1.816142293892791</v>
      </c>
      <c r="T40" t="n">
        <v>2.225276532637776</v>
      </c>
      <c r="U40" t="n">
        <v>1.589708267089838</v>
      </c>
      <c r="V40" t="n">
        <v>2.063287856151522</v>
      </c>
      <c r="W40" t="n">
        <v>1.736823371573711</v>
      </c>
      <c r="X40" t="n">
        <v>2.357177362417528</v>
      </c>
      <c r="Y40" t="n">
        <v>1.576809043057308</v>
      </c>
      <c r="Z40" t="n">
        <v>2.279943360686633</v>
      </c>
      <c r="AA40" t="n">
        <v>1.661676896408031</v>
      </c>
      <c r="AB40" t="n">
        <v>2.511311646860551</v>
      </c>
      <c r="AC40" t="n">
        <v>1.4798784399377</v>
      </c>
      <c r="AD40" t="n">
        <v>2.395489915701775</v>
      </c>
      <c r="AE40" t="n">
        <v>1.59179708061335</v>
      </c>
      <c r="AF40" t="n">
        <v>2.689768389806149</v>
      </c>
      <c r="AG40" t="n">
        <v>1.474072490597585</v>
      </c>
      <c r="AH40" t="n">
        <v>3.168478805585731</v>
      </c>
      <c r="AI40" t="n">
        <v>1.412962971051104</v>
      </c>
      <c r="AJ40" t="n">
        <v>3.421524616250038</v>
      </c>
    </row>
    <row r="41">
      <c r="A41" t="n">
        <v>40</v>
      </c>
      <c r="B41" t="inlineStr">
        <is>
          <t>I1</t>
        </is>
      </c>
      <c r="C41" s="16" t="n">
        <v>44835</v>
      </c>
      <c r="D41" t="n">
        <v>2022</v>
      </c>
      <c r="E41" t="inlineStr">
        <is>
          <t>Sassuolo</t>
        </is>
      </c>
      <c r="F41" t="inlineStr">
        <is>
          <t>Salernitana</t>
        </is>
      </c>
      <c r="G41" t="n">
        <v>3.380928001027679</v>
      </c>
      <c r="H41" t="n">
        <v>1.420004300662754</v>
      </c>
      <c r="I41" t="n">
        <v>3.086197235650668</v>
      </c>
      <c r="J41" t="n">
        <v>1.475805700405702</v>
      </c>
      <c r="K41" t="n">
        <v>2.621416623310238</v>
      </c>
      <c r="L41" t="n">
        <v>1.616744632825108</v>
      </c>
      <c r="M41" t="n">
        <v>2.35252479472206</v>
      </c>
      <c r="N41" t="n">
        <v>1.59108902407243</v>
      </c>
      <c r="O41" t="n">
        <v>2.29374589529042</v>
      </c>
      <c r="P41" t="n">
        <v>1.772949312256964</v>
      </c>
      <c r="Q41" t="n">
        <v>2.01959043297572</v>
      </c>
      <c r="R41" t="n">
        <v>1.610669956532515</v>
      </c>
      <c r="S41" t="n">
        <v>2.205814056680054</v>
      </c>
      <c r="T41" t="n">
        <v>1.829315261718944</v>
      </c>
      <c r="U41" t="n">
        <v>1.924076364186786</v>
      </c>
      <c r="V41" t="n">
        <v>1.793141704303546</v>
      </c>
      <c r="W41" t="n">
        <v>1.947232552351833</v>
      </c>
      <c r="X41" t="n">
        <v>2.055706961840737</v>
      </c>
      <c r="Y41" t="n">
        <v>1.761904981145342</v>
      </c>
      <c r="Z41" t="n">
        <v>2.19080280881437</v>
      </c>
      <c r="AA41" t="n">
        <v>1.703608759699348</v>
      </c>
      <c r="AB41" t="n">
        <v>2.421244386478786</v>
      </c>
      <c r="AC41" t="n">
        <v>1.53925424468547</v>
      </c>
      <c r="AD41" t="n">
        <v>2.584503942793134</v>
      </c>
      <c r="AE41" t="n">
        <v>1.537499909079473</v>
      </c>
      <c r="AF41" t="n">
        <v>2.860465430985113</v>
      </c>
      <c r="AG41" t="n">
        <v>1.421662246833119</v>
      </c>
      <c r="AH41" t="n">
        <v>3.041674553061151</v>
      </c>
      <c r="AI41" t="n">
        <v>1.436774389693164</v>
      </c>
      <c r="AJ41" t="n">
        <v>3.289511527226917</v>
      </c>
    </row>
    <row r="42">
      <c r="A42" t="n">
        <v>41</v>
      </c>
      <c r="B42" t="inlineStr">
        <is>
          <t>SP1</t>
        </is>
      </c>
      <c r="C42" s="16" t="n">
        <v>44835</v>
      </c>
      <c r="D42" t="n">
        <v>2022</v>
      </c>
      <c r="E42" t="inlineStr">
        <is>
          <t>Cadiz</t>
        </is>
      </c>
      <c r="F42" t="inlineStr">
        <is>
          <t>Villarreal</t>
        </is>
      </c>
      <c r="G42" t="n">
        <v>3.904018604398845</v>
      </c>
      <c r="H42" t="n">
        <v>1.344350411008131</v>
      </c>
      <c r="I42" t="n">
        <v>3.571653688634418</v>
      </c>
      <c r="J42" t="n">
        <v>1.547305659162657</v>
      </c>
      <c r="K42" t="n">
        <v>2.446566267596834</v>
      </c>
      <c r="L42" t="n">
        <v>1.691292215503746</v>
      </c>
      <c r="M42" t="n">
        <v>2.147266730206484</v>
      </c>
      <c r="N42" t="n">
        <v>1.774938909452668</v>
      </c>
      <c r="O42" t="n">
        <v>1.978147161211323</v>
      </c>
      <c r="P42" t="n">
        <v>2.022341054245472</v>
      </c>
      <c r="Q42" t="n">
        <v>1.737542267190743</v>
      </c>
      <c r="R42" t="n">
        <v>1.890413716547133</v>
      </c>
      <c r="S42" t="n">
        <v>1.86791438938919</v>
      </c>
      <c r="T42" t="n">
        <v>2.152187372655231</v>
      </c>
      <c r="U42" t="n">
        <v>1.657951137663528</v>
      </c>
      <c r="V42" t="n">
        <v>2.211241737751871</v>
      </c>
      <c r="W42" t="n">
        <v>1.67056766376474</v>
      </c>
      <c r="X42" t="n">
        <v>2.491273817746807</v>
      </c>
      <c r="Y42" t="n">
        <v>1.517136183345167</v>
      </c>
      <c r="Z42" t="n">
        <v>2.362986545550593</v>
      </c>
      <c r="AA42" t="n">
        <v>1.624234990868362</v>
      </c>
      <c r="AB42" t="n">
        <v>2.601960823453549</v>
      </c>
      <c r="AC42" t="n">
        <v>1.45991351361685</v>
      </c>
      <c r="AD42" t="n">
        <v>2.766695830412798</v>
      </c>
      <c r="AE42" t="n">
        <v>1.481208100092483</v>
      </c>
      <c r="AF42" t="n">
        <v>3.078103007426124</v>
      </c>
      <c r="AG42" t="n">
        <v>1.372256626316111</v>
      </c>
      <c r="AH42" t="n">
        <v>3.670794476526025</v>
      </c>
      <c r="AI42" t="n">
        <v>1.337582335438595</v>
      </c>
      <c r="AJ42" t="n">
        <v>3.962240304134327</v>
      </c>
    </row>
    <row r="43">
      <c r="A43" t="n">
        <v>42</v>
      </c>
      <c r="B43" t="inlineStr">
        <is>
          <t>SP1</t>
        </is>
      </c>
      <c r="C43" s="16" t="n">
        <v>44835</v>
      </c>
      <c r="D43" t="n">
        <v>2022</v>
      </c>
      <c r="E43" t="inlineStr">
        <is>
          <t>Espanol</t>
        </is>
      </c>
      <c r="F43" t="inlineStr">
        <is>
          <t>Valencia</t>
        </is>
      </c>
      <c r="G43" t="n">
        <v>3.206974567474316</v>
      </c>
      <c r="H43" t="n">
        <v>1.453108982195662</v>
      </c>
      <c r="I43" t="n">
        <v>2.948744035877234</v>
      </c>
      <c r="J43" t="n">
        <v>1.593393311773307</v>
      </c>
      <c r="K43" t="n">
        <v>2.364383730491797</v>
      </c>
      <c r="L43" t="n">
        <v>1.732931636204389</v>
      </c>
      <c r="M43" t="n">
        <v>2.101143367937657</v>
      </c>
      <c r="N43" t="n">
        <v>1.713414945536965</v>
      </c>
      <c r="O43" t="n">
        <v>2.077494471086289</v>
      </c>
      <c r="P43" t="n">
        <v>1.928079008138054</v>
      </c>
      <c r="Q43" t="n">
        <v>1.830289577158025</v>
      </c>
      <c r="R43" t="n">
        <v>1.772600057140715</v>
      </c>
      <c r="S43" t="n">
        <v>1.98812938832571</v>
      </c>
      <c r="T43" t="n">
        <v>2.01201321589514</v>
      </c>
      <c r="U43" t="n">
        <v>1.756336701386958</v>
      </c>
      <c r="V43" t="n">
        <v>1.898839476519377</v>
      </c>
      <c r="W43" t="n">
        <v>1.869989636585753</v>
      </c>
      <c r="X43" t="n">
        <v>2.149438979439421</v>
      </c>
      <c r="Y43" t="n">
        <v>1.68744190556354</v>
      </c>
      <c r="Z43" t="n">
        <v>2.374342029030082</v>
      </c>
      <c r="AA43" t="n">
        <v>1.613046090312701</v>
      </c>
      <c r="AB43" t="n">
        <v>2.631198723557511</v>
      </c>
      <c r="AC43" t="n">
        <v>1.447910530848389</v>
      </c>
      <c r="AD43" t="n">
        <v>2.732319013429371</v>
      </c>
      <c r="AE43" t="n">
        <v>1.489250537064672</v>
      </c>
      <c r="AF43" t="n">
        <v>3.043942569791834</v>
      </c>
      <c r="AG43" t="n">
        <v>1.374513423248745</v>
      </c>
      <c r="AH43" t="n">
        <v>2.817919175023073</v>
      </c>
      <c r="AI43" t="n">
        <v>1.487057857213026</v>
      </c>
      <c r="AJ43" t="n">
        <v>3.053144170021318</v>
      </c>
    </row>
    <row r="44">
      <c r="A44" t="n">
        <v>43</v>
      </c>
      <c r="B44" t="inlineStr">
        <is>
          <t>SP1</t>
        </is>
      </c>
      <c r="C44" s="16" t="n">
        <v>44835</v>
      </c>
      <c r="D44" t="n">
        <v>2022</v>
      </c>
      <c r="E44" t="inlineStr">
        <is>
          <t>Sevilla</t>
        </is>
      </c>
      <c r="F44" t="inlineStr">
        <is>
          <t>Ath Madrid</t>
        </is>
      </c>
      <c r="G44" t="n">
        <v>2.962166464646108</v>
      </c>
      <c r="H44" t="n">
        <v>1.509640755775712</v>
      </c>
      <c r="I44" t="n">
        <v>2.732851453973403</v>
      </c>
      <c r="J44" t="n">
        <v>1.785229583368839</v>
      </c>
      <c r="K44" t="n">
        <v>2.069485383219127</v>
      </c>
      <c r="L44" t="n">
        <v>1.935029141763511</v>
      </c>
      <c r="M44" t="n">
        <v>1.797717248590686</v>
      </c>
      <c r="N44" t="n">
        <v>1.900906581935022</v>
      </c>
      <c r="O44" t="n">
        <v>1.841556559487172</v>
      </c>
      <c r="P44" t="n">
        <v>2.18827426240891</v>
      </c>
      <c r="Q44" t="n">
        <v>1.614261749998869</v>
      </c>
      <c r="R44" t="n">
        <v>2.098129952388072</v>
      </c>
      <c r="S44" t="n">
        <v>1.717588966159575</v>
      </c>
      <c r="T44" t="n">
        <v>2.393555429582265</v>
      </c>
      <c r="U44" t="n">
        <v>1.513415924830271</v>
      </c>
      <c r="V44" t="n">
        <v>2.155145920109548</v>
      </c>
      <c r="W44" t="n">
        <v>1.691613655828714</v>
      </c>
      <c r="X44" t="n">
        <v>2.445893948987702</v>
      </c>
      <c r="Y44" t="n">
        <v>1.524938954051247</v>
      </c>
      <c r="Z44" t="n">
        <v>2.409116630929955</v>
      </c>
      <c r="AA44" t="n">
        <v>1.597931885161449</v>
      </c>
      <c r="AB44" t="n">
        <v>2.672431299979908</v>
      </c>
      <c r="AC44" t="n">
        <v>1.442759254519761</v>
      </c>
      <c r="AD44" t="n">
        <v>2.797110409307102</v>
      </c>
      <c r="AE44" t="n">
        <v>1.476656432332975</v>
      </c>
      <c r="AF44" t="n">
        <v>3.097947142149205</v>
      </c>
      <c r="AG44" t="n">
        <v>1.374150642623959</v>
      </c>
      <c r="AH44" t="n">
        <v>3.252260073966497</v>
      </c>
      <c r="AI44" t="n">
        <v>1.400823317672138</v>
      </c>
      <c r="AJ44" t="n">
        <v>3.494864834230955</v>
      </c>
    </row>
    <row r="45">
      <c r="A45" t="n">
        <v>44</v>
      </c>
      <c r="B45" t="inlineStr">
        <is>
          <t>SP1</t>
        </is>
      </c>
      <c r="C45" s="16" t="n">
        <v>44835</v>
      </c>
      <c r="D45" t="n">
        <v>2022</v>
      </c>
      <c r="E45" t="inlineStr">
        <is>
          <t>Mallorca</t>
        </is>
      </c>
      <c r="F45" t="inlineStr">
        <is>
          <t>Barcelona</t>
        </is>
      </c>
      <c r="G45" t="n">
        <v>2.750058928864166</v>
      </c>
      <c r="H45" t="n">
        <v>1.571409329998406</v>
      </c>
      <c r="I45" t="n">
        <v>2.536342936343088</v>
      </c>
      <c r="J45" t="n">
        <v>1.828042072704677</v>
      </c>
      <c r="K45" t="n">
        <v>2.018251557440693</v>
      </c>
      <c r="L45" t="n">
        <v>1.982075590940841</v>
      </c>
      <c r="M45" t="n">
        <v>1.781778534325871</v>
      </c>
      <c r="N45" t="n">
        <v>1.895565613256337</v>
      </c>
      <c r="O45" t="n">
        <v>1.871733056654313</v>
      </c>
      <c r="P45" t="n">
        <v>2.147140162193656</v>
      </c>
      <c r="Q45" t="n">
        <v>1.660312402228603</v>
      </c>
      <c r="R45" t="n">
        <v>2.14681794430686</v>
      </c>
      <c r="S45" t="n">
        <v>1.704131543436826</v>
      </c>
      <c r="T45" t="n">
        <v>2.420189181014469</v>
      </c>
      <c r="U45" t="n">
        <v>1.553664465765986</v>
      </c>
      <c r="V45" t="n">
        <v>2.245925953391632</v>
      </c>
      <c r="W45" t="n">
        <v>1.683323271307251</v>
      </c>
      <c r="X45" t="n">
        <v>2.463436183121527</v>
      </c>
      <c r="Y45" t="n">
        <v>1.499867479603239</v>
      </c>
      <c r="Z45" t="n">
        <v>2.864800915937786</v>
      </c>
      <c r="AA45" t="n">
        <v>1.451424859806793</v>
      </c>
      <c r="AB45" t="n">
        <v>3.215208086741153</v>
      </c>
      <c r="AC45" t="n">
        <v>1.329411161719367</v>
      </c>
      <c r="AD45" t="n">
        <v>3.150795487910304</v>
      </c>
      <c r="AE45" t="n">
        <v>1.409840045127371</v>
      </c>
      <c r="AF45" t="n">
        <v>3.439976307559738</v>
      </c>
      <c r="AG45" t="n">
        <v>1.324175125479247</v>
      </c>
      <c r="AH45" t="n">
        <v>3.885667853700977</v>
      </c>
      <c r="AI45" t="n">
        <v>1.318771476649683</v>
      </c>
      <c r="AJ45" t="n">
        <v>4.137043535105748</v>
      </c>
    </row>
    <row r="46">
      <c r="A46" t="n">
        <v>45</v>
      </c>
      <c r="B46" t="inlineStr">
        <is>
          <t>SP1</t>
        </is>
      </c>
      <c r="C46" s="16" t="n">
        <v>44835</v>
      </c>
      <c r="D46" t="n">
        <v>2022</v>
      </c>
      <c r="E46" t="inlineStr">
        <is>
          <t>Celta</t>
        </is>
      </c>
      <c r="F46" t="inlineStr">
        <is>
          <t>Betis</t>
        </is>
      </c>
      <c r="G46" t="n">
        <v>2.865577147374532</v>
      </c>
      <c r="H46" t="n">
        <v>1.536027149242969</v>
      </c>
      <c r="I46" t="n">
        <v>2.641260670674683</v>
      </c>
      <c r="J46" t="n">
        <v>1.812391839985825</v>
      </c>
      <c r="K46" t="n">
        <v>2.034859978070951</v>
      </c>
      <c r="L46" t="n">
        <v>1.966314304534288</v>
      </c>
      <c r="M46" t="n">
        <v>1.746943505016565</v>
      </c>
      <c r="N46" t="n">
        <v>1.975082313546558</v>
      </c>
      <c r="O46" t="n">
        <v>1.768876673095934</v>
      </c>
      <c r="P46" t="n">
        <v>2.300598698063543</v>
      </c>
      <c r="Q46" t="n">
        <v>1.582583024054125</v>
      </c>
      <c r="R46" t="n">
        <v>2.151218753721392</v>
      </c>
      <c r="S46" t="n">
        <v>1.712022845886994</v>
      </c>
      <c r="T46" t="n">
        <v>2.404449317569665</v>
      </c>
      <c r="U46" t="n">
        <v>1.504287026937994</v>
      </c>
      <c r="V46" t="n">
        <v>2.434950641785916</v>
      </c>
      <c r="W46" t="n">
        <v>1.564586665629429</v>
      </c>
      <c r="X46" t="n">
        <v>2.771207258118911</v>
      </c>
      <c r="Y46" t="n">
        <v>1.430914494830768</v>
      </c>
      <c r="Z46" t="n">
        <v>2.400003941274783</v>
      </c>
      <c r="AA46" t="n">
        <v>1.615685512040311</v>
      </c>
      <c r="AB46" t="n">
        <v>2.624205833082081</v>
      </c>
      <c r="AC46" t="n">
        <v>1.485666768600371</v>
      </c>
      <c r="AD46" t="n">
        <v>3.541174690962756</v>
      </c>
      <c r="AE46" t="n">
        <v>1.350744025597317</v>
      </c>
      <c r="AF46" t="n">
        <v>3.85108206275788</v>
      </c>
      <c r="AG46" t="n">
        <v>1.259823390709021</v>
      </c>
      <c r="AH46" t="n">
        <v>4.447817824433594</v>
      </c>
      <c r="AI46" t="n">
        <v>1.265335464872926</v>
      </c>
      <c r="AJ46" t="n">
        <v>4.768813944562293</v>
      </c>
    </row>
    <row r="47">
      <c r="A47" t="n">
        <v>46</v>
      </c>
      <c r="B47" t="inlineStr">
        <is>
          <t>SP1</t>
        </is>
      </c>
      <c r="C47" s="16" t="n">
        <v>44835</v>
      </c>
      <c r="D47" t="n">
        <v>2022</v>
      </c>
      <c r="E47" t="inlineStr">
        <is>
          <t>Vallecano</t>
        </is>
      </c>
      <c r="F47" t="inlineStr">
        <is>
          <t>Elche</t>
        </is>
      </c>
      <c r="G47" t="n">
        <v>2.613880464844725</v>
      </c>
      <c r="H47" t="n">
        <v>1.619624576778189</v>
      </c>
      <c r="I47" t="n">
        <v>2.41523928727101</v>
      </c>
      <c r="J47" t="n">
        <v>1.864755431619035</v>
      </c>
      <c r="K47" t="n">
        <v>1.982200460164012</v>
      </c>
      <c r="L47" t="n">
        <v>2.018122104965228</v>
      </c>
      <c r="M47" t="n">
        <v>1.802803558244949</v>
      </c>
      <c r="N47" t="n">
        <v>1.852903450573323</v>
      </c>
      <c r="O47" t="n">
        <v>1.964054467062057</v>
      </c>
      <c r="P47" t="n">
        <v>2.037285790550285</v>
      </c>
      <c r="Q47" t="n">
        <v>1.787118581895554</v>
      </c>
      <c r="R47" t="n">
        <v>2.098926445432886</v>
      </c>
      <c r="S47" t="n">
        <v>1.765267124838566</v>
      </c>
      <c r="T47" t="n">
        <v>2.306733253713141</v>
      </c>
      <c r="U47" t="n">
        <v>1.565666357801043</v>
      </c>
      <c r="V47" t="n">
        <v>2.125161420435021</v>
      </c>
      <c r="W47" t="n">
        <v>1.716286170736665</v>
      </c>
      <c r="X47" t="n">
        <v>2.396090055698757</v>
      </c>
      <c r="Y47" t="n">
        <v>1.486266119871385</v>
      </c>
      <c r="Z47" t="n">
        <v>2.460940356233824</v>
      </c>
      <c r="AA47" t="n">
        <v>1.542945760092378</v>
      </c>
      <c r="AB47" t="n">
        <v>2.841804602783634</v>
      </c>
      <c r="AC47" t="n">
        <v>1.412182150891695</v>
      </c>
      <c r="AD47" t="n">
        <v>3.108607476335104</v>
      </c>
      <c r="AE47" t="n">
        <v>1.417283078028966</v>
      </c>
      <c r="AF47" t="n">
        <v>3.396454715402056</v>
      </c>
      <c r="AG47" t="n">
        <v>1.313570698349059</v>
      </c>
      <c r="AH47" t="n">
        <v>4.843934159826886</v>
      </c>
      <c r="AI47" t="n">
        <v>1.236608839507515</v>
      </c>
      <c r="AJ47" t="n">
        <v>5.226384787996226</v>
      </c>
    </row>
    <row r="48">
      <c r="A48" t="n">
        <v>47</v>
      </c>
      <c r="B48" t="inlineStr">
        <is>
          <t>SP1</t>
        </is>
      </c>
      <c r="C48" s="16" t="n">
        <v>44835</v>
      </c>
      <c r="D48" t="n">
        <v>2022</v>
      </c>
      <c r="E48" t="inlineStr">
        <is>
          <t>Real Madrid</t>
        </is>
      </c>
      <c r="F48" t="inlineStr">
        <is>
          <t>Osasuna</t>
        </is>
      </c>
      <c r="G48" t="n">
        <v>3.271116977834811</v>
      </c>
      <c r="H48" t="n">
        <v>1.440311974134137</v>
      </c>
      <c r="I48" t="n">
        <v>2.947899839802414</v>
      </c>
      <c r="J48" t="n">
        <v>1.620458571982103</v>
      </c>
      <c r="K48" t="n">
        <v>2.252927438702122</v>
      </c>
      <c r="L48" t="n">
        <v>1.798130816766114</v>
      </c>
      <c r="M48" t="n">
        <v>2.003678300982098</v>
      </c>
      <c r="N48" t="n">
        <v>1.962018823021908</v>
      </c>
      <c r="O48" t="n">
        <v>1.829128479262359</v>
      </c>
      <c r="P48" t="n">
        <v>2.206085697224703</v>
      </c>
      <c r="Q48" t="n">
        <v>1.644064513232158</v>
      </c>
      <c r="R48" t="n">
        <v>1.976281425764569</v>
      </c>
      <c r="S48" t="n">
        <v>1.834208308671538</v>
      </c>
      <c r="T48" t="n">
        <v>2.198741357050834</v>
      </c>
      <c r="U48" t="n">
        <v>1.679003973702264</v>
      </c>
      <c r="V48" t="n">
        <v>1.870595431442352</v>
      </c>
      <c r="W48" t="n">
        <v>1.958304036024262</v>
      </c>
      <c r="X48" t="n">
        <v>2.043510162128424</v>
      </c>
      <c r="Y48" t="n">
        <v>1.779815834157918</v>
      </c>
      <c r="Z48" t="n">
        <v>2.227964539197866</v>
      </c>
      <c r="AA48" t="n">
        <v>1.688992230953226</v>
      </c>
      <c r="AB48" t="n">
        <v>2.451395175554436</v>
      </c>
      <c r="AC48" t="n">
        <v>1.531852454707885</v>
      </c>
      <c r="AD48" t="n">
        <v>2.736327406305596</v>
      </c>
      <c r="AE48" t="n">
        <v>1.49577990361421</v>
      </c>
      <c r="AF48" t="n">
        <v>3.017024071992535</v>
      </c>
      <c r="AG48" t="n">
        <v>1.390919108794487</v>
      </c>
      <c r="AH48" t="n">
        <v>2.872416081944625</v>
      </c>
      <c r="AI48" t="n">
        <v>1.47870566461435</v>
      </c>
      <c r="AJ48" t="n">
        <v>3.088966297914209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0"/>
  <sheetViews>
    <sheetView topLeftCell="D1" workbookViewId="0">
      <selection activeCell="I2" sqref="I2"/>
    </sheetView>
  </sheetViews>
  <sheetFormatPr baseColWidth="8" defaultRowHeight="15"/>
  <cols>
    <col width="22.28515625" customWidth="1" min="1" max="1"/>
    <col width="22.28515625" customWidth="1" style="9" min="2" max="2"/>
    <col width="22.28515625" customWidth="1" min="3" max="5"/>
    <col width="22.28515625" customWidth="1" style="6" min="6" max="6"/>
    <col width="22.28515625" customWidth="1" min="7" max="12"/>
  </cols>
  <sheetData>
    <row r="1" ht="15.75" customHeight="1" thickBot="1">
      <c r="A1" s="1" t="inlineStr">
        <is>
          <t>Div</t>
        </is>
      </c>
      <c r="B1" s="8" t="inlineStr">
        <is>
          <t>Date</t>
        </is>
      </c>
      <c r="C1" s="1" t="inlineStr">
        <is>
          <t>Season</t>
        </is>
      </c>
      <c r="D1" s="1" t="inlineStr">
        <is>
          <t>HomeTeam</t>
        </is>
      </c>
      <c r="E1" s="2" t="inlineStr">
        <is>
          <t>AwayTeam</t>
        </is>
      </c>
      <c r="F1" s="7" t="inlineStr">
        <is>
          <t>PUStavka</t>
        </is>
      </c>
      <c r="G1" s="3" t="inlineStr">
        <is>
          <t>Total M</t>
        </is>
      </c>
      <c r="H1" s="4" t="inlineStr">
        <is>
          <t>Total B</t>
        </is>
      </c>
      <c r="I1" s="5" t="inlineStr">
        <is>
          <t>Тотал М</t>
        </is>
      </c>
      <c r="J1" s="5" t="inlineStr">
        <is>
          <t>Тотал Б</t>
        </is>
      </c>
      <c r="K1" s="5" t="inlineStr">
        <is>
          <t>R1</t>
        </is>
      </c>
      <c r="L1" s="5" t="inlineStr">
        <is>
          <t>R2</t>
        </is>
      </c>
      <c r="M1" t="n">
        <v>0.125</v>
      </c>
      <c r="N1" t="n">
        <v>0.525</v>
      </c>
    </row>
    <row r="2">
      <c r="A2">
        <f>final_model!A2</f>
        <v/>
      </c>
      <c r="B2" s="9">
        <f>final_model!B2</f>
        <v/>
      </c>
      <c r="C2">
        <f>final_model!C2</f>
        <v/>
      </c>
      <c r="D2">
        <f>final_model!D2</f>
        <v/>
      </c>
      <c r="E2">
        <f>final_model!E2</f>
        <v/>
      </c>
      <c r="F2">
        <f>final_model!F2</f>
        <v/>
      </c>
      <c r="G2">
        <f>final_model!G2</f>
        <v/>
      </c>
      <c r="H2">
        <f>final_model!H2</f>
        <v/>
      </c>
      <c r="I2">
        <f>IFERROR(INDEX(list_model_3!$G$2:$AJ$600,SUMIFS(list_model_3!$A$2:$A$600,list_model_3!$B$2:$B$600,model_3!A2,list_model_3!$E$2:$E$600,model_3!D2,list_model_3!$F$2:$F$600,model_3!E2),MATCH(CONCATENATE(model_3!F2,"_M"),list_model_3!$G$1:$AJ$1,0)),"")</f>
        <v/>
      </c>
      <c r="J2">
        <f>IFERROR(INDEX(list_model_3!$G$2:$AJ$600,SUMIFS(list_model_3!$A$2:$A$600,list_model_3!$B$2:$B$600,model_3!A2,list_model_3!$E$2:$E$600,model_3!D2,list_model_3!$F$2:$F$600,model_3!E2),MATCH(CONCATENATE(model_3!F2,"_B"),list_model_3!$G$1:$AJ$1,0)),"")</f>
        <v/>
      </c>
      <c r="K2">
        <f>(G2-I2)*(1/I2)</f>
        <v/>
      </c>
      <c r="L2">
        <f>(H2-J2)*(1/J2)</f>
        <v/>
      </c>
      <c r="M2">
        <f>IF(AND(K2&gt;$M$1,K2&lt;$N$1),1,0)</f>
        <v/>
      </c>
      <c r="N2">
        <f>IF(AND(L2&gt;$M$1,L2&lt;$N$1),1,0)</f>
        <v/>
      </c>
    </row>
    <row r="3">
      <c r="A3">
        <f>final_model!A3</f>
        <v/>
      </c>
      <c r="B3" s="9">
        <f>final_model!B3</f>
        <v/>
      </c>
      <c r="C3">
        <f>final_model!C3</f>
        <v/>
      </c>
      <c r="D3">
        <f>final_model!D3</f>
        <v/>
      </c>
      <c r="E3">
        <f>final_model!E3</f>
        <v/>
      </c>
      <c r="F3">
        <f>final_model!F3</f>
        <v/>
      </c>
      <c r="G3">
        <f>final_model!G3</f>
        <v/>
      </c>
      <c r="H3">
        <f>final_model!H3</f>
        <v/>
      </c>
      <c r="I3">
        <f>IFERROR(INDEX(list_model_3!$G$2:$AJ$600,SUMIFS(list_model_3!$A$2:$A$600,list_model_3!$B$2:$B$600,model_3!A3,list_model_3!$E$2:$E$600,model_3!D3,list_model_3!$F$2:$F$600,model_3!E3),MATCH(CONCATENATE(model_3!F3,"_M"),list_model_3!$G$1:$AJ$1,0)),"")</f>
        <v/>
      </c>
      <c r="J3">
        <f>IFERROR(INDEX(list_model_3!$G$2:$AJ$600,SUMIFS(list_model_3!$A$2:$A$600,list_model_3!$B$2:$B$600,model_3!A3,list_model_3!$E$2:$E$600,model_3!D3,list_model_3!$F$2:$F$600,model_3!E3),MATCH(CONCATENATE(model_3!F3,"_B"),list_model_3!$G$1:$AJ$1,0)),"")</f>
        <v/>
      </c>
      <c r="K3">
        <f>(G3-I3)*(1/I3)</f>
        <v/>
      </c>
      <c r="L3">
        <f>(H3-J3)*(1/J3)</f>
        <v/>
      </c>
      <c r="M3">
        <f>IF(AND(K3&gt;$M$1,K3&lt;$N$1),1,0)</f>
        <v/>
      </c>
      <c r="N3">
        <f>IF(AND(L3&gt;$M$1,L3&lt;$N$1),1,0)</f>
        <v/>
      </c>
    </row>
    <row r="4">
      <c r="A4">
        <f>final_model!A4</f>
        <v/>
      </c>
      <c r="B4" s="9">
        <f>final_model!B4</f>
        <v/>
      </c>
      <c r="C4">
        <f>final_model!C4</f>
        <v/>
      </c>
      <c r="D4">
        <f>final_model!D4</f>
        <v/>
      </c>
      <c r="E4">
        <f>final_model!E4</f>
        <v/>
      </c>
      <c r="F4">
        <f>final_model!F4</f>
        <v/>
      </c>
      <c r="G4">
        <f>final_model!G4</f>
        <v/>
      </c>
      <c r="H4">
        <f>final_model!H4</f>
        <v/>
      </c>
      <c r="I4">
        <f>IFERROR(INDEX(list_model_3!$G$2:$AJ$600,SUMIFS(list_model_3!$A$2:$A$600,list_model_3!$B$2:$B$600,model_3!A4,list_model_3!$E$2:$E$600,model_3!D4,list_model_3!$F$2:$F$600,model_3!E4),MATCH(CONCATENATE(model_3!F4,"_M"),list_model_3!$G$1:$AJ$1,0)),"")</f>
        <v/>
      </c>
      <c r="J4">
        <f>IFERROR(INDEX(list_model_3!$G$2:$AJ$600,SUMIFS(list_model_3!$A$2:$A$600,list_model_3!$B$2:$B$600,model_3!A4,list_model_3!$E$2:$E$600,model_3!D4,list_model_3!$F$2:$F$600,model_3!E4),MATCH(CONCATENATE(model_3!F4,"_B"),list_model_3!$G$1:$AJ$1,0)),"")</f>
        <v/>
      </c>
      <c r="K4">
        <f>(G4-I4)*(1/I4)</f>
        <v/>
      </c>
      <c r="L4">
        <f>(H4-J4)*(1/J4)</f>
        <v/>
      </c>
      <c r="M4">
        <f>IF(AND(K4&gt;$M$1,K4&lt;$N$1),1,0)</f>
        <v/>
      </c>
      <c r="N4">
        <f>IF(AND(L4&gt;$M$1,L4&lt;$N$1),1,0)</f>
        <v/>
      </c>
    </row>
    <row r="5">
      <c r="A5">
        <f>final_model!A5</f>
        <v/>
      </c>
      <c r="B5" s="9">
        <f>final_model!B5</f>
        <v/>
      </c>
      <c r="C5">
        <f>final_model!C5</f>
        <v/>
      </c>
      <c r="D5">
        <f>final_model!D5</f>
        <v/>
      </c>
      <c r="E5">
        <f>final_model!E5</f>
        <v/>
      </c>
      <c r="F5">
        <f>final_model!F5</f>
        <v/>
      </c>
      <c r="G5">
        <f>final_model!G5</f>
        <v/>
      </c>
      <c r="H5">
        <f>final_model!H5</f>
        <v/>
      </c>
      <c r="I5">
        <f>IFERROR(INDEX(list_model_3!$G$2:$AJ$600,SUMIFS(list_model_3!$A$2:$A$600,list_model_3!$B$2:$B$600,model_3!A5,list_model_3!$E$2:$E$600,model_3!D5,list_model_3!$F$2:$F$600,model_3!E5),MATCH(CONCATENATE(model_3!F5,"_M"),list_model_3!$G$1:$AJ$1,0)),"")</f>
        <v/>
      </c>
      <c r="J5">
        <f>IFERROR(INDEX(list_model_3!$G$2:$AJ$600,SUMIFS(list_model_3!$A$2:$A$600,list_model_3!$B$2:$B$600,model_3!A5,list_model_3!$E$2:$E$600,model_3!D5,list_model_3!$F$2:$F$600,model_3!E5),MATCH(CONCATENATE(model_3!F5,"_B"),list_model_3!$G$1:$AJ$1,0)),"")</f>
        <v/>
      </c>
      <c r="K5">
        <f>(G5-I5)*(1/I5)</f>
        <v/>
      </c>
      <c r="L5">
        <f>(H5-J5)*(1/J5)</f>
        <v/>
      </c>
      <c r="M5">
        <f>IF(AND(K5&gt;$M$1,K5&lt;$N$1),1,0)</f>
        <v/>
      </c>
      <c r="N5">
        <f>IF(AND(L5&gt;$M$1,L5&lt;$N$1),1,0)</f>
        <v/>
      </c>
    </row>
    <row r="6">
      <c r="A6">
        <f>final_model!A6</f>
        <v/>
      </c>
      <c r="B6" s="9">
        <f>final_model!B6</f>
        <v/>
      </c>
      <c r="C6">
        <f>final_model!C6</f>
        <v/>
      </c>
      <c r="D6">
        <f>final_model!D6</f>
        <v/>
      </c>
      <c r="E6">
        <f>final_model!E6</f>
        <v/>
      </c>
      <c r="F6">
        <f>final_model!F6</f>
        <v/>
      </c>
      <c r="G6">
        <f>final_model!G6</f>
        <v/>
      </c>
      <c r="H6">
        <f>final_model!H6</f>
        <v/>
      </c>
      <c r="I6">
        <f>IFERROR(INDEX(list_model_3!$G$2:$AJ$600,SUMIFS(list_model_3!$A$2:$A$600,list_model_3!$B$2:$B$600,model_3!A6,list_model_3!$E$2:$E$600,model_3!D6,list_model_3!$F$2:$F$600,model_3!E6),MATCH(CONCATENATE(model_3!F6,"_M"),list_model_3!$G$1:$AJ$1,0)),"")</f>
        <v/>
      </c>
      <c r="J6">
        <f>IFERROR(INDEX(list_model_3!$G$2:$AJ$600,SUMIFS(list_model_3!$A$2:$A$600,list_model_3!$B$2:$B$600,model_3!A6,list_model_3!$E$2:$E$600,model_3!D6,list_model_3!$F$2:$F$600,model_3!E6),MATCH(CONCATENATE(model_3!F6,"_B"),list_model_3!$G$1:$AJ$1,0)),"")</f>
        <v/>
      </c>
      <c r="K6">
        <f>(G6-I6)*(1/I6)</f>
        <v/>
      </c>
      <c r="L6">
        <f>(H6-J6)*(1/J6)</f>
        <v/>
      </c>
      <c r="M6">
        <f>IF(AND(K6&gt;$M$1,K6&lt;$N$1),1,0)</f>
        <v/>
      </c>
      <c r="N6">
        <f>IF(AND(L6&gt;$M$1,L6&lt;$N$1),1,0)</f>
        <v/>
      </c>
    </row>
    <row r="7">
      <c r="A7">
        <f>final_model!A7</f>
        <v/>
      </c>
      <c r="B7" s="9">
        <f>final_model!B7</f>
        <v/>
      </c>
      <c r="C7">
        <f>final_model!C7</f>
        <v/>
      </c>
      <c r="D7">
        <f>final_model!D7</f>
        <v/>
      </c>
      <c r="E7">
        <f>final_model!E7</f>
        <v/>
      </c>
      <c r="F7">
        <f>final_model!F7</f>
        <v/>
      </c>
      <c r="G7">
        <f>final_model!G7</f>
        <v/>
      </c>
      <c r="H7">
        <f>final_model!H7</f>
        <v/>
      </c>
      <c r="I7">
        <f>IFERROR(INDEX(list_model_3!$G$2:$AJ$600,SUMIFS(list_model_3!$A$2:$A$600,list_model_3!$B$2:$B$600,model_3!A7,list_model_3!$E$2:$E$600,model_3!D7,list_model_3!$F$2:$F$600,model_3!E7),MATCH(CONCATENATE(model_3!F7,"_M"),list_model_3!$G$1:$AJ$1,0)),"")</f>
        <v/>
      </c>
      <c r="J7">
        <f>IFERROR(INDEX(list_model_3!$G$2:$AJ$600,SUMIFS(list_model_3!$A$2:$A$600,list_model_3!$B$2:$B$600,model_3!A7,list_model_3!$E$2:$E$600,model_3!D7,list_model_3!$F$2:$F$600,model_3!E7),MATCH(CONCATENATE(model_3!F7,"_B"),list_model_3!$G$1:$AJ$1,0)),"")</f>
        <v/>
      </c>
      <c r="K7">
        <f>(G7-I7)*(1/I7)</f>
        <v/>
      </c>
      <c r="L7">
        <f>(H7-J7)*(1/J7)</f>
        <v/>
      </c>
      <c r="M7">
        <f>IF(AND(K7&gt;$M$1,K7&lt;$N$1),1,0)</f>
        <v/>
      </c>
      <c r="N7">
        <f>IF(AND(L7&gt;$M$1,L7&lt;$N$1),1,0)</f>
        <v/>
      </c>
    </row>
    <row r="8">
      <c r="A8">
        <f>final_model!A8</f>
        <v/>
      </c>
      <c r="B8" s="9">
        <f>final_model!B8</f>
        <v/>
      </c>
      <c r="C8">
        <f>final_model!C8</f>
        <v/>
      </c>
      <c r="D8">
        <f>final_model!D8</f>
        <v/>
      </c>
      <c r="E8">
        <f>final_model!E8</f>
        <v/>
      </c>
      <c r="F8">
        <f>final_model!F8</f>
        <v/>
      </c>
      <c r="G8">
        <f>final_model!G8</f>
        <v/>
      </c>
      <c r="H8">
        <f>final_model!H8</f>
        <v/>
      </c>
      <c r="I8">
        <f>IFERROR(INDEX(list_model_3!$G$2:$AJ$600,SUMIFS(list_model_3!$A$2:$A$600,list_model_3!$B$2:$B$600,model_3!A8,list_model_3!$E$2:$E$600,model_3!D8,list_model_3!$F$2:$F$600,model_3!E8),MATCH(CONCATENATE(model_3!F8,"_M"),list_model_3!$G$1:$AJ$1,0)),"")</f>
        <v/>
      </c>
      <c r="J8">
        <f>IFERROR(INDEX(list_model_3!$G$2:$AJ$600,SUMIFS(list_model_3!$A$2:$A$600,list_model_3!$B$2:$B$600,model_3!A8,list_model_3!$E$2:$E$600,model_3!D8,list_model_3!$F$2:$F$600,model_3!E8),MATCH(CONCATENATE(model_3!F8,"_B"),list_model_3!$G$1:$AJ$1,0)),"")</f>
        <v/>
      </c>
      <c r="K8">
        <f>(G8-I8)*(1/I8)</f>
        <v/>
      </c>
      <c r="L8">
        <f>(H8-J8)*(1/J8)</f>
        <v/>
      </c>
      <c r="M8">
        <f>IF(AND(K8&gt;$M$1,K8&lt;$N$1),1,0)</f>
        <v/>
      </c>
      <c r="N8">
        <f>IF(AND(L8&gt;$M$1,L8&lt;$N$1),1,0)</f>
        <v/>
      </c>
    </row>
    <row r="9">
      <c r="A9">
        <f>final_model!A9</f>
        <v/>
      </c>
      <c r="B9" s="9">
        <f>final_model!B9</f>
        <v/>
      </c>
      <c r="C9">
        <f>final_model!C9</f>
        <v/>
      </c>
      <c r="D9">
        <f>final_model!D9</f>
        <v/>
      </c>
      <c r="E9">
        <f>final_model!E9</f>
        <v/>
      </c>
      <c r="F9">
        <f>final_model!F9</f>
        <v/>
      </c>
      <c r="G9">
        <f>final_model!G9</f>
        <v/>
      </c>
      <c r="H9">
        <f>final_model!H9</f>
        <v/>
      </c>
      <c r="I9">
        <f>IFERROR(INDEX(list_model_3!$G$2:$AJ$600,SUMIFS(list_model_3!$A$2:$A$600,list_model_3!$B$2:$B$600,model_3!A9,list_model_3!$E$2:$E$600,model_3!D9,list_model_3!$F$2:$F$600,model_3!E9),MATCH(CONCATENATE(model_3!F9,"_M"),list_model_3!$G$1:$AJ$1,0)),"")</f>
        <v/>
      </c>
      <c r="J9">
        <f>IFERROR(INDEX(list_model_3!$G$2:$AJ$600,SUMIFS(list_model_3!$A$2:$A$600,list_model_3!$B$2:$B$600,model_3!A9,list_model_3!$E$2:$E$600,model_3!D9,list_model_3!$F$2:$F$600,model_3!E9),MATCH(CONCATENATE(model_3!F9,"_B"),list_model_3!$G$1:$AJ$1,0)),"")</f>
        <v/>
      </c>
      <c r="K9">
        <f>(G9-I9)*(1/I9)</f>
        <v/>
      </c>
      <c r="L9">
        <f>(H9-J9)*(1/J9)</f>
        <v/>
      </c>
      <c r="M9">
        <f>IF(AND(K9&gt;$M$1,K9&lt;$N$1),1,0)</f>
        <v/>
      </c>
      <c r="N9">
        <f>IF(AND(L9&gt;$M$1,L9&lt;$N$1),1,0)</f>
        <v/>
      </c>
    </row>
    <row r="10">
      <c r="A10">
        <f>final_model!A10</f>
        <v/>
      </c>
      <c r="B10" s="9">
        <f>final_model!B10</f>
        <v/>
      </c>
      <c r="C10">
        <f>final_model!C10</f>
        <v/>
      </c>
      <c r="D10">
        <f>final_model!D10</f>
        <v/>
      </c>
      <c r="E10">
        <f>final_model!E10</f>
        <v/>
      </c>
      <c r="F10">
        <f>final_model!F10</f>
        <v/>
      </c>
      <c r="G10">
        <f>final_model!G10</f>
        <v/>
      </c>
      <c r="H10">
        <f>final_model!H10</f>
        <v/>
      </c>
      <c r="I10">
        <f>IFERROR(INDEX(list_model_3!$G$2:$AJ$600,SUMIFS(list_model_3!$A$2:$A$600,list_model_3!$B$2:$B$600,model_3!A10,list_model_3!$E$2:$E$600,model_3!D10,list_model_3!$F$2:$F$600,model_3!E10),MATCH(CONCATENATE(model_3!F10,"_M"),list_model_3!$G$1:$AJ$1,0)),"")</f>
        <v/>
      </c>
      <c r="J10">
        <f>IFERROR(INDEX(list_model_3!$G$2:$AJ$600,SUMIFS(list_model_3!$A$2:$A$600,list_model_3!$B$2:$B$600,model_3!A10,list_model_3!$E$2:$E$600,model_3!D10,list_model_3!$F$2:$F$600,model_3!E10),MATCH(CONCATENATE(model_3!F10,"_B"),list_model_3!$G$1:$AJ$1,0)),"")</f>
        <v/>
      </c>
      <c r="K10">
        <f>(G10-I10)*(1/I10)</f>
        <v/>
      </c>
      <c r="L10">
        <f>(H10-J10)*(1/J10)</f>
        <v/>
      </c>
      <c r="M10">
        <f>IF(AND(K10&gt;$M$1,K10&lt;$N$1),1,0)</f>
        <v/>
      </c>
      <c r="N10">
        <f>IF(AND(L10&gt;$M$1,L10&lt;$N$1),1,0)</f>
        <v/>
      </c>
    </row>
    <row r="11">
      <c r="A11">
        <f>final_model!A11</f>
        <v/>
      </c>
      <c r="B11" s="9">
        <f>final_model!B11</f>
        <v/>
      </c>
      <c r="C11">
        <f>final_model!C11</f>
        <v/>
      </c>
      <c r="D11">
        <f>final_model!D11</f>
        <v/>
      </c>
      <c r="E11">
        <f>final_model!E11</f>
        <v/>
      </c>
      <c r="F11">
        <f>final_model!F11</f>
        <v/>
      </c>
      <c r="G11">
        <f>final_model!G11</f>
        <v/>
      </c>
      <c r="H11">
        <f>final_model!H11</f>
        <v/>
      </c>
      <c r="I11">
        <f>IFERROR(INDEX(list_model_3!$G$2:$AJ$600,SUMIFS(list_model_3!$A$2:$A$600,list_model_3!$B$2:$B$600,model_3!A11,list_model_3!$E$2:$E$600,model_3!D11,list_model_3!$F$2:$F$600,model_3!E11),MATCH(CONCATENATE(model_3!F11,"_M"),list_model_3!$G$1:$AJ$1,0)),"")</f>
        <v/>
      </c>
      <c r="J11">
        <f>IFERROR(INDEX(list_model_3!$G$2:$AJ$600,SUMIFS(list_model_3!$A$2:$A$600,list_model_3!$B$2:$B$600,model_3!A11,list_model_3!$E$2:$E$600,model_3!D11,list_model_3!$F$2:$F$600,model_3!E11),MATCH(CONCATENATE(model_3!F11,"_B"),list_model_3!$G$1:$AJ$1,0)),"")</f>
        <v/>
      </c>
      <c r="K11">
        <f>(G11-I11)*(1/I11)</f>
        <v/>
      </c>
      <c r="L11">
        <f>(H11-J11)*(1/J11)</f>
        <v/>
      </c>
      <c r="M11">
        <f>IF(AND(K11&gt;$M$1,K11&lt;$N$1),1,0)</f>
        <v/>
      </c>
      <c r="N11">
        <f>IF(AND(L11&gt;$M$1,L11&lt;$N$1),1,0)</f>
        <v/>
      </c>
    </row>
    <row r="12">
      <c r="A12">
        <f>final_model!A12</f>
        <v/>
      </c>
      <c r="B12" s="9">
        <f>final_model!B12</f>
        <v/>
      </c>
      <c r="C12">
        <f>final_model!C12</f>
        <v/>
      </c>
      <c r="D12">
        <f>final_model!D12</f>
        <v/>
      </c>
      <c r="E12">
        <f>final_model!E12</f>
        <v/>
      </c>
      <c r="F12">
        <f>final_model!F12</f>
        <v/>
      </c>
      <c r="G12">
        <f>final_model!G12</f>
        <v/>
      </c>
      <c r="H12">
        <f>final_model!H12</f>
        <v/>
      </c>
      <c r="I12">
        <f>IFERROR(INDEX(list_model_3!$G$2:$AJ$600,SUMIFS(list_model_3!$A$2:$A$600,list_model_3!$B$2:$B$600,model_3!A12,list_model_3!$E$2:$E$600,model_3!D12,list_model_3!$F$2:$F$600,model_3!E12),MATCH(CONCATENATE(model_3!F12,"_M"),list_model_3!$G$1:$AJ$1,0)),"")</f>
        <v/>
      </c>
      <c r="J12">
        <f>IFERROR(INDEX(list_model_3!$G$2:$AJ$600,SUMIFS(list_model_3!$A$2:$A$600,list_model_3!$B$2:$B$600,model_3!A12,list_model_3!$E$2:$E$600,model_3!D12,list_model_3!$F$2:$F$600,model_3!E12),MATCH(CONCATENATE(model_3!F12,"_B"),list_model_3!$G$1:$AJ$1,0)),"")</f>
        <v/>
      </c>
      <c r="K12">
        <f>(G12-I12)*(1/I12)</f>
        <v/>
      </c>
      <c r="L12">
        <f>(H12-J12)*(1/J12)</f>
        <v/>
      </c>
      <c r="M12">
        <f>IF(AND(K12&gt;$M$1,K12&lt;$N$1),1,0)</f>
        <v/>
      </c>
      <c r="N12">
        <f>IF(AND(L12&gt;$M$1,L12&lt;$N$1),1,0)</f>
        <v/>
      </c>
    </row>
    <row r="13">
      <c r="A13">
        <f>final_model!A13</f>
        <v/>
      </c>
      <c r="B13" s="9">
        <f>final_model!B13</f>
        <v/>
      </c>
      <c r="C13">
        <f>final_model!C13</f>
        <v/>
      </c>
      <c r="D13">
        <f>final_model!D13</f>
        <v/>
      </c>
      <c r="E13">
        <f>final_model!E13</f>
        <v/>
      </c>
      <c r="F13">
        <f>final_model!F13</f>
        <v/>
      </c>
      <c r="G13">
        <f>final_model!G13</f>
        <v/>
      </c>
      <c r="H13">
        <f>final_model!H13</f>
        <v/>
      </c>
      <c r="I13">
        <f>IFERROR(INDEX(list_model_3!$G$2:$AJ$600,SUMIFS(list_model_3!$A$2:$A$600,list_model_3!$B$2:$B$600,model_3!A13,list_model_3!$E$2:$E$600,model_3!D13,list_model_3!$F$2:$F$600,model_3!E13),MATCH(CONCATENATE(model_3!F13,"_M"),list_model_3!$G$1:$AJ$1,0)),"")</f>
        <v/>
      </c>
      <c r="J13">
        <f>IFERROR(INDEX(list_model_3!$G$2:$AJ$600,SUMIFS(list_model_3!$A$2:$A$600,list_model_3!$B$2:$B$600,model_3!A13,list_model_3!$E$2:$E$600,model_3!D13,list_model_3!$F$2:$F$600,model_3!E13),MATCH(CONCATENATE(model_3!F13,"_B"),list_model_3!$G$1:$AJ$1,0)),"")</f>
        <v/>
      </c>
      <c r="K13">
        <f>(G13-I13)*(1/I13)</f>
        <v/>
      </c>
      <c r="L13">
        <f>(H13-J13)*(1/J13)</f>
        <v/>
      </c>
      <c r="M13">
        <f>IF(AND(K13&gt;$M$1,K13&lt;$N$1),1,0)</f>
        <v/>
      </c>
      <c r="N13">
        <f>IF(AND(L13&gt;$M$1,L13&lt;$N$1),1,0)</f>
        <v/>
      </c>
    </row>
    <row r="14">
      <c r="A14">
        <f>final_model!A14</f>
        <v/>
      </c>
      <c r="B14" s="9">
        <f>final_model!B14</f>
        <v/>
      </c>
      <c r="C14">
        <f>final_model!C14</f>
        <v/>
      </c>
      <c r="D14">
        <f>final_model!D14</f>
        <v/>
      </c>
      <c r="E14">
        <f>final_model!E14</f>
        <v/>
      </c>
      <c r="F14">
        <f>final_model!F14</f>
        <v/>
      </c>
      <c r="G14">
        <f>final_model!G14</f>
        <v/>
      </c>
      <c r="H14">
        <f>final_model!H14</f>
        <v/>
      </c>
      <c r="I14">
        <f>IFERROR(INDEX(list_model_3!$G$2:$AJ$600,SUMIFS(list_model_3!$A$2:$A$600,list_model_3!$B$2:$B$600,model_3!A14,list_model_3!$E$2:$E$600,model_3!D14,list_model_3!$F$2:$F$600,model_3!E14),MATCH(CONCATENATE(model_3!F14,"_M"),list_model_3!$G$1:$AJ$1,0)),"")</f>
        <v/>
      </c>
      <c r="J14">
        <f>IFERROR(INDEX(list_model_3!$G$2:$AJ$600,SUMIFS(list_model_3!$A$2:$A$600,list_model_3!$B$2:$B$600,model_3!A14,list_model_3!$E$2:$E$600,model_3!D14,list_model_3!$F$2:$F$600,model_3!E14),MATCH(CONCATENATE(model_3!F14,"_B"),list_model_3!$G$1:$AJ$1,0)),"")</f>
        <v/>
      </c>
      <c r="K14">
        <f>(G14-I14)*(1/I14)</f>
        <v/>
      </c>
      <c r="L14">
        <f>(H14-J14)*(1/J14)</f>
        <v/>
      </c>
      <c r="M14">
        <f>IF(AND(K14&gt;$M$1,K14&lt;$N$1),1,0)</f>
        <v/>
      </c>
      <c r="N14">
        <f>IF(AND(L14&gt;$M$1,L14&lt;$N$1),1,0)</f>
        <v/>
      </c>
    </row>
    <row r="15">
      <c r="A15">
        <f>final_model!A15</f>
        <v/>
      </c>
      <c r="B15" s="9">
        <f>final_model!B15</f>
        <v/>
      </c>
      <c r="C15">
        <f>final_model!C15</f>
        <v/>
      </c>
      <c r="D15">
        <f>final_model!D15</f>
        <v/>
      </c>
      <c r="E15">
        <f>final_model!E15</f>
        <v/>
      </c>
      <c r="F15">
        <f>final_model!F15</f>
        <v/>
      </c>
      <c r="G15">
        <f>final_model!G15</f>
        <v/>
      </c>
      <c r="H15">
        <f>final_model!H15</f>
        <v/>
      </c>
      <c r="I15">
        <f>IFERROR(INDEX(list_model_3!$G$2:$AJ$600,SUMIFS(list_model_3!$A$2:$A$600,list_model_3!$B$2:$B$600,model_3!A15,list_model_3!$E$2:$E$600,model_3!D15,list_model_3!$F$2:$F$600,model_3!E15),MATCH(CONCATENATE(model_3!F15,"_M"),list_model_3!$G$1:$AJ$1,0)),"")</f>
        <v/>
      </c>
      <c r="J15">
        <f>IFERROR(INDEX(list_model_3!$G$2:$AJ$600,SUMIFS(list_model_3!$A$2:$A$600,list_model_3!$B$2:$B$600,model_3!A15,list_model_3!$E$2:$E$600,model_3!D15,list_model_3!$F$2:$F$600,model_3!E15),MATCH(CONCATENATE(model_3!F15,"_B"),list_model_3!$G$1:$AJ$1,0)),"")</f>
        <v/>
      </c>
      <c r="K15">
        <f>(G15-I15)*(1/I15)</f>
        <v/>
      </c>
      <c r="L15">
        <f>(H15-J15)*(1/J15)</f>
        <v/>
      </c>
      <c r="M15">
        <f>IF(AND(K15&gt;$M$1,K15&lt;$N$1),1,0)</f>
        <v/>
      </c>
      <c r="N15">
        <f>IF(AND(L15&gt;$M$1,L15&lt;$N$1),1,0)</f>
        <v/>
      </c>
    </row>
    <row r="16">
      <c r="A16">
        <f>final_model!A16</f>
        <v/>
      </c>
      <c r="B16" s="9">
        <f>final_model!B16</f>
        <v/>
      </c>
      <c r="C16">
        <f>final_model!C16</f>
        <v/>
      </c>
      <c r="D16">
        <f>final_model!D16</f>
        <v/>
      </c>
      <c r="E16">
        <f>final_model!E16</f>
        <v/>
      </c>
      <c r="F16">
        <f>final_model!F16</f>
        <v/>
      </c>
      <c r="G16">
        <f>final_model!G16</f>
        <v/>
      </c>
      <c r="H16">
        <f>final_model!H16</f>
        <v/>
      </c>
      <c r="I16">
        <f>IFERROR(INDEX(list_model_3!$G$2:$AJ$600,SUMIFS(list_model_3!$A$2:$A$600,list_model_3!$B$2:$B$600,model_3!A16,list_model_3!$E$2:$E$600,model_3!D16,list_model_3!$F$2:$F$600,model_3!E16),MATCH(CONCATENATE(model_3!F16,"_M"),list_model_3!$G$1:$AJ$1,0)),"")</f>
        <v/>
      </c>
      <c r="J16">
        <f>IFERROR(INDEX(list_model_3!$G$2:$AJ$600,SUMIFS(list_model_3!$A$2:$A$600,list_model_3!$B$2:$B$600,model_3!A16,list_model_3!$E$2:$E$600,model_3!D16,list_model_3!$F$2:$F$600,model_3!E16),MATCH(CONCATENATE(model_3!F16,"_B"),list_model_3!$G$1:$AJ$1,0)),"")</f>
        <v/>
      </c>
      <c r="K16">
        <f>(G16-I16)*(1/I16)</f>
        <v/>
      </c>
      <c r="L16">
        <f>(H16-J16)*(1/J16)</f>
        <v/>
      </c>
      <c r="M16">
        <f>IF(AND(K16&gt;$M$1,K16&lt;$N$1),1,0)</f>
        <v/>
      </c>
      <c r="N16">
        <f>IF(AND(L16&gt;$M$1,L16&lt;$N$1),1,0)</f>
        <v/>
      </c>
    </row>
    <row r="17">
      <c r="A17">
        <f>final_model!A17</f>
        <v/>
      </c>
      <c r="B17" s="9">
        <f>final_model!B17</f>
        <v/>
      </c>
      <c r="C17">
        <f>final_model!C17</f>
        <v/>
      </c>
      <c r="D17">
        <f>final_model!D17</f>
        <v/>
      </c>
      <c r="E17">
        <f>final_model!E17</f>
        <v/>
      </c>
      <c r="F17">
        <f>final_model!F17</f>
        <v/>
      </c>
      <c r="G17">
        <f>final_model!G17</f>
        <v/>
      </c>
      <c r="H17">
        <f>final_model!H17</f>
        <v/>
      </c>
      <c r="I17">
        <f>IFERROR(INDEX(list_model_3!$G$2:$AJ$600,SUMIFS(list_model_3!$A$2:$A$600,list_model_3!$B$2:$B$600,model_3!A17,list_model_3!$E$2:$E$600,model_3!D17,list_model_3!$F$2:$F$600,model_3!E17),MATCH(CONCATENATE(model_3!F17,"_M"),list_model_3!$G$1:$AJ$1,0)),"")</f>
        <v/>
      </c>
      <c r="J17">
        <f>IFERROR(INDEX(list_model_3!$G$2:$AJ$600,SUMIFS(list_model_3!$A$2:$A$600,list_model_3!$B$2:$B$600,model_3!A17,list_model_3!$E$2:$E$600,model_3!D17,list_model_3!$F$2:$F$600,model_3!E17),MATCH(CONCATENATE(model_3!F17,"_B"),list_model_3!$G$1:$AJ$1,0)),"")</f>
        <v/>
      </c>
      <c r="K17">
        <f>(G17-I17)*(1/I17)</f>
        <v/>
      </c>
      <c r="L17">
        <f>(H17-J17)*(1/J17)</f>
        <v/>
      </c>
      <c r="M17">
        <f>IF(AND(K17&gt;$M$1,K17&lt;$N$1),1,0)</f>
        <v/>
      </c>
      <c r="N17">
        <f>IF(AND(L17&gt;$M$1,L17&lt;$N$1),1,0)</f>
        <v/>
      </c>
    </row>
    <row r="18">
      <c r="A18">
        <f>final_model!A18</f>
        <v/>
      </c>
      <c r="B18" s="9">
        <f>final_model!B18</f>
        <v/>
      </c>
      <c r="C18">
        <f>final_model!C18</f>
        <v/>
      </c>
      <c r="D18">
        <f>final_model!D18</f>
        <v/>
      </c>
      <c r="E18">
        <f>final_model!E18</f>
        <v/>
      </c>
      <c r="F18">
        <f>final_model!F18</f>
        <v/>
      </c>
      <c r="G18">
        <f>final_model!G18</f>
        <v/>
      </c>
      <c r="H18">
        <f>final_model!H18</f>
        <v/>
      </c>
      <c r="I18">
        <f>IFERROR(INDEX(list_model_3!$G$2:$AJ$600,SUMIFS(list_model_3!$A$2:$A$600,list_model_3!$B$2:$B$600,model_3!A18,list_model_3!$E$2:$E$600,model_3!D18,list_model_3!$F$2:$F$600,model_3!E18),MATCH(CONCATENATE(model_3!F18,"_M"),list_model_3!$G$1:$AJ$1,0)),"")</f>
        <v/>
      </c>
      <c r="J18">
        <f>IFERROR(INDEX(list_model_3!$G$2:$AJ$600,SUMIFS(list_model_3!$A$2:$A$600,list_model_3!$B$2:$B$600,model_3!A18,list_model_3!$E$2:$E$600,model_3!D18,list_model_3!$F$2:$F$600,model_3!E18),MATCH(CONCATENATE(model_3!F18,"_B"),list_model_3!$G$1:$AJ$1,0)),"")</f>
        <v/>
      </c>
      <c r="K18">
        <f>(G18-I18)*(1/I18)</f>
        <v/>
      </c>
      <c r="L18">
        <f>(H18-J18)*(1/J18)</f>
        <v/>
      </c>
      <c r="M18">
        <f>IF(AND(K18&gt;$M$1,K18&lt;$N$1),1,0)</f>
        <v/>
      </c>
      <c r="N18">
        <f>IF(AND(L18&gt;$M$1,L18&lt;$N$1),1,0)</f>
        <v/>
      </c>
    </row>
    <row r="19">
      <c r="A19">
        <f>final_model!A19</f>
        <v/>
      </c>
      <c r="B19" s="9">
        <f>final_model!B19</f>
        <v/>
      </c>
      <c r="C19">
        <f>final_model!C19</f>
        <v/>
      </c>
      <c r="D19">
        <f>final_model!D19</f>
        <v/>
      </c>
      <c r="E19">
        <f>final_model!E19</f>
        <v/>
      </c>
      <c r="F19">
        <f>final_model!F19</f>
        <v/>
      </c>
      <c r="G19">
        <f>final_model!G19</f>
        <v/>
      </c>
      <c r="H19">
        <f>final_model!H19</f>
        <v/>
      </c>
      <c r="I19">
        <f>IFERROR(INDEX(list_model_3!$G$2:$AJ$600,SUMIFS(list_model_3!$A$2:$A$600,list_model_3!$B$2:$B$600,model_3!A19,list_model_3!$E$2:$E$600,model_3!D19,list_model_3!$F$2:$F$600,model_3!E19),MATCH(CONCATENATE(model_3!F19,"_M"),list_model_3!$G$1:$AJ$1,0)),"")</f>
        <v/>
      </c>
      <c r="J19">
        <f>IFERROR(INDEX(list_model_3!$G$2:$AJ$600,SUMIFS(list_model_3!$A$2:$A$600,list_model_3!$B$2:$B$600,model_3!A19,list_model_3!$E$2:$E$600,model_3!D19,list_model_3!$F$2:$F$600,model_3!E19),MATCH(CONCATENATE(model_3!F19,"_B"),list_model_3!$G$1:$AJ$1,0)),"")</f>
        <v/>
      </c>
      <c r="K19">
        <f>(G19-I19)*(1/I19)</f>
        <v/>
      </c>
      <c r="L19">
        <f>(H19-J19)*(1/J19)</f>
        <v/>
      </c>
      <c r="M19">
        <f>IF(AND(K19&gt;$M$1,K19&lt;$N$1),1,0)</f>
        <v/>
      </c>
      <c r="N19">
        <f>IF(AND(L19&gt;$M$1,L19&lt;$N$1),1,0)</f>
        <v/>
      </c>
    </row>
    <row r="20">
      <c r="A20">
        <f>final_model!A20</f>
        <v/>
      </c>
      <c r="B20" s="9">
        <f>final_model!B20</f>
        <v/>
      </c>
      <c r="C20">
        <f>final_model!C20</f>
        <v/>
      </c>
      <c r="D20">
        <f>final_model!D20</f>
        <v/>
      </c>
      <c r="E20">
        <f>final_model!E20</f>
        <v/>
      </c>
      <c r="F20">
        <f>final_model!F20</f>
        <v/>
      </c>
      <c r="G20">
        <f>final_model!G20</f>
        <v/>
      </c>
      <c r="H20">
        <f>final_model!H20</f>
        <v/>
      </c>
      <c r="I20">
        <f>IFERROR(INDEX(list_model_3!$G$2:$AJ$600,SUMIFS(list_model_3!$A$2:$A$600,list_model_3!$B$2:$B$600,model_3!A20,list_model_3!$E$2:$E$600,model_3!D20,list_model_3!$F$2:$F$600,model_3!E20),MATCH(CONCATENATE(model_3!F20,"_M"),list_model_3!$G$1:$AJ$1,0)),"")</f>
        <v/>
      </c>
      <c r="J20">
        <f>IFERROR(INDEX(list_model_3!$G$2:$AJ$600,SUMIFS(list_model_3!$A$2:$A$600,list_model_3!$B$2:$B$600,model_3!A20,list_model_3!$E$2:$E$600,model_3!D20,list_model_3!$F$2:$F$600,model_3!E20),MATCH(CONCATENATE(model_3!F20,"_B"),list_model_3!$G$1:$AJ$1,0)),"")</f>
        <v/>
      </c>
      <c r="K20">
        <f>(G20-I20)*(1/I20)</f>
        <v/>
      </c>
      <c r="L20">
        <f>(H20-J20)*(1/J20)</f>
        <v/>
      </c>
      <c r="M20">
        <f>IF(AND(K20&gt;$M$1,K20&lt;$N$1),1,0)</f>
        <v/>
      </c>
      <c r="N20">
        <f>IF(AND(L20&gt;$M$1,L20&lt;$N$1),1,0)</f>
        <v/>
      </c>
    </row>
    <row r="21">
      <c r="A21">
        <f>final_model!A21</f>
        <v/>
      </c>
      <c r="B21" s="9">
        <f>final_model!B21</f>
        <v/>
      </c>
      <c r="C21">
        <f>final_model!C21</f>
        <v/>
      </c>
      <c r="D21">
        <f>final_model!D21</f>
        <v/>
      </c>
      <c r="E21">
        <f>final_model!E21</f>
        <v/>
      </c>
      <c r="F21">
        <f>final_model!F21</f>
        <v/>
      </c>
      <c r="G21">
        <f>final_model!G21</f>
        <v/>
      </c>
      <c r="H21">
        <f>final_model!H21</f>
        <v/>
      </c>
      <c r="I21">
        <f>IFERROR(INDEX(list_model_3!$G$2:$AJ$600,SUMIFS(list_model_3!$A$2:$A$600,list_model_3!$B$2:$B$600,model_3!A21,list_model_3!$E$2:$E$600,model_3!D21,list_model_3!$F$2:$F$600,model_3!E21),MATCH(CONCATENATE(model_3!F21,"_M"),list_model_3!$G$1:$AJ$1,0)),"")</f>
        <v/>
      </c>
      <c r="J21">
        <f>IFERROR(INDEX(list_model_3!$G$2:$AJ$600,SUMIFS(list_model_3!$A$2:$A$600,list_model_3!$B$2:$B$600,model_3!A21,list_model_3!$E$2:$E$600,model_3!D21,list_model_3!$F$2:$F$600,model_3!E21),MATCH(CONCATENATE(model_3!F21,"_B"),list_model_3!$G$1:$AJ$1,0)),"")</f>
        <v/>
      </c>
      <c r="K21">
        <f>(G21-I21)*(1/I21)</f>
        <v/>
      </c>
      <c r="L21">
        <f>(H21-J21)*(1/J21)</f>
        <v/>
      </c>
      <c r="M21">
        <f>IF(AND(K21&gt;$M$1,K21&lt;$N$1),1,0)</f>
        <v/>
      </c>
      <c r="N21">
        <f>IF(AND(L21&gt;$M$1,L21&lt;$N$1),1,0)</f>
        <v/>
      </c>
    </row>
    <row r="22">
      <c r="A22">
        <f>final_model!A22</f>
        <v/>
      </c>
      <c r="B22" s="9">
        <f>final_model!B22</f>
        <v/>
      </c>
      <c r="C22">
        <f>final_model!C22</f>
        <v/>
      </c>
      <c r="D22">
        <f>final_model!D22</f>
        <v/>
      </c>
      <c r="E22">
        <f>final_model!E22</f>
        <v/>
      </c>
      <c r="F22">
        <f>final_model!F22</f>
        <v/>
      </c>
      <c r="G22">
        <f>final_model!G22</f>
        <v/>
      </c>
      <c r="H22">
        <f>final_model!H22</f>
        <v/>
      </c>
      <c r="I22">
        <f>IFERROR(INDEX(list_model_3!$G$2:$AJ$600,SUMIFS(list_model_3!$A$2:$A$600,list_model_3!$B$2:$B$600,model_3!A22,list_model_3!$E$2:$E$600,model_3!D22,list_model_3!$F$2:$F$600,model_3!E22),MATCH(CONCATENATE(model_3!F22,"_M"),list_model_3!$G$1:$AJ$1,0)),"")</f>
        <v/>
      </c>
      <c r="J22">
        <f>IFERROR(INDEX(list_model_3!$G$2:$AJ$600,SUMIFS(list_model_3!$A$2:$A$600,list_model_3!$B$2:$B$600,model_3!A22,list_model_3!$E$2:$E$600,model_3!D22,list_model_3!$F$2:$F$600,model_3!E22),MATCH(CONCATENATE(model_3!F22,"_B"),list_model_3!$G$1:$AJ$1,0)),"")</f>
        <v/>
      </c>
      <c r="K22">
        <f>(G22-I22)*(1/I22)</f>
        <v/>
      </c>
      <c r="L22">
        <f>(H22-J22)*(1/J22)</f>
        <v/>
      </c>
      <c r="M22">
        <f>IF(AND(K22&gt;$M$1,K22&lt;$N$1),1,0)</f>
        <v/>
      </c>
      <c r="N22">
        <f>IF(AND(L22&gt;$M$1,L22&lt;$N$1),1,0)</f>
        <v/>
      </c>
    </row>
    <row r="23">
      <c r="A23">
        <f>final_model!A23</f>
        <v/>
      </c>
      <c r="B23" s="9">
        <f>final_model!B23</f>
        <v/>
      </c>
      <c r="C23">
        <f>final_model!C23</f>
        <v/>
      </c>
      <c r="D23">
        <f>final_model!D23</f>
        <v/>
      </c>
      <c r="E23">
        <f>final_model!E23</f>
        <v/>
      </c>
      <c r="F23">
        <f>final_model!F23</f>
        <v/>
      </c>
      <c r="G23">
        <f>final_model!G23</f>
        <v/>
      </c>
      <c r="H23">
        <f>final_model!H23</f>
        <v/>
      </c>
      <c r="I23">
        <f>IFERROR(INDEX(list_model_3!$G$2:$AJ$600,SUMIFS(list_model_3!$A$2:$A$600,list_model_3!$B$2:$B$600,model_3!A23,list_model_3!$E$2:$E$600,model_3!D23,list_model_3!$F$2:$F$600,model_3!E23),MATCH(CONCATENATE(model_3!F23,"_M"),list_model_3!$G$1:$AJ$1,0)),"")</f>
        <v/>
      </c>
      <c r="J23">
        <f>IFERROR(INDEX(list_model_3!$G$2:$AJ$600,SUMIFS(list_model_3!$A$2:$A$600,list_model_3!$B$2:$B$600,model_3!A23,list_model_3!$E$2:$E$600,model_3!D23,list_model_3!$F$2:$F$600,model_3!E23),MATCH(CONCATENATE(model_3!F23,"_B"),list_model_3!$G$1:$AJ$1,0)),"")</f>
        <v/>
      </c>
      <c r="K23">
        <f>(G23-I23)*(1/I23)</f>
        <v/>
      </c>
      <c r="L23">
        <f>(H23-J23)*(1/J23)</f>
        <v/>
      </c>
      <c r="M23">
        <f>IF(AND(K23&gt;$M$1,K23&lt;$N$1),1,0)</f>
        <v/>
      </c>
      <c r="N23">
        <f>IF(AND(L23&gt;$M$1,L23&lt;$N$1),1,0)</f>
        <v/>
      </c>
    </row>
    <row r="24">
      <c r="A24">
        <f>final_model!A24</f>
        <v/>
      </c>
      <c r="B24" s="9">
        <f>final_model!B24</f>
        <v/>
      </c>
      <c r="C24">
        <f>final_model!C24</f>
        <v/>
      </c>
      <c r="D24">
        <f>final_model!D24</f>
        <v/>
      </c>
      <c r="E24">
        <f>final_model!E24</f>
        <v/>
      </c>
      <c r="F24">
        <f>final_model!F24</f>
        <v/>
      </c>
      <c r="G24">
        <f>final_model!G24</f>
        <v/>
      </c>
      <c r="H24">
        <f>final_model!H24</f>
        <v/>
      </c>
      <c r="I24">
        <f>IFERROR(INDEX(list_model_3!$G$2:$AJ$600,SUMIFS(list_model_3!$A$2:$A$600,list_model_3!$B$2:$B$600,model_3!A24,list_model_3!$E$2:$E$600,model_3!D24,list_model_3!$F$2:$F$600,model_3!E24),MATCH(CONCATENATE(model_3!F24,"_M"),list_model_3!$G$1:$AJ$1,0)),"")</f>
        <v/>
      </c>
      <c r="J24">
        <f>IFERROR(INDEX(list_model_3!$G$2:$AJ$600,SUMIFS(list_model_3!$A$2:$A$600,list_model_3!$B$2:$B$600,model_3!A24,list_model_3!$E$2:$E$600,model_3!D24,list_model_3!$F$2:$F$600,model_3!E24),MATCH(CONCATENATE(model_3!F24,"_B"),list_model_3!$G$1:$AJ$1,0)),"")</f>
        <v/>
      </c>
      <c r="K24">
        <f>(G24-I24)*(1/I24)</f>
        <v/>
      </c>
      <c r="L24">
        <f>(H24-J24)*(1/J24)</f>
        <v/>
      </c>
      <c r="M24">
        <f>IF(AND(K24&gt;$M$1,K24&lt;$N$1),1,0)</f>
        <v/>
      </c>
      <c r="N24">
        <f>IF(AND(L24&gt;$M$1,L24&lt;$N$1),1,0)</f>
        <v/>
      </c>
    </row>
    <row r="25">
      <c r="A25">
        <f>final_model!A25</f>
        <v/>
      </c>
      <c r="B25" s="9">
        <f>final_model!B25</f>
        <v/>
      </c>
      <c r="C25">
        <f>final_model!C25</f>
        <v/>
      </c>
      <c r="D25">
        <f>final_model!D25</f>
        <v/>
      </c>
      <c r="E25">
        <f>final_model!E25</f>
        <v/>
      </c>
      <c r="F25">
        <f>final_model!F25</f>
        <v/>
      </c>
      <c r="G25">
        <f>final_model!G25</f>
        <v/>
      </c>
      <c r="H25">
        <f>final_model!H25</f>
        <v/>
      </c>
      <c r="I25">
        <f>IFERROR(INDEX(list_model_3!$G$2:$AJ$600,SUMIFS(list_model_3!$A$2:$A$600,list_model_3!$B$2:$B$600,model_3!A25,list_model_3!$E$2:$E$600,model_3!D25,list_model_3!$F$2:$F$600,model_3!E25),MATCH(CONCATENATE(model_3!F25,"_M"),list_model_3!$G$1:$AJ$1,0)),"")</f>
        <v/>
      </c>
      <c r="J25">
        <f>IFERROR(INDEX(list_model_3!$G$2:$AJ$600,SUMIFS(list_model_3!$A$2:$A$600,list_model_3!$B$2:$B$600,model_3!A25,list_model_3!$E$2:$E$600,model_3!D25,list_model_3!$F$2:$F$600,model_3!E25),MATCH(CONCATENATE(model_3!F25,"_B"),list_model_3!$G$1:$AJ$1,0)),"")</f>
        <v/>
      </c>
      <c r="K25">
        <f>(G25-I25)*(1/I25)</f>
        <v/>
      </c>
      <c r="L25">
        <f>(H25-J25)*(1/J25)</f>
        <v/>
      </c>
      <c r="M25">
        <f>IF(AND(K25&gt;$M$1,K25&lt;$N$1),1,0)</f>
        <v/>
      </c>
      <c r="N25">
        <f>IF(AND(L25&gt;$M$1,L25&lt;$N$1),1,0)</f>
        <v/>
      </c>
    </row>
    <row r="26">
      <c r="A26">
        <f>final_model!A26</f>
        <v/>
      </c>
      <c r="B26" s="9">
        <f>final_model!B26</f>
        <v/>
      </c>
      <c r="C26">
        <f>final_model!C26</f>
        <v/>
      </c>
      <c r="D26">
        <f>final_model!D26</f>
        <v/>
      </c>
      <c r="E26">
        <f>final_model!E26</f>
        <v/>
      </c>
      <c r="F26">
        <f>final_model!F26</f>
        <v/>
      </c>
      <c r="G26">
        <f>final_model!G26</f>
        <v/>
      </c>
      <c r="H26">
        <f>final_model!H26</f>
        <v/>
      </c>
      <c r="I26">
        <f>IFERROR(INDEX(list_model_3!$G$2:$AJ$600,SUMIFS(list_model_3!$A$2:$A$600,list_model_3!$B$2:$B$600,model_3!A26,list_model_3!$E$2:$E$600,model_3!D26,list_model_3!$F$2:$F$600,model_3!E26),MATCH(CONCATENATE(model_3!F26,"_M"),list_model_3!$G$1:$AJ$1,0)),"")</f>
        <v/>
      </c>
      <c r="J26">
        <f>IFERROR(INDEX(list_model_3!$G$2:$AJ$600,SUMIFS(list_model_3!$A$2:$A$600,list_model_3!$B$2:$B$600,model_3!A26,list_model_3!$E$2:$E$600,model_3!D26,list_model_3!$F$2:$F$600,model_3!E26),MATCH(CONCATENATE(model_3!F26,"_B"),list_model_3!$G$1:$AJ$1,0)),"")</f>
        <v/>
      </c>
      <c r="K26">
        <f>(G26-I26)*(1/I26)</f>
        <v/>
      </c>
      <c r="L26">
        <f>(H26-J26)*(1/J26)</f>
        <v/>
      </c>
      <c r="M26">
        <f>IF(AND(K26&gt;$M$1,K26&lt;$N$1),1,0)</f>
        <v/>
      </c>
      <c r="N26">
        <f>IF(AND(L26&gt;$M$1,L26&lt;$N$1),1,0)</f>
        <v/>
      </c>
    </row>
    <row r="27">
      <c r="A27">
        <f>final_model!A27</f>
        <v/>
      </c>
      <c r="B27" s="9">
        <f>final_model!B27</f>
        <v/>
      </c>
      <c r="C27">
        <f>final_model!C27</f>
        <v/>
      </c>
      <c r="D27">
        <f>final_model!D27</f>
        <v/>
      </c>
      <c r="E27">
        <f>final_model!E27</f>
        <v/>
      </c>
      <c r="F27">
        <f>final_model!F27</f>
        <v/>
      </c>
      <c r="G27">
        <f>final_model!G27</f>
        <v/>
      </c>
      <c r="H27">
        <f>final_model!H27</f>
        <v/>
      </c>
      <c r="I27">
        <f>IFERROR(INDEX(list_model_3!$G$2:$AJ$600,SUMIFS(list_model_3!$A$2:$A$600,list_model_3!$B$2:$B$600,model_3!A27,list_model_3!$E$2:$E$600,model_3!D27,list_model_3!$F$2:$F$600,model_3!E27),MATCH(CONCATENATE(model_3!F27,"_M"),list_model_3!$G$1:$AJ$1,0)),"")</f>
        <v/>
      </c>
      <c r="J27">
        <f>IFERROR(INDEX(list_model_3!$G$2:$AJ$600,SUMIFS(list_model_3!$A$2:$A$600,list_model_3!$B$2:$B$600,model_3!A27,list_model_3!$E$2:$E$600,model_3!D27,list_model_3!$F$2:$F$600,model_3!E27),MATCH(CONCATENATE(model_3!F27,"_B"),list_model_3!$G$1:$AJ$1,0)),"")</f>
        <v/>
      </c>
      <c r="K27">
        <f>(G27-I27)*(1/I27)</f>
        <v/>
      </c>
      <c r="L27">
        <f>(H27-J27)*(1/J27)</f>
        <v/>
      </c>
      <c r="M27">
        <f>IF(AND(K27&gt;$M$1,K27&lt;$N$1),1,0)</f>
        <v/>
      </c>
      <c r="N27">
        <f>IF(AND(L27&gt;$M$1,L27&lt;$N$1),1,0)</f>
        <v/>
      </c>
    </row>
    <row r="28">
      <c r="A28">
        <f>final_model!A28</f>
        <v/>
      </c>
      <c r="B28" s="9">
        <f>final_model!B28</f>
        <v/>
      </c>
      <c r="C28">
        <f>final_model!C28</f>
        <v/>
      </c>
      <c r="D28">
        <f>final_model!D28</f>
        <v/>
      </c>
      <c r="E28">
        <f>final_model!E28</f>
        <v/>
      </c>
      <c r="F28">
        <f>final_model!F28</f>
        <v/>
      </c>
      <c r="G28">
        <f>final_model!G28</f>
        <v/>
      </c>
      <c r="H28">
        <f>final_model!H28</f>
        <v/>
      </c>
      <c r="I28">
        <f>IFERROR(INDEX(list_model_3!$G$2:$AJ$600,SUMIFS(list_model_3!$A$2:$A$600,list_model_3!$B$2:$B$600,model_3!A28,list_model_3!$E$2:$E$600,model_3!D28,list_model_3!$F$2:$F$600,model_3!E28),MATCH(CONCATENATE(model_3!F28,"_M"),list_model_3!$G$1:$AJ$1,0)),"")</f>
        <v/>
      </c>
      <c r="J28">
        <f>IFERROR(INDEX(list_model_3!$G$2:$AJ$600,SUMIFS(list_model_3!$A$2:$A$600,list_model_3!$B$2:$B$600,model_3!A28,list_model_3!$E$2:$E$600,model_3!D28,list_model_3!$F$2:$F$600,model_3!E28),MATCH(CONCATENATE(model_3!F28,"_B"),list_model_3!$G$1:$AJ$1,0)),"")</f>
        <v/>
      </c>
      <c r="K28">
        <f>(G28-I28)*(1/I28)</f>
        <v/>
      </c>
      <c r="L28">
        <f>(H28-J28)*(1/J28)</f>
        <v/>
      </c>
      <c r="M28">
        <f>IF(AND(K28&gt;$M$1,K28&lt;$N$1),1,0)</f>
        <v/>
      </c>
      <c r="N28">
        <f>IF(AND(L28&gt;$M$1,L28&lt;$N$1),1,0)</f>
        <v/>
      </c>
    </row>
    <row r="29">
      <c r="A29">
        <f>final_model!A29</f>
        <v/>
      </c>
      <c r="B29" s="9">
        <f>final_model!B29</f>
        <v/>
      </c>
      <c r="C29">
        <f>final_model!C29</f>
        <v/>
      </c>
      <c r="D29">
        <f>final_model!D29</f>
        <v/>
      </c>
      <c r="E29">
        <f>final_model!E29</f>
        <v/>
      </c>
      <c r="F29">
        <f>final_model!F29</f>
        <v/>
      </c>
      <c r="G29">
        <f>final_model!G29</f>
        <v/>
      </c>
      <c r="H29">
        <f>final_model!H29</f>
        <v/>
      </c>
      <c r="I29">
        <f>IFERROR(INDEX(list_model_3!$G$2:$AJ$600,SUMIFS(list_model_3!$A$2:$A$600,list_model_3!$B$2:$B$600,model_3!A29,list_model_3!$E$2:$E$600,model_3!D29,list_model_3!$F$2:$F$600,model_3!E29),MATCH(CONCATENATE(model_3!F29,"_M"),list_model_3!$G$1:$AJ$1,0)),"")</f>
        <v/>
      </c>
      <c r="J29">
        <f>IFERROR(INDEX(list_model_3!$G$2:$AJ$600,SUMIFS(list_model_3!$A$2:$A$600,list_model_3!$B$2:$B$600,model_3!A29,list_model_3!$E$2:$E$600,model_3!D29,list_model_3!$F$2:$F$600,model_3!E29),MATCH(CONCATENATE(model_3!F29,"_B"),list_model_3!$G$1:$AJ$1,0)),"")</f>
        <v/>
      </c>
      <c r="K29">
        <f>(G29-I29)*(1/I29)</f>
        <v/>
      </c>
      <c r="L29">
        <f>(H29-J29)*(1/J29)</f>
        <v/>
      </c>
      <c r="M29">
        <f>IF(AND(K29&gt;$M$1,K29&lt;$N$1),1,0)</f>
        <v/>
      </c>
      <c r="N29">
        <f>IF(AND(L29&gt;$M$1,L29&lt;$N$1),1,0)</f>
        <v/>
      </c>
    </row>
    <row r="30">
      <c r="A30">
        <f>final_model!A30</f>
        <v/>
      </c>
      <c r="B30" s="9">
        <f>final_model!B30</f>
        <v/>
      </c>
      <c r="C30">
        <f>final_model!C30</f>
        <v/>
      </c>
      <c r="D30">
        <f>final_model!D30</f>
        <v/>
      </c>
      <c r="E30">
        <f>final_model!E30</f>
        <v/>
      </c>
      <c r="F30">
        <f>final_model!F30</f>
        <v/>
      </c>
      <c r="G30">
        <f>final_model!G30</f>
        <v/>
      </c>
      <c r="H30">
        <f>final_model!H30</f>
        <v/>
      </c>
      <c r="I30">
        <f>IFERROR(INDEX(list_model_3!$G$2:$AJ$600,SUMIFS(list_model_3!$A$2:$A$600,list_model_3!$B$2:$B$600,model_3!A30,list_model_3!$E$2:$E$600,model_3!D30,list_model_3!$F$2:$F$600,model_3!E30),MATCH(CONCATENATE(model_3!F30,"_M"),list_model_3!$G$1:$AJ$1,0)),"")</f>
        <v/>
      </c>
      <c r="J30">
        <f>IFERROR(INDEX(list_model_3!$G$2:$AJ$600,SUMIFS(list_model_3!$A$2:$A$600,list_model_3!$B$2:$B$600,model_3!A30,list_model_3!$E$2:$E$600,model_3!D30,list_model_3!$F$2:$F$600,model_3!E30),MATCH(CONCATENATE(model_3!F30,"_B"),list_model_3!$G$1:$AJ$1,0)),"")</f>
        <v/>
      </c>
      <c r="K30">
        <f>(G30-I30)*(1/I30)</f>
        <v/>
      </c>
      <c r="L30">
        <f>(H30-J30)*(1/J30)</f>
        <v/>
      </c>
      <c r="M30">
        <f>IF(AND(K30&gt;$M$1,K30&lt;$N$1),1,0)</f>
        <v/>
      </c>
      <c r="N30">
        <f>IF(AND(L30&gt;$M$1,L30&lt;$N$1),1,0)</f>
        <v/>
      </c>
    </row>
    <row r="31">
      <c r="A31">
        <f>final_model!A31</f>
        <v/>
      </c>
      <c r="B31" s="9">
        <f>final_model!B31</f>
        <v/>
      </c>
      <c r="C31">
        <f>final_model!C31</f>
        <v/>
      </c>
      <c r="D31">
        <f>final_model!D31</f>
        <v/>
      </c>
      <c r="E31">
        <f>final_model!E31</f>
        <v/>
      </c>
      <c r="F31">
        <f>final_model!F31</f>
        <v/>
      </c>
      <c r="G31">
        <f>final_model!G31</f>
        <v/>
      </c>
      <c r="H31">
        <f>final_model!H31</f>
        <v/>
      </c>
      <c r="I31">
        <f>IFERROR(INDEX(list_model_3!$G$2:$AJ$600,SUMIFS(list_model_3!$A$2:$A$600,list_model_3!$B$2:$B$600,model_3!A31,list_model_3!$E$2:$E$600,model_3!D31,list_model_3!$F$2:$F$600,model_3!E31),MATCH(CONCATENATE(model_3!F31,"_M"),list_model_3!$G$1:$AJ$1,0)),"")</f>
        <v/>
      </c>
      <c r="J31">
        <f>IFERROR(INDEX(list_model_3!$G$2:$AJ$600,SUMIFS(list_model_3!$A$2:$A$600,list_model_3!$B$2:$B$600,model_3!A31,list_model_3!$E$2:$E$600,model_3!D31,list_model_3!$F$2:$F$600,model_3!E31),MATCH(CONCATENATE(model_3!F31,"_B"),list_model_3!$G$1:$AJ$1,0)),"")</f>
        <v/>
      </c>
      <c r="K31">
        <f>(G31-I31)*(1/I31)</f>
        <v/>
      </c>
      <c r="L31">
        <f>(H31-J31)*(1/J31)</f>
        <v/>
      </c>
      <c r="M31">
        <f>IF(AND(K31&gt;$M$1,K31&lt;$N$1),1,0)</f>
        <v/>
      </c>
      <c r="N31">
        <f>IF(AND(L31&gt;$M$1,L31&lt;$N$1),1,0)</f>
        <v/>
      </c>
    </row>
    <row r="32">
      <c r="A32">
        <f>final_model!A32</f>
        <v/>
      </c>
      <c r="B32" s="9">
        <f>final_model!B32</f>
        <v/>
      </c>
      <c r="C32">
        <f>final_model!C32</f>
        <v/>
      </c>
      <c r="D32">
        <f>final_model!D32</f>
        <v/>
      </c>
      <c r="E32">
        <f>final_model!E32</f>
        <v/>
      </c>
      <c r="F32">
        <f>final_model!F32</f>
        <v/>
      </c>
      <c r="G32">
        <f>final_model!G32</f>
        <v/>
      </c>
      <c r="H32">
        <f>final_model!H32</f>
        <v/>
      </c>
      <c r="I32">
        <f>IFERROR(INDEX(list_model_3!$G$2:$AJ$600,SUMIFS(list_model_3!$A$2:$A$600,list_model_3!$B$2:$B$600,model_3!A32,list_model_3!$E$2:$E$600,model_3!D32,list_model_3!$F$2:$F$600,model_3!E32),MATCH(CONCATENATE(model_3!F32,"_M"),list_model_3!$G$1:$AJ$1,0)),"")</f>
        <v/>
      </c>
      <c r="J32">
        <f>IFERROR(INDEX(list_model_3!$G$2:$AJ$600,SUMIFS(list_model_3!$A$2:$A$600,list_model_3!$B$2:$B$600,model_3!A32,list_model_3!$E$2:$E$600,model_3!D32,list_model_3!$F$2:$F$600,model_3!E32),MATCH(CONCATENATE(model_3!F32,"_B"),list_model_3!$G$1:$AJ$1,0)),"")</f>
        <v/>
      </c>
      <c r="K32">
        <f>(G32-I32)*(1/I32)</f>
        <v/>
      </c>
      <c r="L32">
        <f>(H32-J32)*(1/J32)</f>
        <v/>
      </c>
      <c r="M32">
        <f>IF(AND(K32&gt;$M$1,K32&lt;$N$1),1,0)</f>
        <v/>
      </c>
      <c r="N32">
        <f>IF(AND(L32&gt;$M$1,L32&lt;$N$1),1,0)</f>
        <v/>
      </c>
    </row>
    <row r="33">
      <c r="A33">
        <f>final_model!A33</f>
        <v/>
      </c>
      <c r="B33" s="9">
        <f>final_model!B33</f>
        <v/>
      </c>
      <c r="C33">
        <f>final_model!C33</f>
        <v/>
      </c>
      <c r="D33">
        <f>final_model!D33</f>
        <v/>
      </c>
      <c r="E33">
        <f>final_model!E33</f>
        <v/>
      </c>
      <c r="F33">
        <f>final_model!F33</f>
        <v/>
      </c>
      <c r="G33">
        <f>final_model!G33</f>
        <v/>
      </c>
      <c r="H33">
        <f>final_model!H33</f>
        <v/>
      </c>
      <c r="I33">
        <f>IFERROR(INDEX(list_model_3!$G$2:$AJ$600,SUMIFS(list_model_3!$A$2:$A$600,list_model_3!$B$2:$B$600,model_3!A33,list_model_3!$E$2:$E$600,model_3!D33,list_model_3!$F$2:$F$600,model_3!E33),MATCH(CONCATENATE(model_3!F33,"_M"),list_model_3!$G$1:$AJ$1,0)),"")</f>
        <v/>
      </c>
      <c r="J33">
        <f>IFERROR(INDEX(list_model_3!$G$2:$AJ$600,SUMIFS(list_model_3!$A$2:$A$600,list_model_3!$B$2:$B$600,model_3!A33,list_model_3!$E$2:$E$600,model_3!D33,list_model_3!$F$2:$F$600,model_3!E33),MATCH(CONCATENATE(model_3!F33,"_B"),list_model_3!$G$1:$AJ$1,0)),"")</f>
        <v/>
      </c>
      <c r="K33">
        <f>(G33-I33)*(1/I33)</f>
        <v/>
      </c>
      <c r="L33">
        <f>(H33-J33)*(1/J33)</f>
        <v/>
      </c>
      <c r="M33">
        <f>IF(AND(K33&gt;$M$1,K33&lt;$N$1),1,0)</f>
        <v/>
      </c>
      <c r="N33">
        <f>IF(AND(L33&gt;$M$1,L33&lt;$N$1),1,0)</f>
        <v/>
      </c>
    </row>
    <row r="34">
      <c r="A34">
        <f>final_model!A34</f>
        <v/>
      </c>
      <c r="B34" s="9">
        <f>final_model!B34</f>
        <v/>
      </c>
      <c r="C34">
        <f>final_model!C34</f>
        <v/>
      </c>
      <c r="D34">
        <f>final_model!D34</f>
        <v/>
      </c>
      <c r="E34">
        <f>final_model!E34</f>
        <v/>
      </c>
      <c r="F34">
        <f>final_model!F34</f>
        <v/>
      </c>
      <c r="G34">
        <f>final_model!G34</f>
        <v/>
      </c>
      <c r="H34">
        <f>final_model!H34</f>
        <v/>
      </c>
      <c r="I34">
        <f>IFERROR(INDEX(list_model_3!$G$2:$AJ$600,SUMIFS(list_model_3!$A$2:$A$600,list_model_3!$B$2:$B$600,model_3!A34,list_model_3!$E$2:$E$600,model_3!D34,list_model_3!$F$2:$F$600,model_3!E34),MATCH(CONCATENATE(model_3!F34,"_M"),list_model_3!$G$1:$AJ$1,0)),"")</f>
        <v/>
      </c>
      <c r="J34">
        <f>IFERROR(INDEX(list_model_3!$G$2:$AJ$600,SUMIFS(list_model_3!$A$2:$A$600,list_model_3!$B$2:$B$600,model_3!A34,list_model_3!$E$2:$E$600,model_3!D34,list_model_3!$F$2:$F$600,model_3!E34),MATCH(CONCATENATE(model_3!F34,"_B"),list_model_3!$G$1:$AJ$1,0)),"")</f>
        <v/>
      </c>
      <c r="K34">
        <f>(G34-I34)*(1/I34)</f>
        <v/>
      </c>
      <c r="L34">
        <f>(H34-J34)*(1/J34)</f>
        <v/>
      </c>
      <c r="M34">
        <f>IF(AND(K34&gt;$M$1,K34&lt;$N$1),1,0)</f>
        <v/>
      </c>
      <c r="N34">
        <f>IF(AND(L34&gt;$M$1,L34&lt;$N$1),1,0)</f>
        <v/>
      </c>
    </row>
    <row r="35">
      <c r="A35">
        <f>final_model!A35</f>
        <v/>
      </c>
      <c r="B35" s="9">
        <f>final_model!B35</f>
        <v/>
      </c>
      <c r="C35">
        <f>final_model!C35</f>
        <v/>
      </c>
      <c r="D35">
        <f>final_model!D35</f>
        <v/>
      </c>
      <c r="E35">
        <f>final_model!E35</f>
        <v/>
      </c>
      <c r="F35">
        <f>final_model!F35</f>
        <v/>
      </c>
      <c r="G35">
        <f>final_model!G35</f>
        <v/>
      </c>
      <c r="H35">
        <f>final_model!H35</f>
        <v/>
      </c>
      <c r="I35">
        <f>IFERROR(INDEX(list_model_3!$G$2:$AJ$600,SUMIFS(list_model_3!$A$2:$A$600,list_model_3!$B$2:$B$600,model_3!A35,list_model_3!$E$2:$E$600,model_3!D35,list_model_3!$F$2:$F$600,model_3!E35),MATCH(CONCATENATE(model_3!F35,"_M"),list_model_3!$G$1:$AJ$1,0)),"")</f>
        <v/>
      </c>
      <c r="J35">
        <f>IFERROR(INDEX(list_model_3!$G$2:$AJ$600,SUMIFS(list_model_3!$A$2:$A$600,list_model_3!$B$2:$B$600,model_3!A35,list_model_3!$E$2:$E$600,model_3!D35,list_model_3!$F$2:$F$600,model_3!E35),MATCH(CONCATENATE(model_3!F35,"_B"),list_model_3!$G$1:$AJ$1,0)),"")</f>
        <v/>
      </c>
      <c r="K35">
        <f>(G35-I35)*(1/I35)</f>
        <v/>
      </c>
      <c r="L35">
        <f>(H35-J35)*(1/J35)</f>
        <v/>
      </c>
      <c r="M35">
        <f>IF(AND(K35&gt;$M$1,K35&lt;$N$1),1,0)</f>
        <v/>
      </c>
      <c r="N35">
        <f>IF(AND(L35&gt;$M$1,L35&lt;$N$1),1,0)</f>
        <v/>
      </c>
    </row>
    <row r="36">
      <c r="A36">
        <f>final_model!A36</f>
        <v/>
      </c>
      <c r="B36" s="9">
        <f>final_model!B36</f>
        <v/>
      </c>
      <c r="C36">
        <f>final_model!C36</f>
        <v/>
      </c>
      <c r="D36">
        <f>final_model!D36</f>
        <v/>
      </c>
      <c r="E36">
        <f>final_model!E36</f>
        <v/>
      </c>
      <c r="F36">
        <f>final_model!F36</f>
        <v/>
      </c>
      <c r="G36">
        <f>final_model!G36</f>
        <v/>
      </c>
      <c r="H36">
        <f>final_model!H36</f>
        <v/>
      </c>
      <c r="I36">
        <f>IFERROR(INDEX(list_model_3!$G$2:$AJ$600,SUMIFS(list_model_3!$A$2:$A$600,list_model_3!$B$2:$B$600,model_3!A36,list_model_3!$E$2:$E$600,model_3!D36,list_model_3!$F$2:$F$600,model_3!E36),MATCH(CONCATENATE(model_3!F36,"_M"),list_model_3!$G$1:$AJ$1,0)),"")</f>
        <v/>
      </c>
      <c r="J36">
        <f>IFERROR(INDEX(list_model_3!$G$2:$AJ$600,SUMIFS(list_model_3!$A$2:$A$600,list_model_3!$B$2:$B$600,model_3!A36,list_model_3!$E$2:$E$600,model_3!D36,list_model_3!$F$2:$F$600,model_3!E36),MATCH(CONCATENATE(model_3!F36,"_B"),list_model_3!$G$1:$AJ$1,0)),"")</f>
        <v/>
      </c>
      <c r="K36">
        <f>(G36-I36)*(1/I36)</f>
        <v/>
      </c>
      <c r="L36">
        <f>(H36-J36)*(1/J36)</f>
        <v/>
      </c>
      <c r="M36">
        <f>IF(AND(K36&gt;$M$1,K36&lt;$N$1),1,0)</f>
        <v/>
      </c>
      <c r="N36">
        <f>IF(AND(L36&gt;$M$1,L36&lt;$N$1),1,0)</f>
        <v/>
      </c>
    </row>
    <row r="37">
      <c r="A37">
        <f>final_model!A37</f>
        <v/>
      </c>
      <c r="B37" s="9">
        <f>final_model!B37</f>
        <v/>
      </c>
      <c r="C37">
        <f>final_model!C37</f>
        <v/>
      </c>
      <c r="D37">
        <f>final_model!D37</f>
        <v/>
      </c>
      <c r="E37">
        <f>final_model!E37</f>
        <v/>
      </c>
      <c r="F37">
        <f>final_model!F37</f>
        <v/>
      </c>
      <c r="G37">
        <f>final_model!G37</f>
        <v/>
      </c>
      <c r="H37">
        <f>final_model!H37</f>
        <v/>
      </c>
      <c r="I37">
        <f>IFERROR(INDEX(list_model_3!$G$2:$AJ$600,SUMIFS(list_model_3!$A$2:$A$600,list_model_3!$B$2:$B$600,model_3!A37,list_model_3!$E$2:$E$600,model_3!D37,list_model_3!$F$2:$F$600,model_3!E37),MATCH(CONCATENATE(model_3!F37,"_M"),list_model_3!$G$1:$AJ$1,0)),"")</f>
        <v/>
      </c>
      <c r="J37">
        <f>IFERROR(INDEX(list_model_3!$G$2:$AJ$600,SUMIFS(list_model_3!$A$2:$A$600,list_model_3!$B$2:$B$600,model_3!A37,list_model_3!$E$2:$E$600,model_3!D37,list_model_3!$F$2:$F$600,model_3!E37),MATCH(CONCATENATE(model_3!F37,"_B"),list_model_3!$G$1:$AJ$1,0)),"")</f>
        <v/>
      </c>
      <c r="K37">
        <f>(G37-I37)*(1/I37)</f>
        <v/>
      </c>
      <c r="L37">
        <f>(H37-J37)*(1/J37)</f>
        <v/>
      </c>
      <c r="M37">
        <f>IF(AND(K37&gt;$M$1,K37&lt;$N$1),1,0)</f>
        <v/>
      </c>
      <c r="N37">
        <f>IF(AND(L37&gt;$M$1,L37&lt;$N$1),1,0)</f>
        <v/>
      </c>
    </row>
    <row r="38">
      <c r="A38">
        <f>final_model!A38</f>
        <v/>
      </c>
      <c r="B38" s="9">
        <f>final_model!B38</f>
        <v/>
      </c>
      <c r="C38">
        <f>final_model!C38</f>
        <v/>
      </c>
      <c r="D38">
        <f>final_model!D38</f>
        <v/>
      </c>
      <c r="E38">
        <f>final_model!E38</f>
        <v/>
      </c>
      <c r="F38">
        <f>final_model!F38</f>
        <v/>
      </c>
      <c r="G38">
        <f>final_model!G38</f>
        <v/>
      </c>
      <c r="H38">
        <f>final_model!H38</f>
        <v/>
      </c>
      <c r="I38">
        <f>IFERROR(INDEX(list_model_3!$G$2:$AJ$600,SUMIFS(list_model_3!$A$2:$A$600,list_model_3!$B$2:$B$600,model_3!A38,list_model_3!$E$2:$E$600,model_3!D38,list_model_3!$F$2:$F$600,model_3!E38),MATCH(CONCATENATE(model_3!F38,"_M"),list_model_3!$G$1:$AJ$1,0)),"")</f>
        <v/>
      </c>
      <c r="J38">
        <f>IFERROR(INDEX(list_model_3!$G$2:$AJ$600,SUMIFS(list_model_3!$A$2:$A$600,list_model_3!$B$2:$B$600,model_3!A38,list_model_3!$E$2:$E$600,model_3!D38,list_model_3!$F$2:$F$600,model_3!E38),MATCH(CONCATENATE(model_3!F38,"_B"),list_model_3!$G$1:$AJ$1,0)),"")</f>
        <v/>
      </c>
      <c r="K38">
        <f>(G38-I38)*(1/I38)</f>
        <v/>
      </c>
      <c r="L38">
        <f>(H38-J38)*(1/J38)</f>
        <v/>
      </c>
      <c r="M38">
        <f>IF(AND(K38&gt;$M$1,K38&lt;$N$1),1,0)</f>
        <v/>
      </c>
      <c r="N38">
        <f>IF(AND(L38&gt;$M$1,L38&lt;$N$1),1,0)</f>
        <v/>
      </c>
    </row>
    <row r="39">
      <c r="A39">
        <f>final_model!A39</f>
        <v/>
      </c>
      <c r="B39" s="9">
        <f>final_model!B39</f>
        <v/>
      </c>
      <c r="C39">
        <f>final_model!C39</f>
        <v/>
      </c>
      <c r="D39">
        <f>final_model!D39</f>
        <v/>
      </c>
      <c r="E39">
        <f>final_model!E39</f>
        <v/>
      </c>
      <c r="F39">
        <f>final_model!F39</f>
        <v/>
      </c>
      <c r="G39">
        <f>final_model!G39</f>
        <v/>
      </c>
      <c r="H39">
        <f>final_model!H39</f>
        <v/>
      </c>
      <c r="I39">
        <f>IFERROR(INDEX(list_model_3!$G$2:$AJ$600,SUMIFS(list_model_3!$A$2:$A$600,list_model_3!$B$2:$B$600,model_3!A39,list_model_3!$E$2:$E$600,model_3!D39,list_model_3!$F$2:$F$600,model_3!E39),MATCH(CONCATENATE(model_3!F39,"_M"),list_model_3!$G$1:$AJ$1,0)),"")</f>
        <v/>
      </c>
      <c r="J39">
        <f>IFERROR(INDEX(list_model_3!$G$2:$AJ$600,SUMIFS(list_model_3!$A$2:$A$600,list_model_3!$B$2:$B$600,model_3!A39,list_model_3!$E$2:$E$600,model_3!D39,list_model_3!$F$2:$F$600,model_3!E39),MATCH(CONCATENATE(model_3!F39,"_B"),list_model_3!$G$1:$AJ$1,0)),"")</f>
        <v/>
      </c>
      <c r="K39">
        <f>(G39-I39)*(1/I39)</f>
        <v/>
      </c>
      <c r="L39">
        <f>(H39-J39)*(1/J39)</f>
        <v/>
      </c>
      <c r="M39">
        <f>IF(AND(K39&gt;$M$1,K39&lt;$N$1),1,0)</f>
        <v/>
      </c>
      <c r="N39">
        <f>IF(AND(L39&gt;$M$1,L39&lt;$N$1),1,0)</f>
        <v/>
      </c>
    </row>
    <row r="40">
      <c r="A40">
        <f>final_model!A40</f>
        <v/>
      </c>
      <c r="B40" s="9">
        <f>final_model!B40</f>
        <v/>
      </c>
      <c r="C40">
        <f>final_model!C40</f>
        <v/>
      </c>
      <c r="D40">
        <f>final_model!D40</f>
        <v/>
      </c>
      <c r="E40">
        <f>final_model!E40</f>
        <v/>
      </c>
      <c r="F40">
        <f>final_model!F40</f>
        <v/>
      </c>
      <c r="G40">
        <f>final_model!G40</f>
        <v/>
      </c>
      <c r="H40">
        <f>final_model!H40</f>
        <v/>
      </c>
      <c r="I40">
        <f>IFERROR(INDEX(list_model_3!$G$2:$AJ$600,SUMIFS(list_model_3!$A$2:$A$600,list_model_3!$B$2:$B$600,model_3!A40,list_model_3!$E$2:$E$600,model_3!D40,list_model_3!$F$2:$F$600,model_3!E40),MATCH(CONCATENATE(model_3!F40,"_M"),list_model_3!$G$1:$AJ$1,0)),"")</f>
        <v/>
      </c>
      <c r="J40">
        <f>IFERROR(INDEX(list_model_3!$G$2:$AJ$600,SUMIFS(list_model_3!$A$2:$A$600,list_model_3!$B$2:$B$600,model_3!A40,list_model_3!$E$2:$E$600,model_3!D40,list_model_3!$F$2:$F$600,model_3!E40),MATCH(CONCATENATE(model_3!F40,"_B"),list_model_3!$G$1:$AJ$1,0)),"")</f>
        <v/>
      </c>
      <c r="K40">
        <f>(G40-I40)*(1/I40)</f>
        <v/>
      </c>
      <c r="L40">
        <f>(H40-J40)*(1/J40)</f>
        <v/>
      </c>
      <c r="M40">
        <f>IF(AND(K40&gt;$M$1,K40&lt;$N$1),1,0)</f>
        <v/>
      </c>
      <c r="N40">
        <f>IF(AND(L40&gt;$M$1,L40&lt;$N$1),1,0)</f>
        <v/>
      </c>
    </row>
    <row r="41">
      <c r="A41">
        <f>final_model!A41</f>
        <v/>
      </c>
      <c r="B41" s="9">
        <f>final_model!B41</f>
        <v/>
      </c>
      <c r="C41">
        <f>final_model!C41</f>
        <v/>
      </c>
      <c r="D41">
        <f>final_model!D41</f>
        <v/>
      </c>
      <c r="E41">
        <f>final_model!E41</f>
        <v/>
      </c>
      <c r="F41">
        <f>final_model!F41</f>
        <v/>
      </c>
      <c r="G41">
        <f>final_model!G41</f>
        <v/>
      </c>
      <c r="H41">
        <f>final_model!H41</f>
        <v/>
      </c>
      <c r="I41">
        <f>IFERROR(INDEX(list_model_3!$G$2:$AJ$600,SUMIFS(list_model_3!$A$2:$A$600,list_model_3!$B$2:$B$600,model_3!A41,list_model_3!$E$2:$E$600,model_3!D41,list_model_3!$F$2:$F$600,model_3!E41),MATCH(CONCATENATE(model_3!F41,"_M"),list_model_3!$G$1:$AJ$1,0)),"")</f>
        <v/>
      </c>
      <c r="J41">
        <f>IFERROR(INDEX(list_model_3!$G$2:$AJ$600,SUMIFS(list_model_3!$A$2:$A$600,list_model_3!$B$2:$B$600,model_3!A41,list_model_3!$E$2:$E$600,model_3!D41,list_model_3!$F$2:$F$600,model_3!E41),MATCH(CONCATENATE(model_3!F41,"_B"),list_model_3!$G$1:$AJ$1,0)),"")</f>
        <v/>
      </c>
      <c r="K41">
        <f>(G41-I41)*(1/I41)</f>
        <v/>
      </c>
      <c r="L41">
        <f>(H41-J41)*(1/J41)</f>
        <v/>
      </c>
      <c r="M41">
        <f>IF(AND(K41&gt;$M$1,K41&lt;$N$1),1,0)</f>
        <v/>
      </c>
      <c r="N41">
        <f>IF(AND(L41&gt;$M$1,L41&lt;$N$1),1,0)</f>
        <v/>
      </c>
    </row>
    <row r="42">
      <c r="A42">
        <f>final_model!A42</f>
        <v/>
      </c>
      <c r="B42" s="9">
        <f>final_model!B42</f>
        <v/>
      </c>
      <c r="C42">
        <f>final_model!C42</f>
        <v/>
      </c>
      <c r="D42">
        <f>final_model!D42</f>
        <v/>
      </c>
      <c r="E42">
        <f>final_model!E42</f>
        <v/>
      </c>
      <c r="F42">
        <f>final_model!F42</f>
        <v/>
      </c>
      <c r="G42">
        <f>final_model!G42</f>
        <v/>
      </c>
      <c r="H42">
        <f>final_model!H42</f>
        <v/>
      </c>
      <c r="I42">
        <f>IFERROR(INDEX(list_model_3!$G$2:$AJ$600,SUMIFS(list_model_3!$A$2:$A$600,list_model_3!$B$2:$B$600,model_3!A42,list_model_3!$E$2:$E$600,model_3!D42,list_model_3!$F$2:$F$600,model_3!E42),MATCH(CONCATENATE(model_3!F42,"_M"),list_model_3!$G$1:$AJ$1,0)),"")</f>
        <v/>
      </c>
      <c r="J42">
        <f>IFERROR(INDEX(list_model_3!$G$2:$AJ$600,SUMIFS(list_model_3!$A$2:$A$600,list_model_3!$B$2:$B$600,model_3!A42,list_model_3!$E$2:$E$600,model_3!D42,list_model_3!$F$2:$F$600,model_3!E42),MATCH(CONCATENATE(model_3!F42,"_B"),list_model_3!$G$1:$AJ$1,0)),"")</f>
        <v/>
      </c>
      <c r="K42">
        <f>(G42-I42)*(1/I42)</f>
        <v/>
      </c>
      <c r="L42">
        <f>(H42-J42)*(1/J42)</f>
        <v/>
      </c>
      <c r="M42">
        <f>IF(AND(K42&gt;$M$1,K42&lt;$N$1),1,0)</f>
        <v/>
      </c>
      <c r="N42">
        <f>IF(AND(L42&gt;$M$1,L42&lt;$N$1),1,0)</f>
        <v/>
      </c>
    </row>
    <row r="43">
      <c r="A43">
        <f>final_model!A43</f>
        <v/>
      </c>
      <c r="B43" s="9">
        <f>final_model!B43</f>
        <v/>
      </c>
      <c r="C43">
        <f>final_model!C43</f>
        <v/>
      </c>
      <c r="D43">
        <f>final_model!D43</f>
        <v/>
      </c>
      <c r="E43">
        <f>final_model!E43</f>
        <v/>
      </c>
      <c r="F43">
        <f>final_model!F43</f>
        <v/>
      </c>
      <c r="G43">
        <f>final_model!G43</f>
        <v/>
      </c>
      <c r="H43">
        <f>final_model!H43</f>
        <v/>
      </c>
      <c r="I43">
        <f>IFERROR(INDEX(list_model_3!$G$2:$AJ$600,SUMIFS(list_model_3!$A$2:$A$600,list_model_3!$B$2:$B$600,model_3!A43,list_model_3!$E$2:$E$600,model_3!D43,list_model_3!$F$2:$F$600,model_3!E43),MATCH(CONCATENATE(model_3!F43,"_M"),list_model_3!$G$1:$AJ$1,0)),"")</f>
        <v/>
      </c>
      <c r="J43">
        <f>IFERROR(INDEX(list_model_3!$G$2:$AJ$600,SUMIFS(list_model_3!$A$2:$A$600,list_model_3!$B$2:$B$600,model_3!A43,list_model_3!$E$2:$E$600,model_3!D43,list_model_3!$F$2:$F$600,model_3!E43),MATCH(CONCATENATE(model_3!F43,"_B"),list_model_3!$G$1:$AJ$1,0)),"")</f>
        <v/>
      </c>
      <c r="K43">
        <f>(G43-I43)*(1/I43)</f>
        <v/>
      </c>
      <c r="L43">
        <f>(H43-J43)*(1/J43)</f>
        <v/>
      </c>
      <c r="M43">
        <f>IF(AND(K43&gt;$M$1,K43&lt;$N$1),1,0)</f>
        <v/>
      </c>
      <c r="N43">
        <f>IF(AND(L43&gt;$M$1,L43&lt;$N$1),1,0)</f>
        <v/>
      </c>
    </row>
    <row r="44">
      <c r="A44">
        <f>final_model!A44</f>
        <v/>
      </c>
      <c r="B44" s="9">
        <f>final_model!B44</f>
        <v/>
      </c>
      <c r="C44">
        <f>final_model!C44</f>
        <v/>
      </c>
      <c r="D44">
        <f>final_model!D44</f>
        <v/>
      </c>
      <c r="E44">
        <f>final_model!E44</f>
        <v/>
      </c>
      <c r="F44">
        <f>final_model!F44</f>
        <v/>
      </c>
      <c r="G44">
        <f>final_model!G44</f>
        <v/>
      </c>
      <c r="H44">
        <f>final_model!H44</f>
        <v/>
      </c>
      <c r="I44">
        <f>IFERROR(INDEX(list_model_3!$G$2:$AJ$600,SUMIFS(list_model_3!$A$2:$A$600,list_model_3!$B$2:$B$600,model_3!A44,list_model_3!$E$2:$E$600,model_3!D44,list_model_3!$F$2:$F$600,model_3!E44),MATCH(CONCATENATE(model_3!F44,"_M"),list_model_3!$G$1:$AJ$1,0)),"")</f>
        <v/>
      </c>
      <c r="J44">
        <f>IFERROR(INDEX(list_model_3!$G$2:$AJ$600,SUMIFS(list_model_3!$A$2:$A$600,list_model_3!$B$2:$B$600,model_3!A44,list_model_3!$E$2:$E$600,model_3!D44,list_model_3!$F$2:$F$600,model_3!E44),MATCH(CONCATENATE(model_3!F44,"_B"),list_model_3!$G$1:$AJ$1,0)),"")</f>
        <v/>
      </c>
      <c r="K44">
        <f>(G44-I44)*(1/I44)</f>
        <v/>
      </c>
      <c r="L44">
        <f>(H44-J44)*(1/J44)</f>
        <v/>
      </c>
      <c r="M44">
        <f>IF(AND(K44&gt;$M$1,K44&lt;$N$1),1,0)</f>
        <v/>
      </c>
      <c r="N44">
        <f>IF(AND(L44&gt;$M$1,L44&lt;$N$1),1,0)</f>
        <v/>
      </c>
    </row>
    <row r="45">
      <c r="A45">
        <f>final_model!A45</f>
        <v/>
      </c>
      <c r="B45" s="9">
        <f>final_model!B45</f>
        <v/>
      </c>
      <c r="C45">
        <f>final_model!C45</f>
        <v/>
      </c>
      <c r="D45">
        <f>final_model!D45</f>
        <v/>
      </c>
      <c r="E45">
        <f>final_model!E45</f>
        <v/>
      </c>
      <c r="F45">
        <f>final_model!F45</f>
        <v/>
      </c>
      <c r="G45">
        <f>final_model!G45</f>
        <v/>
      </c>
      <c r="H45">
        <f>final_model!H45</f>
        <v/>
      </c>
      <c r="I45">
        <f>IFERROR(INDEX(list_model_3!$G$2:$AJ$600,SUMIFS(list_model_3!$A$2:$A$600,list_model_3!$B$2:$B$600,model_3!A45,list_model_3!$E$2:$E$600,model_3!D45,list_model_3!$F$2:$F$600,model_3!E45),MATCH(CONCATENATE(model_3!F45,"_M"),list_model_3!$G$1:$AJ$1,0)),"")</f>
        <v/>
      </c>
      <c r="J45">
        <f>IFERROR(INDEX(list_model_3!$G$2:$AJ$600,SUMIFS(list_model_3!$A$2:$A$600,list_model_3!$B$2:$B$600,model_3!A45,list_model_3!$E$2:$E$600,model_3!D45,list_model_3!$F$2:$F$600,model_3!E45),MATCH(CONCATENATE(model_3!F45,"_B"),list_model_3!$G$1:$AJ$1,0)),"")</f>
        <v/>
      </c>
      <c r="K45">
        <f>(G45-I45)*(1/I45)</f>
        <v/>
      </c>
      <c r="L45">
        <f>(H45-J45)*(1/J45)</f>
        <v/>
      </c>
      <c r="M45">
        <f>IF(AND(K45&gt;$M$1,K45&lt;$N$1),1,0)</f>
        <v/>
      </c>
      <c r="N45">
        <f>IF(AND(L45&gt;$M$1,L45&lt;$N$1),1,0)</f>
        <v/>
      </c>
    </row>
    <row r="46">
      <c r="A46">
        <f>final_model!A46</f>
        <v/>
      </c>
      <c r="B46" s="9">
        <f>final_model!B46</f>
        <v/>
      </c>
      <c r="C46">
        <f>final_model!C46</f>
        <v/>
      </c>
      <c r="D46">
        <f>final_model!D46</f>
        <v/>
      </c>
      <c r="E46">
        <f>final_model!E46</f>
        <v/>
      </c>
      <c r="F46">
        <f>final_model!F46</f>
        <v/>
      </c>
      <c r="G46">
        <f>final_model!G46</f>
        <v/>
      </c>
      <c r="H46">
        <f>final_model!H46</f>
        <v/>
      </c>
      <c r="I46">
        <f>IFERROR(INDEX(list_model_3!$G$2:$AJ$600,SUMIFS(list_model_3!$A$2:$A$600,list_model_3!$B$2:$B$600,model_3!A46,list_model_3!$E$2:$E$600,model_3!D46,list_model_3!$F$2:$F$600,model_3!E46),MATCH(CONCATENATE(model_3!F46,"_M"),list_model_3!$G$1:$AJ$1,0)),"")</f>
        <v/>
      </c>
      <c r="J46">
        <f>IFERROR(INDEX(list_model_3!$G$2:$AJ$600,SUMIFS(list_model_3!$A$2:$A$600,list_model_3!$B$2:$B$600,model_3!A46,list_model_3!$E$2:$E$600,model_3!D46,list_model_3!$F$2:$F$600,model_3!E46),MATCH(CONCATENATE(model_3!F46,"_B"),list_model_3!$G$1:$AJ$1,0)),"")</f>
        <v/>
      </c>
      <c r="K46">
        <f>(G46-I46)*(1/I46)</f>
        <v/>
      </c>
      <c r="L46">
        <f>(H46-J46)*(1/J46)</f>
        <v/>
      </c>
      <c r="M46">
        <f>IF(AND(K46&gt;$M$1,K46&lt;$N$1),1,0)</f>
        <v/>
      </c>
      <c r="N46">
        <f>IF(AND(L46&gt;$M$1,L46&lt;$N$1),1,0)</f>
        <v/>
      </c>
    </row>
    <row r="47">
      <c r="A47">
        <f>final_model!A47</f>
        <v/>
      </c>
      <c r="B47" s="9">
        <f>final_model!B47</f>
        <v/>
      </c>
      <c r="C47">
        <f>final_model!C47</f>
        <v/>
      </c>
      <c r="D47">
        <f>final_model!D47</f>
        <v/>
      </c>
      <c r="E47">
        <f>final_model!E47</f>
        <v/>
      </c>
      <c r="F47">
        <f>final_model!F47</f>
        <v/>
      </c>
      <c r="G47">
        <f>final_model!G47</f>
        <v/>
      </c>
      <c r="H47">
        <f>final_model!H47</f>
        <v/>
      </c>
      <c r="I47">
        <f>IFERROR(INDEX(list_model_3!$G$2:$AJ$600,SUMIFS(list_model_3!$A$2:$A$600,list_model_3!$B$2:$B$600,model_3!A47,list_model_3!$E$2:$E$600,model_3!D47,list_model_3!$F$2:$F$600,model_3!E47),MATCH(CONCATENATE(model_3!F47,"_M"),list_model_3!$G$1:$AJ$1,0)),"")</f>
        <v/>
      </c>
      <c r="J47">
        <f>IFERROR(INDEX(list_model_3!$G$2:$AJ$600,SUMIFS(list_model_3!$A$2:$A$600,list_model_3!$B$2:$B$600,model_3!A47,list_model_3!$E$2:$E$600,model_3!D47,list_model_3!$F$2:$F$600,model_3!E47),MATCH(CONCATENATE(model_3!F47,"_B"),list_model_3!$G$1:$AJ$1,0)),"")</f>
        <v/>
      </c>
      <c r="K47">
        <f>(G47-I47)*(1/I47)</f>
        <v/>
      </c>
      <c r="L47">
        <f>(H47-J47)*(1/J47)</f>
        <v/>
      </c>
      <c r="M47">
        <f>IF(AND(K47&gt;$M$1,K47&lt;$N$1),1,0)</f>
        <v/>
      </c>
      <c r="N47">
        <f>IF(AND(L47&gt;$M$1,L47&lt;$N$1),1,0)</f>
        <v/>
      </c>
    </row>
    <row r="48">
      <c r="A48">
        <f>final_model!A48</f>
        <v/>
      </c>
      <c r="B48" s="9">
        <f>final_model!B48</f>
        <v/>
      </c>
      <c r="C48">
        <f>final_model!C48</f>
        <v/>
      </c>
      <c r="D48">
        <f>final_model!D48</f>
        <v/>
      </c>
      <c r="E48">
        <f>final_model!E48</f>
        <v/>
      </c>
      <c r="F48">
        <f>final_model!F48</f>
        <v/>
      </c>
      <c r="G48">
        <f>final_model!G48</f>
        <v/>
      </c>
      <c r="H48">
        <f>final_model!H48</f>
        <v/>
      </c>
      <c r="I48">
        <f>IFERROR(INDEX(list_model_3!$G$2:$AJ$600,SUMIFS(list_model_3!$A$2:$A$600,list_model_3!$B$2:$B$600,model_3!A48,list_model_3!$E$2:$E$600,model_3!D48,list_model_3!$F$2:$F$600,model_3!E48),MATCH(CONCATENATE(model_3!F48,"_M"),list_model_3!$G$1:$AJ$1,0)),"")</f>
        <v/>
      </c>
      <c r="J48">
        <f>IFERROR(INDEX(list_model_3!$G$2:$AJ$600,SUMIFS(list_model_3!$A$2:$A$600,list_model_3!$B$2:$B$600,model_3!A48,list_model_3!$E$2:$E$600,model_3!D48,list_model_3!$F$2:$F$600,model_3!E48),MATCH(CONCATENATE(model_3!F48,"_B"),list_model_3!$G$1:$AJ$1,0)),"")</f>
        <v/>
      </c>
      <c r="K48">
        <f>(G48-I48)*(1/I48)</f>
        <v/>
      </c>
      <c r="L48">
        <f>(H48-J48)*(1/J48)</f>
        <v/>
      </c>
      <c r="M48">
        <f>IF(AND(K48&gt;$M$1,K48&lt;$N$1),1,0)</f>
        <v/>
      </c>
      <c r="N48">
        <f>IF(AND(L48&gt;$M$1,L48&lt;$N$1),1,0)</f>
        <v/>
      </c>
    </row>
    <row r="49">
      <c r="A49">
        <f>final_model!A49</f>
        <v/>
      </c>
      <c r="B49" s="9">
        <f>final_model!B49</f>
        <v/>
      </c>
      <c r="C49">
        <f>final_model!C49</f>
        <v/>
      </c>
      <c r="D49">
        <f>final_model!D49</f>
        <v/>
      </c>
      <c r="E49">
        <f>final_model!E49</f>
        <v/>
      </c>
      <c r="F49">
        <f>final_model!F49</f>
        <v/>
      </c>
      <c r="G49">
        <f>final_model!G49</f>
        <v/>
      </c>
      <c r="H49">
        <f>final_model!H49</f>
        <v/>
      </c>
      <c r="I49">
        <f>IFERROR(INDEX(list_model_3!$G$2:$AJ$600,SUMIFS(list_model_3!$A$2:$A$600,list_model_3!$B$2:$B$600,model_3!A49,list_model_3!$E$2:$E$600,model_3!D49,list_model_3!$F$2:$F$600,model_3!E49),MATCH(CONCATENATE(model_3!F49,"_M"),list_model_3!$G$1:$AJ$1,0)),"")</f>
        <v/>
      </c>
      <c r="J49">
        <f>IFERROR(INDEX(list_model_3!$G$2:$AJ$600,SUMIFS(list_model_3!$A$2:$A$600,list_model_3!$B$2:$B$600,model_3!A49,list_model_3!$E$2:$E$600,model_3!D49,list_model_3!$F$2:$F$600,model_3!E49),MATCH(CONCATENATE(model_3!F49,"_B"),list_model_3!$G$1:$AJ$1,0)),"")</f>
        <v/>
      </c>
      <c r="K49">
        <f>(G49-I49)*(1/I49)</f>
        <v/>
      </c>
      <c r="L49">
        <f>(H49-J49)*(1/J49)</f>
        <v/>
      </c>
      <c r="M49">
        <f>IF(AND(K49&gt;$M$1,K49&lt;$N$1),1,0)</f>
        <v/>
      </c>
      <c r="N49">
        <f>IF(AND(L49&gt;$M$1,L49&lt;$N$1),1,0)</f>
        <v/>
      </c>
    </row>
    <row r="50">
      <c r="A50">
        <f>final_model!A50</f>
        <v/>
      </c>
      <c r="B50" s="9">
        <f>final_model!B50</f>
        <v/>
      </c>
      <c r="C50">
        <f>final_model!C50</f>
        <v/>
      </c>
      <c r="D50">
        <f>final_model!D50</f>
        <v/>
      </c>
      <c r="E50">
        <f>final_model!E50</f>
        <v/>
      </c>
      <c r="F50">
        <f>final_model!F50</f>
        <v/>
      </c>
      <c r="G50">
        <f>final_model!G50</f>
        <v/>
      </c>
      <c r="H50">
        <f>final_model!H50</f>
        <v/>
      </c>
      <c r="I50">
        <f>IFERROR(INDEX(list_model_3!$G$2:$AJ$600,SUMIFS(list_model_3!$A$2:$A$600,list_model_3!$B$2:$B$600,model_3!A50,list_model_3!$E$2:$E$600,model_3!D50,list_model_3!$F$2:$F$600,model_3!E50),MATCH(CONCATENATE(model_3!F50,"_M"),list_model_3!$G$1:$AJ$1,0)),"")</f>
        <v/>
      </c>
      <c r="J50">
        <f>IFERROR(INDEX(list_model_3!$G$2:$AJ$600,SUMIFS(list_model_3!$A$2:$A$600,list_model_3!$B$2:$B$600,model_3!A50,list_model_3!$E$2:$E$600,model_3!D50,list_model_3!$F$2:$F$600,model_3!E50),MATCH(CONCATENATE(model_3!F50,"_B"),list_model_3!$G$1:$AJ$1,0)),"")</f>
        <v/>
      </c>
      <c r="K50">
        <f>(G50-I50)*(1/I50)</f>
        <v/>
      </c>
      <c r="L50">
        <f>(H50-J50)*(1/J50)</f>
        <v/>
      </c>
      <c r="M50">
        <f>IF(AND(K50&gt;$M$1,K50&lt;$N$1),1,0)</f>
        <v/>
      </c>
      <c r="N50">
        <f>IF(AND(L50&gt;$M$1,L50&lt;$N$1),1,0)</f>
        <v/>
      </c>
    </row>
    <row r="51">
      <c r="A51">
        <f>final_model!A51</f>
        <v/>
      </c>
      <c r="B51" s="9">
        <f>final_model!B51</f>
        <v/>
      </c>
      <c r="C51">
        <f>final_model!C51</f>
        <v/>
      </c>
      <c r="D51">
        <f>final_model!D51</f>
        <v/>
      </c>
      <c r="E51">
        <f>final_model!E51</f>
        <v/>
      </c>
      <c r="F51">
        <f>final_model!F51</f>
        <v/>
      </c>
      <c r="G51">
        <f>final_model!G51</f>
        <v/>
      </c>
      <c r="H51">
        <f>final_model!H51</f>
        <v/>
      </c>
      <c r="I51">
        <f>IFERROR(INDEX(list_model_3!$G$2:$AJ$600,SUMIFS(list_model_3!$A$2:$A$600,list_model_3!$B$2:$B$600,model_3!A51,list_model_3!$E$2:$E$600,model_3!D51,list_model_3!$F$2:$F$600,model_3!E51),MATCH(CONCATENATE(model_3!F51,"_M"),list_model_3!$G$1:$AJ$1,0)),"")</f>
        <v/>
      </c>
      <c r="J51">
        <f>IFERROR(INDEX(list_model_3!$G$2:$AJ$600,SUMIFS(list_model_3!$A$2:$A$600,list_model_3!$B$2:$B$600,model_3!A51,list_model_3!$E$2:$E$600,model_3!D51,list_model_3!$F$2:$F$600,model_3!E51),MATCH(CONCATENATE(model_3!F51,"_B"),list_model_3!$G$1:$AJ$1,0)),"")</f>
        <v/>
      </c>
      <c r="K51">
        <f>(G51-I51)*(1/I51)</f>
        <v/>
      </c>
      <c r="L51">
        <f>(H51-J51)*(1/J51)</f>
        <v/>
      </c>
      <c r="M51">
        <f>IF(AND(K51&gt;$M$1,K51&lt;$N$1),1,0)</f>
        <v/>
      </c>
      <c r="N51">
        <f>IF(AND(L51&gt;$M$1,L51&lt;$N$1),1,0)</f>
        <v/>
      </c>
    </row>
    <row r="52">
      <c r="A52">
        <f>final_model!A52</f>
        <v/>
      </c>
      <c r="B52" s="9">
        <f>final_model!B52</f>
        <v/>
      </c>
      <c r="C52">
        <f>final_model!C52</f>
        <v/>
      </c>
      <c r="D52">
        <f>final_model!D52</f>
        <v/>
      </c>
      <c r="E52">
        <f>final_model!E52</f>
        <v/>
      </c>
      <c r="F52">
        <f>final_model!F52</f>
        <v/>
      </c>
      <c r="G52">
        <f>final_model!G52</f>
        <v/>
      </c>
      <c r="H52">
        <f>final_model!H52</f>
        <v/>
      </c>
      <c r="I52">
        <f>IFERROR(INDEX(list_model_3!$G$2:$AJ$600,SUMIFS(list_model_3!$A$2:$A$600,list_model_3!$B$2:$B$600,model_3!A52,list_model_3!$E$2:$E$600,model_3!D52,list_model_3!$F$2:$F$600,model_3!E52),MATCH(CONCATENATE(model_3!F52,"_M"),list_model_3!$G$1:$AJ$1,0)),"")</f>
        <v/>
      </c>
      <c r="J52">
        <f>IFERROR(INDEX(list_model_3!$G$2:$AJ$600,SUMIFS(list_model_3!$A$2:$A$600,list_model_3!$B$2:$B$600,model_3!A52,list_model_3!$E$2:$E$600,model_3!D52,list_model_3!$F$2:$F$600,model_3!E52),MATCH(CONCATENATE(model_3!F52,"_B"),list_model_3!$G$1:$AJ$1,0)),"")</f>
        <v/>
      </c>
      <c r="K52">
        <f>(G52-I52)*(1/I52)</f>
        <v/>
      </c>
      <c r="L52">
        <f>(H52-J52)*(1/J52)</f>
        <v/>
      </c>
      <c r="M52">
        <f>IF(AND(K52&gt;$M$1,K52&lt;$N$1),1,0)</f>
        <v/>
      </c>
      <c r="N52">
        <f>IF(AND(L52&gt;$M$1,L52&lt;$N$1),1,0)</f>
        <v/>
      </c>
    </row>
    <row r="53">
      <c r="A53">
        <f>final_model!A53</f>
        <v/>
      </c>
      <c r="B53" s="9">
        <f>final_model!B53</f>
        <v/>
      </c>
      <c r="C53">
        <f>final_model!C53</f>
        <v/>
      </c>
      <c r="D53">
        <f>final_model!D53</f>
        <v/>
      </c>
      <c r="E53">
        <f>final_model!E53</f>
        <v/>
      </c>
      <c r="F53">
        <f>final_model!F53</f>
        <v/>
      </c>
      <c r="G53">
        <f>final_model!G53</f>
        <v/>
      </c>
      <c r="H53">
        <f>final_model!H53</f>
        <v/>
      </c>
      <c r="I53">
        <f>IFERROR(INDEX(list_model_3!$G$2:$AJ$600,SUMIFS(list_model_3!$A$2:$A$600,list_model_3!$B$2:$B$600,model_3!A53,list_model_3!$E$2:$E$600,model_3!D53,list_model_3!$F$2:$F$600,model_3!E53),MATCH(CONCATENATE(model_3!F53,"_M"),list_model_3!$G$1:$AJ$1,0)),"")</f>
        <v/>
      </c>
      <c r="J53">
        <f>IFERROR(INDEX(list_model_3!$G$2:$AJ$600,SUMIFS(list_model_3!$A$2:$A$600,list_model_3!$B$2:$B$600,model_3!A53,list_model_3!$E$2:$E$600,model_3!D53,list_model_3!$F$2:$F$600,model_3!E53),MATCH(CONCATENATE(model_3!F53,"_B"),list_model_3!$G$1:$AJ$1,0)),"")</f>
        <v/>
      </c>
      <c r="K53">
        <f>(G53-I53)*(1/I53)</f>
        <v/>
      </c>
      <c r="L53">
        <f>(H53-J53)*(1/J53)</f>
        <v/>
      </c>
      <c r="M53">
        <f>IF(AND(K53&gt;$M$1,K53&lt;$N$1),1,0)</f>
        <v/>
      </c>
      <c r="N53">
        <f>IF(AND(L53&gt;$M$1,L53&lt;$N$1),1,0)</f>
        <v/>
      </c>
    </row>
    <row r="54">
      <c r="A54">
        <f>final_model!A54</f>
        <v/>
      </c>
      <c r="B54" s="9">
        <f>final_model!B54</f>
        <v/>
      </c>
      <c r="C54">
        <f>final_model!C54</f>
        <v/>
      </c>
      <c r="D54">
        <f>final_model!D54</f>
        <v/>
      </c>
      <c r="E54">
        <f>final_model!E54</f>
        <v/>
      </c>
      <c r="F54">
        <f>final_model!F54</f>
        <v/>
      </c>
      <c r="G54">
        <f>final_model!G54</f>
        <v/>
      </c>
      <c r="H54">
        <f>final_model!H54</f>
        <v/>
      </c>
      <c r="I54">
        <f>IFERROR(INDEX(list_model_3!$G$2:$AJ$600,SUMIFS(list_model_3!$A$2:$A$600,list_model_3!$B$2:$B$600,model_3!A54,list_model_3!$E$2:$E$600,model_3!D54,list_model_3!$F$2:$F$600,model_3!E54),MATCH(CONCATENATE(model_3!F54,"_M"),list_model_3!$G$1:$AJ$1,0)),"")</f>
        <v/>
      </c>
      <c r="J54">
        <f>IFERROR(INDEX(list_model_3!$G$2:$AJ$600,SUMIFS(list_model_3!$A$2:$A$600,list_model_3!$B$2:$B$600,model_3!A54,list_model_3!$E$2:$E$600,model_3!D54,list_model_3!$F$2:$F$600,model_3!E54),MATCH(CONCATENATE(model_3!F54,"_B"),list_model_3!$G$1:$AJ$1,0)),"")</f>
        <v/>
      </c>
      <c r="K54">
        <f>(G54-I54)*(1/I54)</f>
        <v/>
      </c>
      <c r="L54">
        <f>(H54-J54)*(1/J54)</f>
        <v/>
      </c>
      <c r="M54">
        <f>IF(AND(K54&gt;$M$1,K54&lt;$N$1),1,0)</f>
        <v/>
      </c>
      <c r="N54">
        <f>IF(AND(L54&gt;$M$1,L54&lt;$N$1),1,0)</f>
        <v/>
      </c>
    </row>
    <row r="55">
      <c r="A55">
        <f>final_model!A55</f>
        <v/>
      </c>
      <c r="B55" s="9">
        <f>final_model!B55</f>
        <v/>
      </c>
      <c r="C55">
        <f>final_model!C55</f>
        <v/>
      </c>
      <c r="D55">
        <f>final_model!D55</f>
        <v/>
      </c>
      <c r="E55">
        <f>final_model!E55</f>
        <v/>
      </c>
      <c r="F55">
        <f>final_model!F55</f>
        <v/>
      </c>
      <c r="G55">
        <f>final_model!G55</f>
        <v/>
      </c>
      <c r="H55">
        <f>final_model!H55</f>
        <v/>
      </c>
      <c r="I55">
        <f>IFERROR(INDEX(list_model_3!$G$2:$AJ$600,SUMIFS(list_model_3!$A$2:$A$600,list_model_3!$B$2:$B$600,model_3!A55,list_model_3!$E$2:$E$600,model_3!D55,list_model_3!$F$2:$F$600,model_3!E55),MATCH(CONCATENATE(model_3!F55,"_M"),list_model_3!$G$1:$AJ$1,0)),"")</f>
        <v/>
      </c>
      <c r="J55">
        <f>IFERROR(INDEX(list_model_3!$G$2:$AJ$600,SUMIFS(list_model_3!$A$2:$A$600,list_model_3!$B$2:$B$600,model_3!A55,list_model_3!$E$2:$E$600,model_3!D55,list_model_3!$F$2:$F$600,model_3!E55),MATCH(CONCATENATE(model_3!F55,"_B"),list_model_3!$G$1:$AJ$1,0)),"")</f>
        <v/>
      </c>
      <c r="K55">
        <f>(G55-I55)*(1/I55)</f>
        <v/>
      </c>
      <c r="L55">
        <f>(H55-J55)*(1/J55)</f>
        <v/>
      </c>
      <c r="M55">
        <f>IF(AND(K55&gt;$M$1,K55&lt;$N$1),1,0)</f>
        <v/>
      </c>
      <c r="N55">
        <f>IF(AND(L55&gt;$M$1,L55&lt;$N$1),1,0)</f>
        <v/>
      </c>
    </row>
    <row r="56">
      <c r="A56">
        <f>final_model!A56</f>
        <v/>
      </c>
      <c r="B56" s="9">
        <f>final_model!B56</f>
        <v/>
      </c>
      <c r="C56">
        <f>final_model!C56</f>
        <v/>
      </c>
      <c r="D56">
        <f>final_model!D56</f>
        <v/>
      </c>
      <c r="E56">
        <f>final_model!E56</f>
        <v/>
      </c>
      <c r="F56">
        <f>final_model!F56</f>
        <v/>
      </c>
      <c r="G56">
        <f>final_model!G56</f>
        <v/>
      </c>
      <c r="H56">
        <f>final_model!H56</f>
        <v/>
      </c>
      <c r="I56">
        <f>IFERROR(INDEX(list_model_3!$G$2:$AJ$600,SUMIFS(list_model_3!$A$2:$A$600,list_model_3!$B$2:$B$600,model_3!A56,list_model_3!$E$2:$E$600,model_3!D56,list_model_3!$F$2:$F$600,model_3!E56),MATCH(CONCATENATE(model_3!F56,"_M"),list_model_3!$G$1:$AJ$1,0)),"")</f>
        <v/>
      </c>
      <c r="J56">
        <f>IFERROR(INDEX(list_model_3!$G$2:$AJ$600,SUMIFS(list_model_3!$A$2:$A$600,list_model_3!$B$2:$B$600,model_3!A56,list_model_3!$E$2:$E$600,model_3!D56,list_model_3!$F$2:$F$600,model_3!E56),MATCH(CONCATENATE(model_3!F56,"_B"),list_model_3!$G$1:$AJ$1,0)),"")</f>
        <v/>
      </c>
      <c r="K56">
        <f>(G56-I56)*(1/I56)</f>
        <v/>
      </c>
      <c r="L56">
        <f>(H56-J56)*(1/J56)</f>
        <v/>
      </c>
      <c r="M56">
        <f>IF(AND(K56&gt;$M$1,K56&lt;$N$1),1,0)</f>
        <v/>
      </c>
      <c r="N56">
        <f>IF(AND(L56&gt;$M$1,L56&lt;$N$1),1,0)</f>
        <v/>
      </c>
    </row>
    <row r="57">
      <c r="A57">
        <f>final_model!A57</f>
        <v/>
      </c>
      <c r="B57" s="9">
        <f>final_model!B57</f>
        <v/>
      </c>
      <c r="C57">
        <f>final_model!C57</f>
        <v/>
      </c>
      <c r="D57">
        <f>final_model!D57</f>
        <v/>
      </c>
      <c r="E57">
        <f>final_model!E57</f>
        <v/>
      </c>
      <c r="F57">
        <f>final_model!F57</f>
        <v/>
      </c>
      <c r="G57">
        <f>final_model!G57</f>
        <v/>
      </c>
      <c r="H57">
        <f>final_model!H57</f>
        <v/>
      </c>
      <c r="I57">
        <f>IFERROR(INDEX(list_model_3!$G$2:$AJ$600,SUMIFS(list_model_3!$A$2:$A$600,list_model_3!$B$2:$B$600,model_3!A57,list_model_3!$E$2:$E$600,model_3!D57,list_model_3!$F$2:$F$600,model_3!E57),MATCH(CONCATENATE(model_3!F57,"_M"),list_model_3!$G$1:$AJ$1,0)),"")</f>
        <v/>
      </c>
      <c r="J57">
        <f>IFERROR(INDEX(list_model_3!$G$2:$AJ$600,SUMIFS(list_model_3!$A$2:$A$600,list_model_3!$B$2:$B$600,model_3!A57,list_model_3!$E$2:$E$600,model_3!D57,list_model_3!$F$2:$F$600,model_3!E57),MATCH(CONCATENATE(model_3!F57,"_B"),list_model_3!$G$1:$AJ$1,0)),"")</f>
        <v/>
      </c>
      <c r="K57">
        <f>(G57-I57)*(1/I57)</f>
        <v/>
      </c>
      <c r="L57">
        <f>(H57-J57)*(1/J57)</f>
        <v/>
      </c>
      <c r="M57">
        <f>IF(AND(K57&gt;$M$1,K57&lt;$N$1),1,0)</f>
        <v/>
      </c>
      <c r="N57">
        <f>IF(AND(L57&gt;$M$1,L57&lt;$N$1),1,0)</f>
        <v/>
      </c>
    </row>
    <row r="58">
      <c r="A58">
        <f>final_model!A58</f>
        <v/>
      </c>
      <c r="B58" s="9">
        <f>final_model!B58</f>
        <v/>
      </c>
      <c r="C58">
        <f>final_model!C58</f>
        <v/>
      </c>
      <c r="D58">
        <f>final_model!D58</f>
        <v/>
      </c>
      <c r="E58">
        <f>final_model!E58</f>
        <v/>
      </c>
      <c r="F58">
        <f>final_model!F58</f>
        <v/>
      </c>
      <c r="G58">
        <f>final_model!G58</f>
        <v/>
      </c>
      <c r="H58">
        <f>final_model!H58</f>
        <v/>
      </c>
      <c r="I58">
        <f>IFERROR(INDEX(list_model_3!$G$2:$AJ$600,SUMIFS(list_model_3!$A$2:$A$600,list_model_3!$B$2:$B$600,model_3!A58,list_model_3!$E$2:$E$600,model_3!D58,list_model_3!$F$2:$F$600,model_3!E58),MATCH(CONCATENATE(model_3!F58,"_M"),list_model_3!$G$1:$AJ$1,0)),"")</f>
        <v/>
      </c>
      <c r="J58">
        <f>IFERROR(INDEX(list_model_3!$G$2:$AJ$600,SUMIFS(list_model_3!$A$2:$A$600,list_model_3!$B$2:$B$600,model_3!A58,list_model_3!$E$2:$E$600,model_3!D58,list_model_3!$F$2:$F$600,model_3!E58),MATCH(CONCATENATE(model_3!F58,"_B"),list_model_3!$G$1:$AJ$1,0)),"")</f>
        <v/>
      </c>
      <c r="K58">
        <f>(G58-I58)*(1/I58)</f>
        <v/>
      </c>
      <c r="L58">
        <f>(H58-J58)*(1/J58)</f>
        <v/>
      </c>
      <c r="M58">
        <f>IF(AND(K58&gt;$M$1,K58&lt;$N$1),1,0)</f>
        <v/>
      </c>
      <c r="N58">
        <f>IF(AND(L58&gt;$M$1,L58&lt;$N$1),1,0)</f>
        <v/>
      </c>
    </row>
    <row r="59">
      <c r="A59">
        <f>final_model!A59</f>
        <v/>
      </c>
      <c r="B59" s="9">
        <f>final_model!B59</f>
        <v/>
      </c>
      <c r="C59">
        <f>final_model!C59</f>
        <v/>
      </c>
      <c r="D59">
        <f>final_model!D59</f>
        <v/>
      </c>
      <c r="E59">
        <f>final_model!E59</f>
        <v/>
      </c>
      <c r="F59">
        <f>final_model!F59</f>
        <v/>
      </c>
      <c r="G59">
        <f>final_model!G59</f>
        <v/>
      </c>
      <c r="H59">
        <f>final_model!H59</f>
        <v/>
      </c>
      <c r="I59">
        <f>IFERROR(INDEX(list_model_3!$G$2:$AJ$600,SUMIFS(list_model_3!$A$2:$A$600,list_model_3!$B$2:$B$600,model_3!A59,list_model_3!$E$2:$E$600,model_3!D59,list_model_3!$F$2:$F$600,model_3!E59),MATCH(CONCATENATE(model_3!F59,"_M"),list_model_3!$G$1:$AJ$1,0)),"")</f>
        <v/>
      </c>
      <c r="J59">
        <f>IFERROR(INDEX(list_model_3!$G$2:$AJ$600,SUMIFS(list_model_3!$A$2:$A$600,list_model_3!$B$2:$B$600,model_3!A59,list_model_3!$E$2:$E$600,model_3!D59,list_model_3!$F$2:$F$600,model_3!E59),MATCH(CONCATENATE(model_3!F59,"_B"),list_model_3!$G$1:$AJ$1,0)),"")</f>
        <v/>
      </c>
      <c r="K59">
        <f>(G59-I59)*(1/I59)</f>
        <v/>
      </c>
      <c r="L59">
        <f>(H59-J59)*(1/J59)</f>
        <v/>
      </c>
      <c r="M59">
        <f>IF(AND(K59&gt;$M$1,K59&lt;$N$1),1,0)</f>
        <v/>
      </c>
      <c r="N59">
        <f>IF(AND(L59&gt;$M$1,L59&lt;$N$1),1,0)</f>
        <v/>
      </c>
    </row>
    <row r="60">
      <c r="A60">
        <f>final_model!A60</f>
        <v/>
      </c>
      <c r="B60" s="9">
        <f>final_model!B60</f>
        <v/>
      </c>
      <c r="C60">
        <f>final_model!C60</f>
        <v/>
      </c>
      <c r="D60">
        <f>final_model!D60</f>
        <v/>
      </c>
      <c r="E60">
        <f>final_model!E60</f>
        <v/>
      </c>
      <c r="F60">
        <f>final_model!F60</f>
        <v/>
      </c>
      <c r="G60">
        <f>final_model!G60</f>
        <v/>
      </c>
      <c r="H60">
        <f>final_model!H60</f>
        <v/>
      </c>
      <c r="I60">
        <f>IFERROR(INDEX(list_model_3!$G$2:$AJ$600,SUMIFS(list_model_3!$A$2:$A$600,list_model_3!$B$2:$B$600,model_3!A60,list_model_3!$E$2:$E$600,model_3!D60,list_model_3!$F$2:$F$600,model_3!E60),MATCH(CONCATENATE(model_3!F60,"_M"),list_model_3!$G$1:$AJ$1,0)),"")</f>
        <v/>
      </c>
      <c r="J60">
        <f>IFERROR(INDEX(list_model_3!$G$2:$AJ$600,SUMIFS(list_model_3!$A$2:$A$600,list_model_3!$B$2:$B$600,model_3!A60,list_model_3!$E$2:$E$600,model_3!D60,list_model_3!$F$2:$F$600,model_3!E60),MATCH(CONCATENATE(model_3!F60,"_B"),list_model_3!$G$1:$AJ$1,0)),"")</f>
        <v/>
      </c>
      <c r="K60">
        <f>(G60-I60)*(1/I60)</f>
        <v/>
      </c>
      <c r="L60">
        <f>(H60-J60)*(1/J60)</f>
        <v/>
      </c>
      <c r="M60">
        <f>IF(AND(K60&gt;$M$1,K60&lt;$N$1),1,0)</f>
        <v/>
      </c>
      <c r="N60">
        <f>IF(AND(L60&gt;$M$1,L60&lt;$N$1),1,0)</f>
        <v/>
      </c>
    </row>
    <row r="61">
      <c r="A61">
        <f>final_model!A61</f>
        <v/>
      </c>
      <c r="B61" s="9">
        <f>final_model!B61</f>
        <v/>
      </c>
      <c r="C61">
        <f>final_model!C61</f>
        <v/>
      </c>
      <c r="D61">
        <f>final_model!D61</f>
        <v/>
      </c>
      <c r="E61">
        <f>final_model!E61</f>
        <v/>
      </c>
      <c r="F61">
        <f>final_model!F61</f>
        <v/>
      </c>
      <c r="G61">
        <f>final_model!G61</f>
        <v/>
      </c>
      <c r="H61">
        <f>final_model!H61</f>
        <v/>
      </c>
      <c r="I61">
        <f>IFERROR(INDEX(list_model_3!$G$2:$AJ$600,SUMIFS(list_model_3!$A$2:$A$600,list_model_3!$B$2:$B$600,model_3!A61,list_model_3!$E$2:$E$600,model_3!D61,list_model_3!$F$2:$F$600,model_3!E61),MATCH(CONCATENATE(model_3!F61,"_M"),list_model_3!$G$1:$AJ$1,0)),"")</f>
        <v/>
      </c>
      <c r="J61">
        <f>IFERROR(INDEX(list_model_3!$G$2:$AJ$600,SUMIFS(list_model_3!$A$2:$A$600,list_model_3!$B$2:$B$600,model_3!A61,list_model_3!$E$2:$E$600,model_3!D61,list_model_3!$F$2:$F$600,model_3!E61),MATCH(CONCATENATE(model_3!F61,"_B"),list_model_3!$G$1:$AJ$1,0)),"")</f>
        <v/>
      </c>
      <c r="K61">
        <f>(G61-I61)*(1/I61)</f>
        <v/>
      </c>
      <c r="L61">
        <f>(H61-J61)*(1/J61)</f>
        <v/>
      </c>
      <c r="M61">
        <f>IF(AND(K61&gt;$M$1,K61&lt;$N$1),1,0)</f>
        <v/>
      </c>
      <c r="N61">
        <f>IF(AND(L61&gt;$M$1,L61&lt;$N$1),1,0)</f>
        <v/>
      </c>
    </row>
    <row r="62">
      <c r="A62">
        <f>final_model!A62</f>
        <v/>
      </c>
      <c r="B62" s="9">
        <f>final_model!B62</f>
        <v/>
      </c>
      <c r="C62">
        <f>final_model!C62</f>
        <v/>
      </c>
      <c r="D62">
        <f>final_model!D62</f>
        <v/>
      </c>
      <c r="E62">
        <f>final_model!E62</f>
        <v/>
      </c>
      <c r="F62">
        <f>final_model!F62</f>
        <v/>
      </c>
      <c r="G62">
        <f>final_model!G62</f>
        <v/>
      </c>
      <c r="H62">
        <f>final_model!H62</f>
        <v/>
      </c>
      <c r="I62">
        <f>IFERROR(INDEX(list_model_3!$G$2:$AJ$600,SUMIFS(list_model_3!$A$2:$A$600,list_model_3!$B$2:$B$600,model_3!A62,list_model_3!$E$2:$E$600,model_3!D62,list_model_3!$F$2:$F$600,model_3!E62),MATCH(CONCATENATE(model_3!F62,"_M"),list_model_3!$G$1:$AJ$1,0)),"")</f>
        <v/>
      </c>
      <c r="J62">
        <f>IFERROR(INDEX(list_model_3!$G$2:$AJ$600,SUMIFS(list_model_3!$A$2:$A$600,list_model_3!$B$2:$B$600,model_3!A62,list_model_3!$E$2:$E$600,model_3!D62,list_model_3!$F$2:$F$600,model_3!E62),MATCH(CONCATENATE(model_3!F62,"_B"),list_model_3!$G$1:$AJ$1,0)),"")</f>
        <v/>
      </c>
      <c r="K62">
        <f>(G62-I62)*(1/I62)</f>
        <v/>
      </c>
      <c r="L62">
        <f>(H62-J62)*(1/J62)</f>
        <v/>
      </c>
      <c r="M62">
        <f>IF(AND(K62&gt;$M$1,K62&lt;$N$1),1,0)</f>
        <v/>
      </c>
      <c r="N62">
        <f>IF(AND(L62&gt;$M$1,L62&lt;$N$1),1,0)</f>
        <v/>
      </c>
    </row>
    <row r="63">
      <c r="A63">
        <f>final_model!A63</f>
        <v/>
      </c>
      <c r="B63" s="9">
        <f>final_model!B63</f>
        <v/>
      </c>
      <c r="C63">
        <f>final_model!C63</f>
        <v/>
      </c>
      <c r="D63">
        <f>final_model!D63</f>
        <v/>
      </c>
      <c r="E63">
        <f>final_model!E63</f>
        <v/>
      </c>
      <c r="F63">
        <f>final_model!F63</f>
        <v/>
      </c>
      <c r="G63">
        <f>final_model!G63</f>
        <v/>
      </c>
      <c r="H63">
        <f>final_model!H63</f>
        <v/>
      </c>
      <c r="I63">
        <f>IFERROR(INDEX(list_model_3!$G$2:$AJ$600,SUMIFS(list_model_3!$A$2:$A$600,list_model_3!$B$2:$B$600,model_3!A63,list_model_3!$E$2:$E$600,model_3!D63,list_model_3!$F$2:$F$600,model_3!E63),MATCH(CONCATENATE(model_3!F63,"_M"),list_model_3!$G$1:$AJ$1,0)),"")</f>
        <v/>
      </c>
      <c r="J63">
        <f>IFERROR(INDEX(list_model_3!$G$2:$AJ$600,SUMIFS(list_model_3!$A$2:$A$600,list_model_3!$B$2:$B$600,model_3!A63,list_model_3!$E$2:$E$600,model_3!D63,list_model_3!$F$2:$F$600,model_3!E63),MATCH(CONCATENATE(model_3!F63,"_B"),list_model_3!$G$1:$AJ$1,0)),"")</f>
        <v/>
      </c>
      <c r="K63">
        <f>(G63-I63)*(1/I63)</f>
        <v/>
      </c>
      <c r="L63">
        <f>(H63-J63)*(1/J63)</f>
        <v/>
      </c>
      <c r="M63">
        <f>IF(AND(K63&gt;$M$1,K63&lt;$N$1),1,0)</f>
        <v/>
      </c>
      <c r="N63">
        <f>IF(AND(L63&gt;$M$1,L63&lt;$N$1),1,0)</f>
        <v/>
      </c>
    </row>
    <row r="64">
      <c r="A64">
        <f>final_model!A64</f>
        <v/>
      </c>
      <c r="B64" s="9">
        <f>final_model!B64</f>
        <v/>
      </c>
      <c r="C64">
        <f>final_model!C64</f>
        <v/>
      </c>
      <c r="D64">
        <f>final_model!D64</f>
        <v/>
      </c>
      <c r="E64">
        <f>final_model!E64</f>
        <v/>
      </c>
      <c r="F64">
        <f>final_model!F64</f>
        <v/>
      </c>
      <c r="G64">
        <f>final_model!G64</f>
        <v/>
      </c>
      <c r="H64">
        <f>final_model!H64</f>
        <v/>
      </c>
      <c r="I64">
        <f>IFERROR(INDEX(list_model_3!$G$2:$AJ$600,SUMIFS(list_model_3!$A$2:$A$600,list_model_3!$B$2:$B$600,model_3!A64,list_model_3!$E$2:$E$600,model_3!D64,list_model_3!$F$2:$F$600,model_3!E64),MATCH(CONCATENATE(model_3!F64,"_M"),list_model_3!$G$1:$AJ$1,0)),"")</f>
        <v/>
      </c>
      <c r="J64">
        <f>IFERROR(INDEX(list_model_3!$G$2:$AJ$600,SUMIFS(list_model_3!$A$2:$A$600,list_model_3!$B$2:$B$600,model_3!A64,list_model_3!$E$2:$E$600,model_3!D64,list_model_3!$F$2:$F$600,model_3!E64),MATCH(CONCATENATE(model_3!F64,"_B"),list_model_3!$G$1:$AJ$1,0)),"")</f>
        <v/>
      </c>
      <c r="K64">
        <f>(G64-I64)*(1/I64)</f>
        <v/>
      </c>
      <c r="L64">
        <f>(H64-J64)*(1/J64)</f>
        <v/>
      </c>
      <c r="M64">
        <f>IF(AND(K64&gt;$M$1,K64&lt;$N$1),1,0)</f>
        <v/>
      </c>
      <c r="N64">
        <f>IF(AND(L64&gt;$M$1,L64&lt;$N$1),1,0)</f>
        <v/>
      </c>
    </row>
    <row r="65">
      <c r="A65">
        <f>final_model!A65</f>
        <v/>
      </c>
      <c r="B65" s="9">
        <f>final_model!B65</f>
        <v/>
      </c>
      <c r="C65">
        <f>final_model!C65</f>
        <v/>
      </c>
      <c r="D65">
        <f>final_model!D65</f>
        <v/>
      </c>
      <c r="E65">
        <f>final_model!E65</f>
        <v/>
      </c>
      <c r="F65">
        <f>final_model!F65</f>
        <v/>
      </c>
      <c r="G65">
        <f>final_model!G65</f>
        <v/>
      </c>
      <c r="H65">
        <f>final_model!H65</f>
        <v/>
      </c>
      <c r="I65">
        <f>IFERROR(INDEX(list_model_3!$G$2:$AJ$600,SUMIFS(list_model_3!$A$2:$A$600,list_model_3!$B$2:$B$600,model_3!A65,list_model_3!$E$2:$E$600,model_3!D65,list_model_3!$F$2:$F$600,model_3!E65),MATCH(CONCATENATE(model_3!F65,"_M"),list_model_3!$G$1:$AJ$1,0)),"")</f>
        <v/>
      </c>
      <c r="J65">
        <f>IFERROR(INDEX(list_model_3!$G$2:$AJ$600,SUMIFS(list_model_3!$A$2:$A$600,list_model_3!$B$2:$B$600,model_3!A65,list_model_3!$E$2:$E$600,model_3!D65,list_model_3!$F$2:$F$600,model_3!E65),MATCH(CONCATENATE(model_3!F65,"_B"),list_model_3!$G$1:$AJ$1,0)),"")</f>
        <v/>
      </c>
      <c r="K65">
        <f>(G65-I65)*(1/I65)</f>
        <v/>
      </c>
      <c r="L65">
        <f>(H65-J65)*(1/J65)</f>
        <v/>
      </c>
      <c r="M65">
        <f>IF(AND(K65&gt;$M$1,K65&lt;$N$1),1,0)</f>
        <v/>
      </c>
      <c r="N65">
        <f>IF(AND(L65&gt;$M$1,L65&lt;$N$1),1,0)</f>
        <v/>
      </c>
    </row>
    <row r="66">
      <c r="A66">
        <f>final_model!A66</f>
        <v/>
      </c>
      <c r="B66" s="9">
        <f>final_model!B66</f>
        <v/>
      </c>
      <c r="C66">
        <f>final_model!C66</f>
        <v/>
      </c>
      <c r="D66">
        <f>final_model!D66</f>
        <v/>
      </c>
      <c r="E66">
        <f>final_model!E66</f>
        <v/>
      </c>
      <c r="F66">
        <f>final_model!F66</f>
        <v/>
      </c>
      <c r="G66">
        <f>final_model!G66</f>
        <v/>
      </c>
      <c r="H66">
        <f>final_model!H66</f>
        <v/>
      </c>
      <c r="I66">
        <f>IFERROR(INDEX(list_model_3!$G$2:$AJ$600,SUMIFS(list_model_3!$A$2:$A$600,list_model_3!$B$2:$B$600,model_3!A66,list_model_3!$E$2:$E$600,model_3!D66,list_model_3!$F$2:$F$600,model_3!E66),MATCH(CONCATENATE(model_3!F66,"_M"),list_model_3!$G$1:$AJ$1,0)),"")</f>
        <v/>
      </c>
      <c r="J66">
        <f>IFERROR(INDEX(list_model_3!$G$2:$AJ$600,SUMIFS(list_model_3!$A$2:$A$600,list_model_3!$B$2:$B$600,model_3!A66,list_model_3!$E$2:$E$600,model_3!D66,list_model_3!$F$2:$F$600,model_3!E66),MATCH(CONCATENATE(model_3!F66,"_B"),list_model_3!$G$1:$AJ$1,0)),"")</f>
        <v/>
      </c>
      <c r="K66">
        <f>(G66-I66)*(1/I66)</f>
        <v/>
      </c>
      <c r="L66">
        <f>(H66-J66)*(1/J66)</f>
        <v/>
      </c>
      <c r="M66">
        <f>IF(AND(K66&gt;$M$1,K66&lt;$N$1),1,0)</f>
        <v/>
      </c>
      <c r="N66">
        <f>IF(AND(L66&gt;$M$1,L66&lt;$N$1),1,0)</f>
        <v/>
      </c>
    </row>
    <row r="67">
      <c r="A67">
        <f>final_model!A67</f>
        <v/>
      </c>
      <c r="B67" s="9">
        <f>final_model!B67</f>
        <v/>
      </c>
      <c r="C67">
        <f>final_model!C67</f>
        <v/>
      </c>
      <c r="D67">
        <f>final_model!D67</f>
        <v/>
      </c>
      <c r="E67">
        <f>final_model!E67</f>
        <v/>
      </c>
      <c r="F67">
        <f>final_model!F67</f>
        <v/>
      </c>
      <c r="G67">
        <f>final_model!G67</f>
        <v/>
      </c>
      <c r="H67">
        <f>final_model!H67</f>
        <v/>
      </c>
      <c r="I67">
        <f>IFERROR(INDEX(list_model_3!$G$2:$AJ$600,SUMIFS(list_model_3!$A$2:$A$600,list_model_3!$B$2:$B$600,model_3!A67,list_model_3!$E$2:$E$600,model_3!D67,list_model_3!$F$2:$F$600,model_3!E67),MATCH(CONCATENATE(model_3!F67,"_M"),list_model_3!$G$1:$AJ$1,0)),"")</f>
        <v/>
      </c>
      <c r="J67">
        <f>IFERROR(INDEX(list_model_3!$G$2:$AJ$600,SUMIFS(list_model_3!$A$2:$A$600,list_model_3!$B$2:$B$600,model_3!A67,list_model_3!$E$2:$E$600,model_3!D67,list_model_3!$F$2:$F$600,model_3!E67),MATCH(CONCATENATE(model_3!F67,"_B"),list_model_3!$G$1:$AJ$1,0)),"")</f>
        <v/>
      </c>
      <c r="K67">
        <f>(G67-I67)*(1/I67)</f>
        <v/>
      </c>
      <c r="L67">
        <f>(H67-J67)*(1/J67)</f>
        <v/>
      </c>
      <c r="M67">
        <f>IF(AND(K67&gt;$M$1,K67&lt;$N$1),1,0)</f>
        <v/>
      </c>
      <c r="N67">
        <f>IF(AND(L67&gt;$M$1,L67&lt;$N$1),1,0)</f>
        <v/>
      </c>
    </row>
    <row r="68">
      <c r="A68">
        <f>final_model!A68</f>
        <v/>
      </c>
      <c r="B68" s="9">
        <f>final_model!B68</f>
        <v/>
      </c>
      <c r="C68">
        <f>final_model!C68</f>
        <v/>
      </c>
      <c r="D68">
        <f>final_model!D68</f>
        <v/>
      </c>
      <c r="E68">
        <f>final_model!E68</f>
        <v/>
      </c>
      <c r="F68">
        <f>final_model!F68</f>
        <v/>
      </c>
      <c r="G68">
        <f>final_model!G68</f>
        <v/>
      </c>
      <c r="H68">
        <f>final_model!H68</f>
        <v/>
      </c>
      <c r="I68">
        <f>IFERROR(INDEX(list_model_3!$G$2:$AJ$600,SUMIFS(list_model_3!$A$2:$A$600,list_model_3!$B$2:$B$600,model_3!A68,list_model_3!$E$2:$E$600,model_3!D68,list_model_3!$F$2:$F$600,model_3!E68),MATCH(CONCATENATE(model_3!F68,"_M"),list_model_3!$G$1:$AJ$1,0)),"")</f>
        <v/>
      </c>
      <c r="J68">
        <f>IFERROR(INDEX(list_model_3!$G$2:$AJ$600,SUMIFS(list_model_3!$A$2:$A$600,list_model_3!$B$2:$B$600,model_3!A68,list_model_3!$E$2:$E$600,model_3!D68,list_model_3!$F$2:$F$600,model_3!E68),MATCH(CONCATENATE(model_3!F68,"_B"),list_model_3!$G$1:$AJ$1,0)),"")</f>
        <v/>
      </c>
      <c r="K68">
        <f>(G68-I68)*(1/I68)</f>
        <v/>
      </c>
      <c r="L68">
        <f>(H68-J68)*(1/J68)</f>
        <v/>
      </c>
      <c r="M68">
        <f>IF(AND(K68&gt;$M$1,K68&lt;$N$1),1,0)</f>
        <v/>
      </c>
      <c r="N68">
        <f>IF(AND(L68&gt;$M$1,L68&lt;$N$1),1,0)</f>
        <v/>
      </c>
    </row>
    <row r="69">
      <c r="A69">
        <f>final_model!A69</f>
        <v/>
      </c>
      <c r="B69" s="9">
        <f>final_model!B69</f>
        <v/>
      </c>
      <c r="C69">
        <f>final_model!C69</f>
        <v/>
      </c>
      <c r="D69">
        <f>final_model!D69</f>
        <v/>
      </c>
      <c r="E69">
        <f>final_model!E69</f>
        <v/>
      </c>
      <c r="F69">
        <f>final_model!F69</f>
        <v/>
      </c>
      <c r="G69">
        <f>final_model!G69</f>
        <v/>
      </c>
      <c r="H69">
        <f>final_model!H69</f>
        <v/>
      </c>
      <c r="I69">
        <f>IFERROR(INDEX(list_model_3!$G$2:$AJ$600,SUMIFS(list_model_3!$A$2:$A$600,list_model_3!$B$2:$B$600,model_3!A69,list_model_3!$E$2:$E$600,model_3!D69,list_model_3!$F$2:$F$600,model_3!E69),MATCH(CONCATENATE(model_3!F69,"_M"),list_model_3!$G$1:$AJ$1,0)),"")</f>
        <v/>
      </c>
      <c r="J69">
        <f>IFERROR(INDEX(list_model_3!$G$2:$AJ$600,SUMIFS(list_model_3!$A$2:$A$600,list_model_3!$B$2:$B$600,model_3!A69,list_model_3!$E$2:$E$600,model_3!D69,list_model_3!$F$2:$F$600,model_3!E69),MATCH(CONCATENATE(model_3!F69,"_B"),list_model_3!$G$1:$AJ$1,0)),"")</f>
        <v/>
      </c>
      <c r="K69">
        <f>(G69-I69)*(1/I69)</f>
        <v/>
      </c>
      <c r="L69">
        <f>(H69-J69)*(1/J69)</f>
        <v/>
      </c>
      <c r="M69">
        <f>IF(AND(K69&gt;$M$1,K69&lt;$N$1),1,0)</f>
        <v/>
      </c>
      <c r="N69">
        <f>IF(AND(L69&gt;$M$1,L69&lt;$N$1),1,0)</f>
        <v/>
      </c>
    </row>
    <row r="70">
      <c r="A70">
        <f>final_model!A70</f>
        <v/>
      </c>
      <c r="B70" s="9">
        <f>final_model!B70</f>
        <v/>
      </c>
      <c r="C70">
        <f>final_model!C70</f>
        <v/>
      </c>
      <c r="D70">
        <f>final_model!D70</f>
        <v/>
      </c>
      <c r="E70">
        <f>final_model!E70</f>
        <v/>
      </c>
      <c r="F70">
        <f>final_model!F70</f>
        <v/>
      </c>
      <c r="G70">
        <f>final_model!G70</f>
        <v/>
      </c>
      <c r="H70">
        <f>final_model!H70</f>
        <v/>
      </c>
      <c r="I70">
        <f>IFERROR(INDEX(list_model_3!$G$2:$AJ$600,SUMIFS(list_model_3!$A$2:$A$600,list_model_3!$B$2:$B$600,model_3!A70,list_model_3!$E$2:$E$600,model_3!D70,list_model_3!$F$2:$F$600,model_3!E70),MATCH(CONCATENATE(model_3!F70,"_M"),list_model_3!$G$1:$AJ$1,0)),"")</f>
        <v/>
      </c>
      <c r="J70">
        <f>IFERROR(INDEX(list_model_3!$G$2:$AJ$600,SUMIFS(list_model_3!$A$2:$A$600,list_model_3!$B$2:$B$600,model_3!A70,list_model_3!$E$2:$E$600,model_3!D70,list_model_3!$F$2:$F$600,model_3!E70),MATCH(CONCATENATE(model_3!F70,"_B"),list_model_3!$G$1:$AJ$1,0)),"")</f>
        <v/>
      </c>
      <c r="K70">
        <f>(G70-I70)*(1/I70)</f>
        <v/>
      </c>
      <c r="L70">
        <f>(H70-J70)*(1/J70)</f>
        <v/>
      </c>
      <c r="M70">
        <f>IF(AND(K70&gt;$M$1,K70&lt;$N$1),1,0)</f>
        <v/>
      </c>
      <c r="N70">
        <f>IF(AND(L70&gt;$M$1,L70&lt;$N$1),1,0)</f>
        <v/>
      </c>
    </row>
    <row r="71">
      <c r="A71">
        <f>final_model!A71</f>
        <v/>
      </c>
      <c r="B71" s="9">
        <f>final_model!B71</f>
        <v/>
      </c>
      <c r="C71">
        <f>final_model!C71</f>
        <v/>
      </c>
      <c r="D71">
        <f>final_model!D71</f>
        <v/>
      </c>
      <c r="E71">
        <f>final_model!E71</f>
        <v/>
      </c>
      <c r="F71">
        <f>final_model!F71</f>
        <v/>
      </c>
      <c r="G71">
        <f>final_model!G71</f>
        <v/>
      </c>
      <c r="H71">
        <f>final_model!H71</f>
        <v/>
      </c>
      <c r="I71">
        <f>IFERROR(INDEX(list_model_3!$G$2:$AJ$600,SUMIFS(list_model_3!$A$2:$A$600,list_model_3!$B$2:$B$600,model_3!A71,list_model_3!$E$2:$E$600,model_3!D71,list_model_3!$F$2:$F$600,model_3!E71),MATCH(CONCATENATE(model_3!F71,"_M"),list_model_3!$G$1:$AJ$1,0)),"")</f>
        <v/>
      </c>
      <c r="J71">
        <f>IFERROR(INDEX(list_model_3!$G$2:$AJ$600,SUMIFS(list_model_3!$A$2:$A$600,list_model_3!$B$2:$B$600,model_3!A71,list_model_3!$E$2:$E$600,model_3!D71,list_model_3!$F$2:$F$600,model_3!E71),MATCH(CONCATENATE(model_3!F71,"_B"),list_model_3!$G$1:$AJ$1,0)),"")</f>
        <v/>
      </c>
      <c r="K71">
        <f>(G71-I71)*(1/I71)</f>
        <v/>
      </c>
      <c r="L71">
        <f>(H71-J71)*(1/J71)</f>
        <v/>
      </c>
      <c r="M71">
        <f>IF(AND(K71&gt;$M$1,K71&lt;$N$1),1,0)</f>
        <v/>
      </c>
      <c r="N71">
        <f>IF(AND(L71&gt;$M$1,L71&lt;$N$1),1,0)</f>
        <v/>
      </c>
    </row>
    <row r="72">
      <c r="A72">
        <f>final_model!A72</f>
        <v/>
      </c>
      <c r="B72" s="9">
        <f>final_model!B72</f>
        <v/>
      </c>
      <c r="C72">
        <f>final_model!C72</f>
        <v/>
      </c>
      <c r="D72">
        <f>final_model!D72</f>
        <v/>
      </c>
      <c r="E72">
        <f>final_model!E72</f>
        <v/>
      </c>
      <c r="F72">
        <f>final_model!F72</f>
        <v/>
      </c>
      <c r="G72">
        <f>final_model!G72</f>
        <v/>
      </c>
      <c r="H72">
        <f>final_model!H72</f>
        <v/>
      </c>
      <c r="I72">
        <f>IFERROR(INDEX(list_model_3!$G$2:$AJ$600,SUMIFS(list_model_3!$A$2:$A$600,list_model_3!$B$2:$B$600,model_3!A72,list_model_3!$E$2:$E$600,model_3!D72,list_model_3!$F$2:$F$600,model_3!E72),MATCH(CONCATENATE(model_3!F72,"_M"),list_model_3!$G$1:$AJ$1,0)),"")</f>
        <v/>
      </c>
      <c r="J72">
        <f>IFERROR(INDEX(list_model_3!$G$2:$AJ$600,SUMIFS(list_model_3!$A$2:$A$600,list_model_3!$B$2:$B$600,model_3!A72,list_model_3!$E$2:$E$600,model_3!D72,list_model_3!$F$2:$F$600,model_3!E72),MATCH(CONCATENATE(model_3!F72,"_B"),list_model_3!$G$1:$AJ$1,0)),"")</f>
        <v/>
      </c>
      <c r="K72">
        <f>(G72-I72)*(1/I72)</f>
        <v/>
      </c>
      <c r="L72">
        <f>(H72-J72)*(1/J72)</f>
        <v/>
      </c>
      <c r="M72">
        <f>IF(AND(K72&gt;$M$1,K72&lt;$N$1),1,0)</f>
        <v/>
      </c>
      <c r="N72">
        <f>IF(AND(L72&gt;$M$1,L72&lt;$N$1),1,0)</f>
        <v/>
      </c>
    </row>
    <row r="73">
      <c r="A73">
        <f>final_model!A73</f>
        <v/>
      </c>
      <c r="B73" s="9">
        <f>final_model!B73</f>
        <v/>
      </c>
      <c r="C73">
        <f>final_model!C73</f>
        <v/>
      </c>
      <c r="D73">
        <f>final_model!D73</f>
        <v/>
      </c>
      <c r="E73">
        <f>final_model!E73</f>
        <v/>
      </c>
      <c r="F73">
        <f>final_model!F73</f>
        <v/>
      </c>
      <c r="G73">
        <f>final_model!G73</f>
        <v/>
      </c>
      <c r="H73">
        <f>final_model!H73</f>
        <v/>
      </c>
      <c r="I73">
        <f>IFERROR(INDEX(list_model_3!$G$2:$AJ$600,SUMIFS(list_model_3!$A$2:$A$600,list_model_3!$B$2:$B$600,model_3!A73,list_model_3!$E$2:$E$600,model_3!D73,list_model_3!$F$2:$F$600,model_3!E73),MATCH(CONCATENATE(model_3!F73,"_M"),list_model_3!$G$1:$AJ$1,0)),"")</f>
        <v/>
      </c>
      <c r="J73">
        <f>IFERROR(INDEX(list_model_3!$G$2:$AJ$600,SUMIFS(list_model_3!$A$2:$A$600,list_model_3!$B$2:$B$600,model_3!A73,list_model_3!$E$2:$E$600,model_3!D73,list_model_3!$F$2:$F$600,model_3!E73),MATCH(CONCATENATE(model_3!F73,"_B"),list_model_3!$G$1:$AJ$1,0)),"")</f>
        <v/>
      </c>
      <c r="K73">
        <f>(G73-I73)*(1/I73)</f>
        <v/>
      </c>
      <c r="L73">
        <f>(H73-J73)*(1/J73)</f>
        <v/>
      </c>
      <c r="M73">
        <f>IF(AND(K73&gt;$M$1,K73&lt;$N$1),1,0)</f>
        <v/>
      </c>
      <c r="N73">
        <f>IF(AND(L73&gt;$M$1,L73&lt;$N$1),1,0)</f>
        <v/>
      </c>
    </row>
    <row r="74">
      <c r="A74">
        <f>final_model!A74</f>
        <v/>
      </c>
      <c r="B74" s="9">
        <f>final_model!B74</f>
        <v/>
      </c>
      <c r="C74">
        <f>final_model!C74</f>
        <v/>
      </c>
      <c r="D74">
        <f>final_model!D74</f>
        <v/>
      </c>
      <c r="E74">
        <f>final_model!E74</f>
        <v/>
      </c>
      <c r="F74">
        <f>final_model!F74</f>
        <v/>
      </c>
      <c r="G74">
        <f>final_model!G74</f>
        <v/>
      </c>
      <c r="H74">
        <f>final_model!H74</f>
        <v/>
      </c>
      <c r="I74">
        <f>IFERROR(INDEX(list_model_3!$G$2:$AJ$600,SUMIFS(list_model_3!$A$2:$A$600,list_model_3!$B$2:$B$600,model_3!A74,list_model_3!$E$2:$E$600,model_3!D74,list_model_3!$F$2:$F$600,model_3!E74),MATCH(CONCATENATE(model_3!F74,"_M"),list_model_3!$G$1:$AJ$1,0)),"")</f>
        <v/>
      </c>
      <c r="J74">
        <f>IFERROR(INDEX(list_model_3!$G$2:$AJ$600,SUMIFS(list_model_3!$A$2:$A$600,list_model_3!$B$2:$B$600,model_3!A74,list_model_3!$E$2:$E$600,model_3!D74,list_model_3!$F$2:$F$600,model_3!E74),MATCH(CONCATENATE(model_3!F74,"_B"),list_model_3!$G$1:$AJ$1,0)),"")</f>
        <v/>
      </c>
      <c r="K74">
        <f>(G74-I74)*(1/I74)</f>
        <v/>
      </c>
      <c r="L74">
        <f>(H74-J74)*(1/J74)</f>
        <v/>
      </c>
      <c r="M74">
        <f>IF(AND(K74&gt;$M$1,K74&lt;$N$1),1,0)</f>
        <v/>
      </c>
      <c r="N74">
        <f>IF(AND(L74&gt;$M$1,L74&lt;$N$1),1,0)</f>
        <v/>
      </c>
    </row>
    <row r="75">
      <c r="A75">
        <f>final_model!A75</f>
        <v/>
      </c>
      <c r="B75" s="9">
        <f>final_model!B75</f>
        <v/>
      </c>
      <c r="C75">
        <f>final_model!C75</f>
        <v/>
      </c>
      <c r="D75">
        <f>final_model!D75</f>
        <v/>
      </c>
      <c r="E75">
        <f>final_model!E75</f>
        <v/>
      </c>
      <c r="F75">
        <f>final_model!F75</f>
        <v/>
      </c>
      <c r="G75">
        <f>final_model!G75</f>
        <v/>
      </c>
      <c r="H75">
        <f>final_model!H75</f>
        <v/>
      </c>
      <c r="I75">
        <f>IFERROR(INDEX(list_model_3!$G$2:$AJ$600,SUMIFS(list_model_3!$A$2:$A$600,list_model_3!$B$2:$B$600,model_3!A75,list_model_3!$E$2:$E$600,model_3!D75,list_model_3!$F$2:$F$600,model_3!E75),MATCH(CONCATENATE(model_3!F75,"_M"),list_model_3!$G$1:$AJ$1,0)),"")</f>
        <v/>
      </c>
      <c r="J75">
        <f>IFERROR(INDEX(list_model_3!$G$2:$AJ$600,SUMIFS(list_model_3!$A$2:$A$600,list_model_3!$B$2:$B$600,model_3!A75,list_model_3!$E$2:$E$600,model_3!D75,list_model_3!$F$2:$F$600,model_3!E75),MATCH(CONCATENATE(model_3!F75,"_B"),list_model_3!$G$1:$AJ$1,0)),"")</f>
        <v/>
      </c>
      <c r="K75">
        <f>(G75-I75)*(1/I75)</f>
        <v/>
      </c>
      <c r="L75">
        <f>(H75-J75)*(1/J75)</f>
        <v/>
      </c>
      <c r="M75">
        <f>IF(AND(K75&gt;$M$1,K75&lt;$N$1),1,0)</f>
        <v/>
      </c>
      <c r="N75">
        <f>IF(AND(L75&gt;$M$1,L75&lt;$N$1),1,0)</f>
        <v/>
      </c>
    </row>
    <row r="76">
      <c r="A76">
        <f>final_model!A76</f>
        <v/>
      </c>
      <c r="B76" s="9">
        <f>final_model!B76</f>
        <v/>
      </c>
      <c r="C76">
        <f>final_model!C76</f>
        <v/>
      </c>
      <c r="D76">
        <f>final_model!D76</f>
        <v/>
      </c>
      <c r="E76">
        <f>final_model!E76</f>
        <v/>
      </c>
      <c r="F76">
        <f>final_model!F76</f>
        <v/>
      </c>
      <c r="G76">
        <f>final_model!G76</f>
        <v/>
      </c>
      <c r="H76">
        <f>final_model!H76</f>
        <v/>
      </c>
      <c r="I76">
        <f>IFERROR(INDEX(list_model_3!$G$2:$AJ$600,SUMIFS(list_model_3!$A$2:$A$600,list_model_3!$B$2:$B$600,model_3!A76,list_model_3!$E$2:$E$600,model_3!D76,list_model_3!$F$2:$F$600,model_3!E76),MATCH(CONCATENATE(model_3!F76,"_M"),list_model_3!$G$1:$AJ$1,0)),"")</f>
        <v/>
      </c>
      <c r="J76">
        <f>IFERROR(INDEX(list_model_3!$G$2:$AJ$600,SUMIFS(list_model_3!$A$2:$A$600,list_model_3!$B$2:$B$600,model_3!A76,list_model_3!$E$2:$E$600,model_3!D76,list_model_3!$F$2:$F$600,model_3!E76),MATCH(CONCATENATE(model_3!F76,"_B"),list_model_3!$G$1:$AJ$1,0)),"")</f>
        <v/>
      </c>
      <c r="K76">
        <f>(G76-I76)*(1/I76)</f>
        <v/>
      </c>
      <c r="L76">
        <f>(H76-J76)*(1/J76)</f>
        <v/>
      </c>
      <c r="M76">
        <f>IF(AND(K76&gt;$M$1,K76&lt;$N$1),1,0)</f>
        <v/>
      </c>
      <c r="N76">
        <f>IF(AND(L76&gt;$M$1,L76&lt;$N$1),1,0)</f>
        <v/>
      </c>
    </row>
    <row r="77">
      <c r="A77">
        <f>final_model!A77</f>
        <v/>
      </c>
      <c r="B77" s="9">
        <f>final_model!B77</f>
        <v/>
      </c>
      <c r="C77">
        <f>final_model!C77</f>
        <v/>
      </c>
      <c r="D77">
        <f>final_model!D77</f>
        <v/>
      </c>
      <c r="E77">
        <f>final_model!E77</f>
        <v/>
      </c>
      <c r="F77">
        <f>final_model!F77</f>
        <v/>
      </c>
      <c r="G77">
        <f>final_model!G77</f>
        <v/>
      </c>
      <c r="H77">
        <f>final_model!H77</f>
        <v/>
      </c>
      <c r="I77">
        <f>IFERROR(INDEX(list_model_3!$G$2:$AJ$600,SUMIFS(list_model_3!$A$2:$A$600,list_model_3!$B$2:$B$600,model_3!A77,list_model_3!$E$2:$E$600,model_3!D77,list_model_3!$F$2:$F$600,model_3!E77),MATCH(CONCATENATE(model_3!F77,"_M"),list_model_3!$G$1:$AJ$1,0)),"")</f>
        <v/>
      </c>
      <c r="J77">
        <f>IFERROR(INDEX(list_model_3!$G$2:$AJ$600,SUMIFS(list_model_3!$A$2:$A$600,list_model_3!$B$2:$B$600,model_3!A77,list_model_3!$E$2:$E$600,model_3!D77,list_model_3!$F$2:$F$600,model_3!E77),MATCH(CONCATENATE(model_3!F77,"_B"),list_model_3!$G$1:$AJ$1,0)),"")</f>
        <v/>
      </c>
      <c r="K77">
        <f>(G77-I77)*(1/I77)</f>
        <v/>
      </c>
      <c r="L77">
        <f>(H77-J77)*(1/J77)</f>
        <v/>
      </c>
      <c r="M77">
        <f>IF(AND(K77&gt;$M$1,K77&lt;$N$1),1,0)</f>
        <v/>
      </c>
      <c r="N77">
        <f>IF(AND(L77&gt;$M$1,L77&lt;$N$1),1,0)</f>
        <v/>
      </c>
    </row>
    <row r="78">
      <c r="A78">
        <f>final_model!A78</f>
        <v/>
      </c>
      <c r="B78" s="9">
        <f>final_model!B78</f>
        <v/>
      </c>
      <c r="C78">
        <f>final_model!C78</f>
        <v/>
      </c>
      <c r="D78">
        <f>final_model!D78</f>
        <v/>
      </c>
      <c r="E78">
        <f>final_model!E78</f>
        <v/>
      </c>
      <c r="F78">
        <f>final_model!F78</f>
        <v/>
      </c>
      <c r="G78">
        <f>final_model!G78</f>
        <v/>
      </c>
      <c r="H78">
        <f>final_model!H78</f>
        <v/>
      </c>
      <c r="I78">
        <f>IFERROR(INDEX(list_model_3!$G$2:$AJ$600,SUMIFS(list_model_3!$A$2:$A$600,list_model_3!$B$2:$B$600,model_3!A78,list_model_3!$E$2:$E$600,model_3!D78,list_model_3!$F$2:$F$600,model_3!E78),MATCH(CONCATENATE(model_3!F78,"_M"),list_model_3!$G$1:$AJ$1,0)),"")</f>
        <v/>
      </c>
      <c r="J78">
        <f>IFERROR(INDEX(list_model_3!$G$2:$AJ$600,SUMIFS(list_model_3!$A$2:$A$600,list_model_3!$B$2:$B$600,model_3!A78,list_model_3!$E$2:$E$600,model_3!D78,list_model_3!$F$2:$F$600,model_3!E78),MATCH(CONCATENATE(model_3!F78,"_B"),list_model_3!$G$1:$AJ$1,0)),"")</f>
        <v/>
      </c>
      <c r="K78">
        <f>(G78-I78)*(1/I78)</f>
        <v/>
      </c>
      <c r="L78">
        <f>(H78-J78)*(1/J78)</f>
        <v/>
      </c>
      <c r="M78">
        <f>IF(AND(K78&gt;$M$1,K78&lt;$N$1),1,0)</f>
        <v/>
      </c>
      <c r="N78">
        <f>IF(AND(L78&gt;$M$1,L78&lt;$N$1),1,0)</f>
        <v/>
      </c>
    </row>
    <row r="79">
      <c r="A79">
        <f>final_model!A79</f>
        <v/>
      </c>
      <c r="B79" s="9">
        <f>final_model!B79</f>
        <v/>
      </c>
      <c r="C79">
        <f>final_model!C79</f>
        <v/>
      </c>
      <c r="D79">
        <f>final_model!D79</f>
        <v/>
      </c>
      <c r="E79">
        <f>final_model!E79</f>
        <v/>
      </c>
      <c r="F79">
        <f>final_model!F79</f>
        <v/>
      </c>
      <c r="G79">
        <f>final_model!G79</f>
        <v/>
      </c>
      <c r="H79">
        <f>final_model!H79</f>
        <v/>
      </c>
      <c r="I79">
        <f>IFERROR(INDEX(list_model_3!$G$2:$AJ$600,SUMIFS(list_model_3!$A$2:$A$600,list_model_3!$B$2:$B$600,model_3!A79,list_model_3!$E$2:$E$600,model_3!D79,list_model_3!$F$2:$F$600,model_3!E79),MATCH(CONCATENATE(model_3!F79,"_M"),list_model_3!$G$1:$AJ$1,0)),"")</f>
        <v/>
      </c>
      <c r="J79">
        <f>IFERROR(INDEX(list_model_3!$G$2:$AJ$600,SUMIFS(list_model_3!$A$2:$A$600,list_model_3!$B$2:$B$600,model_3!A79,list_model_3!$E$2:$E$600,model_3!D79,list_model_3!$F$2:$F$600,model_3!E79),MATCH(CONCATENATE(model_3!F79,"_B"),list_model_3!$G$1:$AJ$1,0)),"")</f>
        <v/>
      </c>
      <c r="K79">
        <f>(G79-I79)*(1/I79)</f>
        <v/>
      </c>
      <c r="L79">
        <f>(H79-J79)*(1/J79)</f>
        <v/>
      </c>
      <c r="M79">
        <f>IF(AND(K79&gt;$M$1,K79&lt;$N$1),1,0)</f>
        <v/>
      </c>
      <c r="N79">
        <f>IF(AND(L79&gt;$M$1,L79&lt;$N$1),1,0)</f>
        <v/>
      </c>
    </row>
    <row r="80">
      <c r="A80">
        <f>final_model!A80</f>
        <v/>
      </c>
      <c r="B80" s="9">
        <f>final_model!B80</f>
        <v/>
      </c>
      <c r="C80">
        <f>final_model!C80</f>
        <v/>
      </c>
      <c r="D80">
        <f>final_model!D80</f>
        <v/>
      </c>
      <c r="E80">
        <f>final_model!E80</f>
        <v/>
      </c>
      <c r="F80">
        <f>final_model!F80</f>
        <v/>
      </c>
      <c r="G80">
        <f>final_model!G80</f>
        <v/>
      </c>
      <c r="H80">
        <f>final_model!H80</f>
        <v/>
      </c>
      <c r="I80">
        <f>IFERROR(INDEX(list_model_3!$G$2:$AJ$600,SUMIFS(list_model_3!$A$2:$A$600,list_model_3!$B$2:$B$600,model_3!A80,list_model_3!$E$2:$E$600,model_3!D80,list_model_3!$F$2:$F$600,model_3!E80),MATCH(CONCATENATE(model_3!F80,"_M"),list_model_3!$G$1:$AJ$1,0)),"")</f>
        <v/>
      </c>
      <c r="J80">
        <f>IFERROR(INDEX(list_model_3!$G$2:$AJ$600,SUMIFS(list_model_3!$A$2:$A$600,list_model_3!$B$2:$B$600,model_3!A80,list_model_3!$E$2:$E$600,model_3!D80,list_model_3!$F$2:$F$600,model_3!E80),MATCH(CONCATENATE(model_3!F80,"_B"),list_model_3!$G$1:$AJ$1,0)),"")</f>
        <v/>
      </c>
      <c r="K80">
        <f>(G80-I80)*(1/I80)</f>
        <v/>
      </c>
      <c r="L80">
        <f>(H80-J80)*(1/J80)</f>
        <v/>
      </c>
      <c r="M80">
        <f>IF(AND(K80&gt;$M$1,K80&lt;$N$1),1,0)</f>
        <v/>
      </c>
      <c r="N80">
        <f>IF(AND(L80&gt;$M$1,L80&lt;$N$1),1,0)</f>
        <v/>
      </c>
    </row>
    <row r="81">
      <c r="A81">
        <f>final_model!A81</f>
        <v/>
      </c>
      <c r="B81" s="9">
        <f>final_model!B81</f>
        <v/>
      </c>
      <c r="C81">
        <f>final_model!C81</f>
        <v/>
      </c>
      <c r="D81">
        <f>final_model!D81</f>
        <v/>
      </c>
      <c r="E81">
        <f>final_model!E81</f>
        <v/>
      </c>
      <c r="F81">
        <f>final_model!F81</f>
        <v/>
      </c>
      <c r="G81">
        <f>final_model!G81</f>
        <v/>
      </c>
      <c r="H81">
        <f>final_model!H81</f>
        <v/>
      </c>
      <c r="I81">
        <f>IFERROR(INDEX(list_model_3!$G$2:$AJ$600,SUMIFS(list_model_3!$A$2:$A$600,list_model_3!$B$2:$B$600,model_3!A81,list_model_3!$E$2:$E$600,model_3!D81,list_model_3!$F$2:$F$600,model_3!E81),MATCH(CONCATENATE(model_3!F81,"_M"),list_model_3!$G$1:$AJ$1,0)),"")</f>
        <v/>
      </c>
      <c r="J81">
        <f>IFERROR(INDEX(list_model_3!$G$2:$AJ$600,SUMIFS(list_model_3!$A$2:$A$600,list_model_3!$B$2:$B$600,model_3!A81,list_model_3!$E$2:$E$600,model_3!D81,list_model_3!$F$2:$F$600,model_3!E81),MATCH(CONCATENATE(model_3!F81,"_B"),list_model_3!$G$1:$AJ$1,0)),"")</f>
        <v/>
      </c>
      <c r="K81">
        <f>(G81-I81)*(1/I81)</f>
        <v/>
      </c>
      <c r="L81">
        <f>(H81-J81)*(1/J81)</f>
        <v/>
      </c>
      <c r="M81">
        <f>IF(AND(K81&gt;$M$1,K81&lt;$N$1),1,0)</f>
        <v/>
      </c>
      <c r="N81">
        <f>IF(AND(L81&gt;$M$1,L81&lt;$N$1),1,0)</f>
        <v/>
      </c>
    </row>
    <row r="82">
      <c r="A82">
        <f>final_model!A82</f>
        <v/>
      </c>
      <c r="B82" s="9">
        <f>final_model!B82</f>
        <v/>
      </c>
      <c r="C82">
        <f>final_model!C82</f>
        <v/>
      </c>
      <c r="D82">
        <f>final_model!D82</f>
        <v/>
      </c>
      <c r="E82">
        <f>final_model!E82</f>
        <v/>
      </c>
      <c r="F82">
        <f>final_model!F82</f>
        <v/>
      </c>
      <c r="G82">
        <f>final_model!G82</f>
        <v/>
      </c>
      <c r="H82">
        <f>final_model!H82</f>
        <v/>
      </c>
      <c r="I82">
        <f>IFERROR(INDEX(list_model_3!$G$2:$AJ$600,SUMIFS(list_model_3!$A$2:$A$600,list_model_3!$B$2:$B$600,model_3!A82,list_model_3!$E$2:$E$600,model_3!D82,list_model_3!$F$2:$F$600,model_3!E82),MATCH(CONCATENATE(model_3!F82,"_M"),list_model_3!$G$1:$AJ$1,0)),"")</f>
        <v/>
      </c>
      <c r="J82">
        <f>IFERROR(INDEX(list_model_3!$G$2:$AJ$600,SUMIFS(list_model_3!$A$2:$A$600,list_model_3!$B$2:$B$600,model_3!A82,list_model_3!$E$2:$E$600,model_3!D82,list_model_3!$F$2:$F$600,model_3!E82),MATCH(CONCATENATE(model_3!F82,"_B"),list_model_3!$G$1:$AJ$1,0)),"")</f>
        <v/>
      </c>
      <c r="K82">
        <f>(G82-I82)*(1/I82)</f>
        <v/>
      </c>
      <c r="L82">
        <f>(H82-J82)*(1/J82)</f>
        <v/>
      </c>
      <c r="M82">
        <f>IF(AND(K82&gt;$M$1,K82&lt;$N$1),1,0)</f>
        <v/>
      </c>
      <c r="N82">
        <f>IF(AND(L82&gt;$M$1,L82&lt;$N$1),1,0)</f>
        <v/>
      </c>
    </row>
    <row r="83">
      <c r="A83">
        <f>final_model!A83</f>
        <v/>
      </c>
      <c r="B83" s="9">
        <f>final_model!B83</f>
        <v/>
      </c>
      <c r="C83">
        <f>final_model!C83</f>
        <v/>
      </c>
      <c r="D83">
        <f>final_model!D83</f>
        <v/>
      </c>
      <c r="E83">
        <f>final_model!E83</f>
        <v/>
      </c>
      <c r="F83">
        <f>final_model!F83</f>
        <v/>
      </c>
      <c r="G83">
        <f>final_model!G83</f>
        <v/>
      </c>
      <c r="H83">
        <f>final_model!H83</f>
        <v/>
      </c>
      <c r="I83">
        <f>IFERROR(INDEX(list_model_3!$G$2:$AJ$600,SUMIFS(list_model_3!$A$2:$A$600,list_model_3!$B$2:$B$600,model_3!A83,list_model_3!$E$2:$E$600,model_3!D83,list_model_3!$F$2:$F$600,model_3!E83),MATCH(CONCATENATE(model_3!F83,"_M"),list_model_3!$G$1:$AJ$1,0)),"")</f>
        <v/>
      </c>
      <c r="J83">
        <f>IFERROR(INDEX(list_model_3!$G$2:$AJ$600,SUMIFS(list_model_3!$A$2:$A$600,list_model_3!$B$2:$B$600,model_3!A83,list_model_3!$E$2:$E$600,model_3!D83,list_model_3!$F$2:$F$600,model_3!E83),MATCH(CONCATENATE(model_3!F83,"_B"),list_model_3!$G$1:$AJ$1,0)),"")</f>
        <v/>
      </c>
      <c r="K83">
        <f>(G83-I83)*(1/I83)</f>
        <v/>
      </c>
      <c r="L83">
        <f>(H83-J83)*(1/J83)</f>
        <v/>
      </c>
      <c r="M83">
        <f>IF(AND(K83&gt;$M$1,K83&lt;$N$1),1,0)</f>
        <v/>
      </c>
      <c r="N83">
        <f>IF(AND(L83&gt;$M$1,L83&lt;$N$1),1,0)</f>
        <v/>
      </c>
    </row>
    <row r="84">
      <c r="A84">
        <f>final_model!A84</f>
        <v/>
      </c>
      <c r="B84" s="9">
        <f>final_model!B84</f>
        <v/>
      </c>
      <c r="C84">
        <f>final_model!C84</f>
        <v/>
      </c>
      <c r="D84">
        <f>final_model!D84</f>
        <v/>
      </c>
      <c r="E84">
        <f>final_model!E84</f>
        <v/>
      </c>
      <c r="F84">
        <f>final_model!F84</f>
        <v/>
      </c>
      <c r="G84">
        <f>final_model!G84</f>
        <v/>
      </c>
      <c r="H84">
        <f>final_model!H84</f>
        <v/>
      </c>
      <c r="I84">
        <f>IFERROR(INDEX(list_model_3!$G$2:$AJ$600,SUMIFS(list_model_3!$A$2:$A$600,list_model_3!$B$2:$B$600,model_3!A84,list_model_3!$E$2:$E$600,model_3!D84,list_model_3!$F$2:$F$600,model_3!E84),MATCH(CONCATENATE(model_3!F84,"_M"),list_model_3!$G$1:$AJ$1,0)),"")</f>
        <v/>
      </c>
      <c r="J84">
        <f>IFERROR(INDEX(list_model_3!$G$2:$AJ$600,SUMIFS(list_model_3!$A$2:$A$600,list_model_3!$B$2:$B$600,model_3!A84,list_model_3!$E$2:$E$600,model_3!D84,list_model_3!$F$2:$F$600,model_3!E84),MATCH(CONCATENATE(model_3!F84,"_B"),list_model_3!$G$1:$AJ$1,0)),"")</f>
        <v/>
      </c>
      <c r="K84">
        <f>(G84-I84)*(1/I84)</f>
        <v/>
      </c>
      <c r="L84">
        <f>(H84-J84)*(1/J84)</f>
        <v/>
      </c>
      <c r="M84">
        <f>IF(AND(K84&gt;$M$1,K84&lt;$N$1),1,0)</f>
        <v/>
      </c>
      <c r="N84">
        <f>IF(AND(L84&gt;$M$1,L84&lt;$N$1),1,0)</f>
        <v/>
      </c>
    </row>
    <row r="85">
      <c r="A85">
        <f>final_model!A85</f>
        <v/>
      </c>
      <c r="B85" s="9">
        <f>final_model!B85</f>
        <v/>
      </c>
      <c r="C85">
        <f>final_model!C85</f>
        <v/>
      </c>
      <c r="D85">
        <f>final_model!D85</f>
        <v/>
      </c>
      <c r="E85">
        <f>final_model!E85</f>
        <v/>
      </c>
      <c r="F85">
        <f>final_model!F85</f>
        <v/>
      </c>
      <c r="G85">
        <f>final_model!G85</f>
        <v/>
      </c>
      <c r="H85">
        <f>final_model!H85</f>
        <v/>
      </c>
      <c r="I85">
        <f>IFERROR(INDEX(list_model_3!$G$2:$AJ$600,SUMIFS(list_model_3!$A$2:$A$600,list_model_3!$B$2:$B$600,model_3!A85,list_model_3!$E$2:$E$600,model_3!D85,list_model_3!$F$2:$F$600,model_3!E85),MATCH(CONCATENATE(model_3!F85,"_M"),list_model_3!$G$1:$AJ$1,0)),"")</f>
        <v/>
      </c>
      <c r="J85">
        <f>IFERROR(INDEX(list_model_3!$G$2:$AJ$600,SUMIFS(list_model_3!$A$2:$A$600,list_model_3!$B$2:$B$600,model_3!A85,list_model_3!$E$2:$E$600,model_3!D85,list_model_3!$F$2:$F$600,model_3!E85),MATCH(CONCATENATE(model_3!F85,"_B"),list_model_3!$G$1:$AJ$1,0)),"")</f>
        <v/>
      </c>
      <c r="K85">
        <f>(G85-I85)*(1/I85)</f>
        <v/>
      </c>
      <c r="L85">
        <f>(H85-J85)*(1/J85)</f>
        <v/>
      </c>
      <c r="M85">
        <f>IF(AND(K85&gt;$M$1,K85&lt;$N$1),1,0)</f>
        <v/>
      </c>
      <c r="N85">
        <f>IF(AND(L85&gt;$M$1,L85&lt;$N$1),1,0)</f>
        <v/>
      </c>
    </row>
    <row r="86">
      <c r="A86">
        <f>final_model!A86</f>
        <v/>
      </c>
      <c r="B86" s="9">
        <f>final_model!B86</f>
        <v/>
      </c>
      <c r="C86">
        <f>final_model!C86</f>
        <v/>
      </c>
      <c r="D86">
        <f>final_model!D86</f>
        <v/>
      </c>
      <c r="E86">
        <f>final_model!E86</f>
        <v/>
      </c>
      <c r="F86">
        <f>final_model!F86</f>
        <v/>
      </c>
      <c r="G86">
        <f>final_model!G86</f>
        <v/>
      </c>
      <c r="H86">
        <f>final_model!H86</f>
        <v/>
      </c>
      <c r="I86">
        <f>IFERROR(INDEX(list_model_3!$G$2:$AJ$600,SUMIFS(list_model_3!$A$2:$A$600,list_model_3!$B$2:$B$600,model_3!A86,list_model_3!$E$2:$E$600,model_3!D86,list_model_3!$F$2:$F$600,model_3!E86),MATCH(CONCATENATE(model_3!F86,"_M"),list_model_3!$G$1:$AJ$1,0)),"")</f>
        <v/>
      </c>
      <c r="J86">
        <f>IFERROR(INDEX(list_model_3!$G$2:$AJ$600,SUMIFS(list_model_3!$A$2:$A$600,list_model_3!$B$2:$B$600,model_3!A86,list_model_3!$E$2:$E$600,model_3!D86,list_model_3!$F$2:$F$600,model_3!E86),MATCH(CONCATENATE(model_3!F86,"_B"),list_model_3!$G$1:$AJ$1,0)),"")</f>
        <v/>
      </c>
      <c r="K86">
        <f>(G86-I86)*(1/I86)</f>
        <v/>
      </c>
      <c r="L86">
        <f>(H86-J86)*(1/J86)</f>
        <v/>
      </c>
      <c r="M86">
        <f>IF(AND(K86&gt;$M$1,K86&lt;$N$1),1,0)</f>
        <v/>
      </c>
      <c r="N86">
        <f>IF(AND(L86&gt;$M$1,L86&lt;$N$1),1,0)</f>
        <v/>
      </c>
    </row>
    <row r="87">
      <c r="A87">
        <f>final_model!A87</f>
        <v/>
      </c>
      <c r="B87" s="9">
        <f>final_model!B87</f>
        <v/>
      </c>
      <c r="C87">
        <f>final_model!C87</f>
        <v/>
      </c>
      <c r="D87">
        <f>final_model!D87</f>
        <v/>
      </c>
      <c r="E87">
        <f>final_model!E87</f>
        <v/>
      </c>
      <c r="F87">
        <f>final_model!F87</f>
        <v/>
      </c>
      <c r="G87">
        <f>final_model!G87</f>
        <v/>
      </c>
      <c r="H87">
        <f>final_model!H87</f>
        <v/>
      </c>
      <c r="I87">
        <f>IFERROR(INDEX(list_model_3!$G$2:$AJ$600,SUMIFS(list_model_3!$A$2:$A$600,list_model_3!$B$2:$B$600,model_3!A87,list_model_3!$E$2:$E$600,model_3!D87,list_model_3!$F$2:$F$600,model_3!E87),MATCH(CONCATENATE(model_3!F87,"_M"),list_model_3!$G$1:$AJ$1,0)),"")</f>
        <v/>
      </c>
      <c r="J87">
        <f>IFERROR(INDEX(list_model_3!$G$2:$AJ$600,SUMIFS(list_model_3!$A$2:$A$600,list_model_3!$B$2:$B$600,model_3!A87,list_model_3!$E$2:$E$600,model_3!D87,list_model_3!$F$2:$F$600,model_3!E87),MATCH(CONCATENATE(model_3!F87,"_B"),list_model_3!$G$1:$AJ$1,0)),"")</f>
        <v/>
      </c>
      <c r="K87">
        <f>(G87-I87)*(1/I87)</f>
        <v/>
      </c>
      <c r="L87">
        <f>(H87-J87)*(1/J87)</f>
        <v/>
      </c>
      <c r="M87">
        <f>IF(AND(K87&gt;$M$1,K87&lt;$N$1),1,0)</f>
        <v/>
      </c>
      <c r="N87">
        <f>IF(AND(L87&gt;$M$1,L87&lt;$N$1),1,0)</f>
        <v/>
      </c>
    </row>
    <row r="88">
      <c r="A88">
        <f>final_model!A88</f>
        <v/>
      </c>
      <c r="B88" s="9">
        <f>final_model!B88</f>
        <v/>
      </c>
      <c r="C88">
        <f>final_model!C88</f>
        <v/>
      </c>
      <c r="D88">
        <f>final_model!D88</f>
        <v/>
      </c>
      <c r="E88">
        <f>final_model!E88</f>
        <v/>
      </c>
      <c r="F88">
        <f>final_model!F88</f>
        <v/>
      </c>
      <c r="G88">
        <f>final_model!G88</f>
        <v/>
      </c>
      <c r="H88">
        <f>final_model!H88</f>
        <v/>
      </c>
      <c r="I88">
        <f>IFERROR(INDEX(list_model_3!$G$2:$AJ$600,SUMIFS(list_model_3!$A$2:$A$600,list_model_3!$B$2:$B$600,model_3!A88,list_model_3!$E$2:$E$600,model_3!D88,list_model_3!$F$2:$F$600,model_3!E88),MATCH(CONCATENATE(model_3!F88,"_M"),list_model_3!$G$1:$AJ$1,0)),"")</f>
        <v/>
      </c>
      <c r="J88">
        <f>IFERROR(INDEX(list_model_3!$G$2:$AJ$600,SUMIFS(list_model_3!$A$2:$A$600,list_model_3!$B$2:$B$600,model_3!A88,list_model_3!$E$2:$E$600,model_3!D88,list_model_3!$F$2:$F$600,model_3!E88),MATCH(CONCATENATE(model_3!F88,"_B"),list_model_3!$G$1:$AJ$1,0)),"")</f>
        <v/>
      </c>
      <c r="K88">
        <f>(G88-I88)*(1/I88)</f>
        <v/>
      </c>
      <c r="L88">
        <f>(H88-J88)*(1/J88)</f>
        <v/>
      </c>
      <c r="M88">
        <f>IF(AND(K88&gt;$M$1,K88&lt;$N$1),1,0)</f>
        <v/>
      </c>
      <c r="N88">
        <f>IF(AND(L88&gt;$M$1,L88&lt;$N$1),1,0)</f>
        <v/>
      </c>
    </row>
    <row r="89">
      <c r="A89">
        <f>final_model!A89</f>
        <v/>
      </c>
      <c r="B89" s="9">
        <f>final_model!B89</f>
        <v/>
      </c>
      <c r="C89">
        <f>final_model!C89</f>
        <v/>
      </c>
      <c r="D89">
        <f>final_model!D89</f>
        <v/>
      </c>
      <c r="E89">
        <f>final_model!E89</f>
        <v/>
      </c>
      <c r="F89">
        <f>final_model!F89</f>
        <v/>
      </c>
      <c r="G89">
        <f>final_model!G89</f>
        <v/>
      </c>
      <c r="H89">
        <f>final_model!H89</f>
        <v/>
      </c>
      <c r="I89">
        <f>IFERROR(INDEX(list_model_3!$G$2:$AJ$600,SUMIFS(list_model_3!$A$2:$A$600,list_model_3!$B$2:$B$600,model_3!A89,list_model_3!$E$2:$E$600,model_3!D89,list_model_3!$F$2:$F$600,model_3!E89),MATCH(CONCATENATE(model_3!F89,"_M"),list_model_3!$G$1:$AJ$1,0)),"")</f>
        <v/>
      </c>
      <c r="J89">
        <f>IFERROR(INDEX(list_model_3!$G$2:$AJ$600,SUMIFS(list_model_3!$A$2:$A$600,list_model_3!$B$2:$B$600,model_3!A89,list_model_3!$E$2:$E$600,model_3!D89,list_model_3!$F$2:$F$600,model_3!E89),MATCH(CONCATENATE(model_3!F89,"_B"),list_model_3!$G$1:$AJ$1,0)),"")</f>
        <v/>
      </c>
      <c r="K89">
        <f>(G89-I89)*(1/I89)</f>
        <v/>
      </c>
      <c r="L89">
        <f>(H89-J89)*(1/J89)</f>
        <v/>
      </c>
      <c r="M89">
        <f>IF(AND(K89&gt;$M$1,K89&lt;$N$1),1,0)</f>
        <v/>
      </c>
      <c r="N89">
        <f>IF(AND(L89&gt;$M$1,L89&lt;$N$1),1,0)</f>
        <v/>
      </c>
    </row>
    <row r="90">
      <c r="A90">
        <f>final_model!A90</f>
        <v/>
      </c>
      <c r="B90" s="9">
        <f>final_model!B90</f>
        <v/>
      </c>
      <c r="C90">
        <f>final_model!C90</f>
        <v/>
      </c>
      <c r="D90">
        <f>final_model!D90</f>
        <v/>
      </c>
      <c r="E90">
        <f>final_model!E90</f>
        <v/>
      </c>
      <c r="F90">
        <f>final_model!F90</f>
        <v/>
      </c>
      <c r="G90">
        <f>final_model!G90</f>
        <v/>
      </c>
      <c r="H90">
        <f>final_model!H90</f>
        <v/>
      </c>
      <c r="I90">
        <f>IFERROR(INDEX(list_model_3!$G$2:$AJ$600,SUMIFS(list_model_3!$A$2:$A$600,list_model_3!$B$2:$B$600,model_3!A90,list_model_3!$E$2:$E$600,model_3!D90,list_model_3!$F$2:$F$600,model_3!E90),MATCH(CONCATENATE(model_3!F90,"_M"),list_model_3!$G$1:$AJ$1,0)),"")</f>
        <v/>
      </c>
      <c r="J90">
        <f>IFERROR(INDEX(list_model_3!$G$2:$AJ$600,SUMIFS(list_model_3!$A$2:$A$600,list_model_3!$B$2:$B$600,model_3!A90,list_model_3!$E$2:$E$600,model_3!D90,list_model_3!$F$2:$F$600,model_3!E90),MATCH(CONCATENATE(model_3!F90,"_B"),list_model_3!$G$1:$AJ$1,0)),"")</f>
        <v/>
      </c>
      <c r="K90">
        <f>(G90-I90)*(1/I90)</f>
        <v/>
      </c>
      <c r="L90">
        <f>(H90-J90)*(1/J90)</f>
        <v/>
      </c>
      <c r="M90">
        <f>IF(AND(K90&gt;$M$1,K90&lt;$N$1),1,0)</f>
        <v/>
      </c>
      <c r="N90">
        <f>IF(AND(L90&gt;$M$1,L90&lt;$N$1),1,0)</f>
        <v/>
      </c>
    </row>
    <row r="91">
      <c r="A91">
        <f>final_model!A91</f>
        <v/>
      </c>
      <c r="B91" s="9">
        <f>final_model!B91</f>
        <v/>
      </c>
      <c r="C91">
        <f>final_model!C91</f>
        <v/>
      </c>
      <c r="D91">
        <f>final_model!D91</f>
        <v/>
      </c>
      <c r="E91">
        <f>final_model!E91</f>
        <v/>
      </c>
      <c r="F91">
        <f>final_model!F91</f>
        <v/>
      </c>
      <c r="G91">
        <f>final_model!G91</f>
        <v/>
      </c>
      <c r="H91">
        <f>final_model!H91</f>
        <v/>
      </c>
      <c r="I91">
        <f>IFERROR(INDEX(list_model_3!$G$2:$AJ$600,SUMIFS(list_model_3!$A$2:$A$600,list_model_3!$B$2:$B$600,model_3!A91,list_model_3!$E$2:$E$600,model_3!D91,list_model_3!$F$2:$F$600,model_3!E91),MATCH(CONCATENATE(model_3!F91,"_M"),list_model_3!$G$1:$AJ$1,0)),"")</f>
        <v/>
      </c>
      <c r="J91">
        <f>IFERROR(INDEX(list_model_3!$G$2:$AJ$600,SUMIFS(list_model_3!$A$2:$A$600,list_model_3!$B$2:$B$600,model_3!A91,list_model_3!$E$2:$E$600,model_3!D91,list_model_3!$F$2:$F$600,model_3!E91),MATCH(CONCATENATE(model_3!F91,"_B"),list_model_3!$G$1:$AJ$1,0)),"")</f>
        <v/>
      </c>
      <c r="K91">
        <f>(G91-I91)*(1/I91)</f>
        <v/>
      </c>
      <c r="L91">
        <f>(H91-J91)*(1/J91)</f>
        <v/>
      </c>
      <c r="M91">
        <f>IF(AND(K91&gt;$M$1,K91&lt;$N$1),1,0)</f>
        <v/>
      </c>
      <c r="N91">
        <f>IF(AND(L91&gt;$M$1,L91&lt;$N$1),1,0)</f>
        <v/>
      </c>
    </row>
    <row r="92">
      <c r="A92">
        <f>final_model!A92</f>
        <v/>
      </c>
      <c r="B92" s="9">
        <f>final_model!B92</f>
        <v/>
      </c>
      <c r="C92">
        <f>final_model!C92</f>
        <v/>
      </c>
      <c r="D92">
        <f>final_model!D92</f>
        <v/>
      </c>
      <c r="E92">
        <f>final_model!E92</f>
        <v/>
      </c>
      <c r="F92">
        <f>final_model!F92</f>
        <v/>
      </c>
      <c r="G92">
        <f>final_model!G92</f>
        <v/>
      </c>
      <c r="H92">
        <f>final_model!H92</f>
        <v/>
      </c>
      <c r="I92">
        <f>IFERROR(INDEX(list_model_3!$G$2:$AJ$600,SUMIFS(list_model_3!$A$2:$A$600,list_model_3!$B$2:$B$600,model_3!A92,list_model_3!$E$2:$E$600,model_3!D92,list_model_3!$F$2:$F$600,model_3!E92),MATCH(CONCATENATE(model_3!F92,"_M"),list_model_3!$G$1:$AJ$1,0)),"")</f>
        <v/>
      </c>
      <c r="J92">
        <f>IFERROR(INDEX(list_model_3!$G$2:$AJ$600,SUMIFS(list_model_3!$A$2:$A$600,list_model_3!$B$2:$B$600,model_3!A92,list_model_3!$E$2:$E$600,model_3!D92,list_model_3!$F$2:$F$600,model_3!E92),MATCH(CONCATENATE(model_3!F92,"_B"),list_model_3!$G$1:$AJ$1,0)),"")</f>
        <v/>
      </c>
      <c r="K92">
        <f>(G92-I92)*(1/I92)</f>
        <v/>
      </c>
      <c r="L92">
        <f>(H92-J92)*(1/J92)</f>
        <v/>
      </c>
      <c r="M92">
        <f>IF(AND(K92&gt;$M$1,K92&lt;$N$1),1,0)</f>
        <v/>
      </c>
      <c r="N92">
        <f>IF(AND(L92&gt;$M$1,L92&lt;$N$1),1,0)</f>
        <v/>
      </c>
    </row>
    <row r="93">
      <c r="A93">
        <f>final_model!A93</f>
        <v/>
      </c>
      <c r="B93" s="9">
        <f>final_model!B93</f>
        <v/>
      </c>
      <c r="C93">
        <f>final_model!C93</f>
        <v/>
      </c>
      <c r="D93">
        <f>final_model!D93</f>
        <v/>
      </c>
      <c r="E93">
        <f>final_model!E93</f>
        <v/>
      </c>
      <c r="F93">
        <f>final_model!F93</f>
        <v/>
      </c>
      <c r="G93">
        <f>final_model!G93</f>
        <v/>
      </c>
      <c r="H93">
        <f>final_model!H93</f>
        <v/>
      </c>
      <c r="I93">
        <f>IFERROR(INDEX(list_model_3!$G$2:$AJ$600,SUMIFS(list_model_3!$A$2:$A$600,list_model_3!$B$2:$B$600,model_3!A93,list_model_3!$E$2:$E$600,model_3!D93,list_model_3!$F$2:$F$600,model_3!E93),MATCH(CONCATENATE(model_3!F93,"_M"),list_model_3!$G$1:$AJ$1,0)),"")</f>
        <v/>
      </c>
      <c r="J93">
        <f>IFERROR(INDEX(list_model_3!$G$2:$AJ$600,SUMIFS(list_model_3!$A$2:$A$600,list_model_3!$B$2:$B$600,model_3!A93,list_model_3!$E$2:$E$600,model_3!D93,list_model_3!$F$2:$F$600,model_3!E93),MATCH(CONCATENATE(model_3!F93,"_B"),list_model_3!$G$1:$AJ$1,0)),"")</f>
        <v/>
      </c>
      <c r="K93">
        <f>(G93-I93)*(1/I93)</f>
        <v/>
      </c>
      <c r="L93">
        <f>(H93-J93)*(1/J93)</f>
        <v/>
      </c>
      <c r="M93">
        <f>IF(AND(K93&gt;$M$1,K93&lt;$N$1),1,0)</f>
        <v/>
      </c>
      <c r="N93">
        <f>IF(AND(L93&gt;$M$1,L93&lt;$N$1),1,0)</f>
        <v/>
      </c>
    </row>
    <row r="94">
      <c r="A94">
        <f>final_model!A94</f>
        <v/>
      </c>
      <c r="B94" s="9">
        <f>final_model!B94</f>
        <v/>
      </c>
      <c r="C94">
        <f>final_model!C94</f>
        <v/>
      </c>
      <c r="D94">
        <f>final_model!D94</f>
        <v/>
      </c>
      <c r="E94">
        <f>final_model!E94</f>
        <v/>
      </c>
      <c r="F94">
        <f>final_model!F94</f>
        <v/>
      </c>
      <c r="G94">
        <f>final_model!G94</f>
        <v/>
      </c>
      <c r="H94">
        <f>final_model!H94</f>
        <v/>
      </c>
      <c r="I94">
        <f>IFERROR(INDEX(list_model_3!$G$2:$AJ$600,SUMIFS(list_model_3!$A$2:$A$600,list_model_3!$B$2:$B$600,model_3!A94,list_model_3!$E$2:$E$600,model_3!D94,list_model_3!$F$2:$F$600,model_3!E94),MATCH(CONCATENATE(model_3!F94,"_M"),list_model_3!$G$1:$AJ$1,0)),"")</f>
        <v/>
      </c>
      <c r="J94">
        <f>IFERROR(INDEX(list_model_3!$G$2:$AJ$600,SUMIFS(list_model_3!$A$2:$A$600,list_model_3!$B$2:$B$600,model_3!A94,list_model_3!$E$2:$E$600,model_3!D94,list_model_3!$F$2:$F$600,model_3!E94),MATCH(CONCATENATE(model_3!F94,"_B"),list_model_3!$G$1:$AJ$1,0)),"")</f>
        <v/>
      </c>
      <c r="K94">
        <f>(G94-I94)*(1/I94)</f>
        <v/>
      </c>
      <c r="L94">
        <f>(H94-J94)*(1/J94)</f>
        <v/>
      </c>
      <c r="M94">
        <f>IF(AND(K94&gt;$M$1,K94&lt;$N$1),1,0)</f>
        <v/>
      </c>
      <c r="N94">
        <f>IF(AND(L94&gt;$M$1,L94&lt;$N$1),1,0)</f>
        <v/>
      </c>
    </row>
    <row r="95">
      <c r="A95">
        <f>final_model!A95</f>
        <v/>
      </c>
      <c r="B95" s="9">
        <f>final_model!B95</f>
        <v/>
      </c>
      <c r="C95">
        <f>final_model!C95</f>
        <v/>
      </c>
      <c r="D95">
        <f>final_model!D95</f>
        <v/>
      </c>
      <c r="E95">
        <f>final_model!E95</f>
        <v/>
      </c>
      <c r="F95">
        <f>final_model!F95</f>
        <v/>
      </c>
      <c r="G95">
        <f>final_model!G95</f>
        <v/>
      </c>
      <c r="H95">
        <f>final_model!H95</f>
        <v/>
      </c>
      <c r="I95">
        <f>IFERROR(INDEX(list_model_3!$G$2:$AJ$600,SUMIFS(list_model_3!$A$2:$A$600,list_model_3!$B$2:$B$600,model_3!A95,list_model_3!$E$2:$E$600,model_3!D95,list_model_3!$F$2:$F$600,model_3!E95),MATCH(CONCATENATE(model_3!F95,"_M"),list_model_3!$G$1:$AJ$1,0)),"")</f>
        <v/>
      </c>
      <c r="J95">
        <f>IFERROR(INDEX(list_model_3!$G$2:$AJ$600,SUMIFS(list_model_3!$A$2:$A$600,list_model_3!$B$2:$B$600,model_3!A95,list_model_3!$E$2:$E$600,model_3!D95,list_model_3!$F$2:$F$600,model_3!E95),MATCH(CONCATENATE(model_3!F95,"_B"),list_model_3!$G$1:$AJ$1,0)),"")</f>
        <v/>
      </c>
      <c r="K95">
        <f>(G95-I95)*(1/I95)</f>
        <v/>
      </c>
      <c r="L95">
        <f>(H95-J95)*(1/J95)</f>
        <v/>
      </c>
      <c r="M95">
        <f>IF(AND(K95&gt;$M$1,K95&lt;$N$1),1,0)</f>
        <v/>
      </c>
      <c r="N95">
        <f>IF(AND(L95&gt;$M$1,L95&lt;$N$1),1,0)</f>
        <v/>
      </c>
    </row>
    <row r="96">
      <c r="A96">
        <f>final_model!A96</f>
        <v/>
      </c>
      <c r="B96" s="9">
        <f>final_model!B96</f>
        <v/>
      </c>
      <c r="C96">
        <f>final_model!C96</f>
        <v/>
      </c>
      <c r="D96">
        <f>final_model!D96</f>
        <v/>
      </c>
      <c r="E96">
        <f>final_model!E96</f>
        <v/>
      </c>
      <c r="F96">
        <f>final_model!F96</f>
        <v/>
      </c>
      <c r="G96">
        <f>final_model!G96</f>
        <v/>
      </c>
      <c r="H96">
        <f>final_model!H96</f>
        <v/>
      </c>
      <c r="I96">
        <f>IFERROR(INDEX(list_model_3!$G$2:$AJ$600,SUMIFS(list_model_3!$A$2:$A$600,list_model_3!$B$2:$B$600,model_3!A96,list_model_3!$E$2:$E$600,model_3!D96,list_model_3!$F$2:$F$600,model_3!E96),MATCH(CONCATENATE(model_3!F96,"_M"),list_model_3!$G$1:$AJ$1,0)),"")</f>
        <v/>
      </c>
      <c r="J96">
        <f>IFERROR(INDEX(list_model_3!$G$2:$AJ$600,SUMIFS(list_model_3!$A$2:$A$600,list_model_3!$B$2:$B$600,model_3!A96,list_model_3!$E$2:$E$600,model_3!D96,list_model_3!$F$2:$F$600,model_3!E96),MATCH(CONCATENATE(model_3!F96,"_B"),list_model_3!$G$1:$AJ$1,0)),"")</f>
        <v/>
      </c>
      <c r="K96">
        <f>(G96-I96)*(1/I96)</f>
        <v/>
      </c>
      <c r="L96">
        <f>(H96-J96)*(1/J96)</f>
        <v/>
      </c>
      <c r="M96">
        <f>IF(AND(K96&gt;$M$1,K96&lt;$N$1),1,0)</f>
        <v/>
      </c>
      <c r="N96">
        <f>IF(AND(L96&gt;$M$1,L96&lt;$N$1),1,0)</f>
        <v/>
      </c>
    </row>
    <row r="97">
      <c r="A97">
        <f>final_model!A97</f>
        <v/>
      </c>
      <c r="B97" s="9">
        <f>final_model!B97</f>
        <v/>
      </c>
      <c r="C97">
        <f>final_model!C97</f>
        <v/>
      </c>
      <c r="D97">
        <f>final_model!D97</f>
        <v/>
      </c>
      <c r="E97">
        <f>final_model!E97</f>
        <v/>
      </c>
      <c r="F97">
        <f>final_model!F97</f>
        <v/>
      </c>
      <c r="G97">
        <f>final_model!G97</f>
        <v/>
      </c>
      <c r="H97">
        <f>final_model!H97</f>
        <v/>
      </c>
      <c r="I97">
        <f>IFERROR(INDEX(list_model_3!$G$2:$AJ$600,SUMIFS(list_model_3!$A$2:$A$600,list_model_3!$B$2:$B$600,model_3!A97,list_model_3!$E$2:$E$600,model_3!D97,list_model_3!$F$2:$F$600,model_3!E97),MATCH(CONCATENATE(model_3!F97,"_M"),list_model_3!$G$1:$AJ$1,0)),"")</f>
        <v/>
      </c>
      <c r="J97">
        <f>IFERROR(INDEX(list_model_3!$G$2:$AJ$600,SUMIFS(list_model_3!$A$2:$A$600,list_model_3!$B$2:$B$600,model_3!A97,list_model_3!$E$2:$E$600,model_3!D97,list_model_3!$F$2:$F$600,model_3!E97),MATCH(CONCATENATE(model_3!F97,"_B"),list_model_3!$G$1:$AJ$1,0)),"")</f>
        <v/>
      </c>
      <c r="K97">
        <f>(G97-I97)*(1/I97)</f>
        <v/>
      </c>
      <c r="L97">
        <f>(H97-J97)*(1/J97)</f>
        <v/>
      </c>
      <c r="M97">
        <f>IF(AND(K97&gt;$M$1,K97&lt;$N$1),1,0)</f>
        <v/>
      </c>
      <c r="N97">
        <f>IF(AND(L97&gt;$M$1,L97&lt;$N$1),1,0)</f>
        <v/>
      </c>
    </row>
    <row r="98">
      <c r="A98">
        <f>final_model!A98</f>
        <v/>
      </c>
      <c r="B98" s="9">
        <f>final_model!B98</f>
        <v/>
      </c>
      <c r="C98">
        <f>final_model!C98</f>
        <v/>
      </c>
      <c r="D98">
        <f>final_model!D98</f>
        <v/>
      </c>
      <c r="E98">
        <f>final_model!E98</f>
        <v/>
      </c>
      <c r="F98">
        <f>final_model!F98</f>
        <v/>
      </c>
      <c r="G98">
        <f>final_model!G98</f>
        <v/>
      </c>
      <c r="H98">
        <f>final_model!H98</f>
        <v/>
      </c>
      <c r="I98">
        <f>IFERROR(INDEX(list_model_3!$G$2:$AJ$600,SUMIFS(list_model_3!$A$2:$A$600,list_model_3!$B$2:$B$600,model_3!A98,list_model_3!$E$2:$E$600,model_3!D98,list_model_3!$F$2:$F$600,model_3!E98),MATCH(CONCATENATE(model_3!F98,"_M"),list_model_3!$G$1:$AJ$1,0)),"")</f>
        <v/>
      </c>
      <c r="J98">
        <f>IFERROR(INDEX(list_model_3!$G$2:$AJ$600,SUMIFS(list_model_3!$A$2:$A$600,list_model_3!$B$2:$B$600,model_3!A98,list_model_3!$E$2:$E$600,model_3!D98,list_model_3!$F$2:$F$600,model_3!E98),MATCH(CONCATENATE(model_3!F98,"_B"),list_model_3!$G$1:$AJ$1,0)),"")</f>
        <v/>
      </c>
      <c r="K98">
        <f>(G98-I98)*(1/I98)</f>
        <v/>
      </c>
      <c r="L98">
        <f>(H98-J98)*(1/J98)</f>
        <v/>
      </c>
      <c r="M98">
        <f>IF(AND(K98&gt;$M$1,K98&lt;$N$1),1,0)</f>
        <v/>
      </c>
      <c r="N98">
        <f>IF(AND(L98&gt;$M$1,L98&lt;$N$1),1,0)</f>
        <v/>
      </c>
    </row>
    <row r="99">
      <c r="A99">
        <f>final_model!A99</f>
        <v/>
      </c>
      <c r="B99" s="9">
        <f>final_model!B99</f>
        <v/>
      </c>
      <c r="C99">
        <f>final_model!C99</f>
        <v/>
      </c>
      <c r="D99">
        <f>final_model!D99</f>
        <v/>
      </c>
      <c r="E99">
        <f>final_model!E99</f>
        <v/>
      </c>
      <c r="F99">
        <f>final_model!F99</f>
        <v/>
      </c>
      <c r="G99">
        <f>final_model!G99</f>
        <v/>
      </c>
      <c r="H99">
        <f>final_model!H99</f>
        <v/>
      </c>
      <c r="I99">
        <f>IFERROR(INDEX(list_model_3!$G$2:$AJ$600,SUMIFS(list_model_3!$A$2:$A$600,list_model_3!$B$2:$B$600,model_3!A99,list_model_3!$E$2:$E$600,model_3!D99,list_model_3!$F$2:$F$600,model_3!E99),MATCH(CONCATENATE(model_3!F99,"_M"),list_model_3!$G$1:$AJ$1,0)),"")</f>
        <v/>
      </c>
      <c r="J99">
        <f>IFERROR(INDEX(list_model_3!$G$2:$AJ$600,SUMIFS(list_model_3!$A$2:$A$600,list_model_3!$B$2:$B$600,model_3!A99,list_model_3!$E$2:$E$600,model_3!D99,list_model_3!$F$2:$F$600,model_3!E99),MATCH(CONCATENATE(model_3!F99,"_B"),list_model_3!$G$1:$AJ$1,0)),"")</f>
        <v/>
      </c>
      <c r="K99">
        <f>(G99-I99)*(1/I99)</f>
        <v/>
      </c>
      <c r="L99">
        <f>(H99-J99)*(1/J99)</f>
        <v/>
      </c>
      <c r="M99">
        <f>IF(AND(K99&gt;$M$1,K99&lt;$N$1),1,0)</f>
        <v/>
      </c>
      <c r="N99">
        <f>IF(AND(L99&gt;$M$1,L99&lt;$N$1),1,0)</f>
        <v/>
      </c>
    </row>
    <row r="100">
      <c r="A100">
        <f>final_model!A100</f>
        <v/>
      </c>
      <c r="B100" s="9">
        <f>final_model!B100</f>
        <v/>
      </c>
      <c r="C100">
        <f>final_model!C100</f>
        <v/>
      </c>
      <c r="D100">
        <f>final_model!D100</f>
        <v/>
      </c>
      <c r="E100">
        <f>final_model!E100</f>
        <v/>
      </c>
      <c r="F100">
        <f>final_model!F100</f>
        <v/>
      </c>
      <c r="G100">
        <f>final_model!G100</f>
        <v/>
      </c>
      <c r="H100">
        <f>final_model!H100</f>
        <v/>
      </c>
      <c r="I100">
        <f>IFERROR(INDEX(list_model_3!$G$2:$AJ$600,SUMIFS(list_model_3!$A$2:$A$600,list_model_3!$B$2:$B$600,model_3!A100,list_model_3!$E$2:$E$600,model_3!D100,list_model_3!$F$2:$F$600,model_3!E100),MATCH(CONCATENATE(model_3!F100,"_M"),list_model_3!$G$1:$AJ$1,0)),"")</f>
        <v/>
      </c>
      <c r="J100">
        <f>IFERROR(INDEX(list_model_3!$G$2:$AJ$600,SUMIFS(list_model_3!$A$2:$A$600,list_model_3!$B$2:$B$600,model_3!A100,list_model_3!$E$2:$E$600,model_3!D100,list_model_3!$F$2:$F$600,model_3!E100),MATCH(CONCATENATE(model_3!F100,"_B"),list_model_3!$G$1:$AJ$1,0)),"")</f>
        <v/>
      </c>
      <c r="K100">
        <f>(G100-I100)*(1/I100)</f>
        <v/>
      </c>
      <c r="L100">
        <f>(H100-J100)*(1/J100)</f>
        <v/>
      </c>
      <c r="M100">
        <f>IF(AND(K100&gt;$M$1,K100&lt;$N$1),1,0)</f>
        <v/>
      </c>
      <c r="N100">
        <f>IF(AND(L100&gt;$M$1,L100&lt;$N$1),1,0)</f>
        <v/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Div</t>
        </is>
      </c>
      <c r="B1" s="15" t="inlineStr">
        <is>
          <t>Date</t>
        </is>
      </c>
      <c r="C1" s="15" t="inlineStr">
        <is>
          <t>Сезон</t>
        </is>
      </c>
      <c r="D1" s="15" t="inlineStr">
        <is>
          <t>HomeTeam</t>
        </is>
      </c>
      <c r="E1" s="15" t="inlineStr">
        <is>
          <t>AwayTeam</t>
        </is>
      </c>
    </row>
    <row r="2">
      <c r="A2" t="inlineStr">
        <is>
          <t>D1</t>
        </is>
      </c>
      <c r="B2" s="16" t="n">
        <v>44834</v>
      </c>
      <c r="C2" t="n">
        <v>2022</v>
      </c>
      <c r="D2" t="inlineStr">
        <is>
          <t>Bayern Munich</t>
        </is>
      </c>
      <c r="E2" t="inlineStr">
        <is>
          <t>Leverkusen</t>
        </is>
      </c>
    </row>
    <row r="3">
      <c r="A3" t="inlineStr">
        <is>
          <t>D1</t>
        </is>
      </c>
      <c r="B3" s="16" t="n">
        <v>44834</v>
      </c>
      <c r="C3" t="n">
        <v>2022</v>
      </c>
      <c r="D3" t="inlineStr">
        <is>
          <t>RB Leipzig</t>
        </is>
      </c>
      <c r="E3" t="inlineStr">
        <is>
          <t>Bochum</t>
        </is>
      </c>
    </row>
    <row r="4">
      <c r="A4" t="inlineStr">
        <is>
          <t>D1</t>
        </is>
      </c>
      <c r="B4" s="16" t="n">
        <v>44834</v>
      </c>
      <c r="C4" t="n">
        <v>2022</v>
      </c>
      <c r="D4" t="inlineStr">
        <is>
          <t>Freiburg</t>
        </is>
      </c>
      <c r="E4" t="inlineStr">
        <is>
          <t>Mainz</t>
        </is>
      </c>
    </row>
    <row r="5">
      <c r="A5" t="inlineStr">
        <is>
          <t>D1</t>
        </is>
      </c>
      <c r="B5" s="16" t="n">
        <v>44834</v>
      </c>
      <c r="C5" t="n">
        <v>2022</v>
      </c>
      <c r="D5" t="inlineStr">
        <is>
          <t>FC Koln</t>
        </is>
      </c>
      <c r="E5" t="inlineStr">
        <is>
          <t>Dortmund</t>
        </is>
      </c>
    </row>
    <row r="6">
      <c r="A6" t="inlineStr">
        <is>
          <t>D1</t>
        </is>
      </c>
      <c r="B6" s="16" t="n">
        <v>44834</v>
      </c>
      <c r="C6" t="n">
        <v>2022</v>
      </c>
      <c r="D6" t="inlineStr">
        <is>
          <t>Ein Frankfurt</t>
        </is>
      </c>
      <c r="E6" t="inlineStr">
        <is>
          <t>Union Berlin</t>
        </is>
      </c>
    </row>
    <row r="7">
      <c r="A7" t="inlineStr">
        <is>
          <t>D1</t>
        </is>
      </c>
      <c r="B7" s="16" t="n">
        <v>44834</v>
      </c>
      <c r="C7" t="n">
        <v>2022</v>
      </c>
      <c r="D7" t="inlineStr">
        <is>
          <t>Wolfsburg</t>
        </is>
      </c>
      <c r="E7" t="inlineStr">
        <is>
          <t>Stuttgart</t>
        </is>
      </c>
    </row>
    <row r="8">
      <c r="A8" t="inlineStr">
        <is>
          <t>D1</t>
        </is>
      </c>
      <c r="B8" s="16" t="n">
        <v>44834</v>
      </c>
      <c r="C8" t="n">
        <v>2022</v>
      </c>
      <c r="D8" t="inlineStr">
        <is>
          <t>Hertha</t>
        </is>
      </c>
      <c r="E8" t="inlineStr">
        <is>
          <t>Hoffenheim</t>
        </is>
      </c>
    </row>
    <row r="9">
      <c r="A9" t="inlineStr">
        <is>
          <t>E0</t>
        </is>
      </c>
      <c r="B9" s="16" t="n">
        <v>44835</v>
      </c>
      <c r="C9" t="n">
        <v>2022</v>
      </c>
      <c r="D9" t="inlineStr">
        <is>
          <t>Arsenal</t>
        </is>
      </c>
      <c r="E9" t="inlineStr">
        <is>
          <t>Tottenham</t>
        </is>
      </c>
    </row>
    <row r="10">
      <c r="A10" t="inlineStr">
        <is>
          <t>E0</t>
        </is>
      </c>
      <c r="B10" s="16" t="n">
        <v>44835</v>
      </c>
      <c r="C10" t="n">
        <v>2022</v>
      </c>
      <c r="D10" t="inlineStr">
        <is>
          <t>Crystal Palace</t>
        </is>
      </c>
      <c r="E10" t="inlineStr">
        <is>
          <t>Chelsea</t>
        </is>
      </c>
    </row>
    <row r="11">
      <c r="A11" t="inlineStr">
        <is>
          <t>E0</t>
        </is>
      </c>
      <c r="B11" s="16" t="n">
        <v>44835</v>
      </c>
      <c r="C11" t="n">
        <v>2022</v>
      </c>
      <c r="D11" t="inlineStr">
        <is>
          <t>Leeds</t>
        </is>
      </c>
      <c r="E11" t="inlineStr">
        <is>
          <t>Aston Villa</t>
        </is>
      </c>
    </row>
    <row r="12">
      <c r="A12" t="inlineStr">
        <is>
          <t>E0</t>
        </is>
      </c>
      <c r="B12" s="16" t="n">
        <v>44835</v>
      </c>
      <c r="C12" t="n">
        <v>2022</v>
      </c>
      <c r="D12" t="inlineStr">
        <is>
          <t>Liverpool</t>
        </is>
      </c>
      <c r="E12" t="inlineStr">
        <is>
          <t>Brighton</t>
        </is>
      </c>
    </row>
    <row r="13">
      <c r="A13" t="inlineStr">
        <is>
          <t>E0</t>
        </is>
      </c>
      <c r="B13" s="16" t="n">
        <v>44835</v>
      </c>
      <c r="C13" t="n">
        <v>2022</v>
      </c>
      <c r="D13" t="inlineStr">
        <is>
          <t>Man City</t>
        </is>
      </c>
      <c r="E13" t="inlineStr">
        <is>
          <t>Man United</t>
        </is>
      </c>
    </row>
    <row r="14">
      <c r="A14" t="inlineStr">
        <is>
          <t>E0</t>
        </is>
      </c>
      <c r="B14" s="16" t="n">
        <v>44835</v>
      </c>
      <c r="C14" t="n">
        <v>2022</v>
      </c>
      <c r="D14" t="inlineStr">
        <is>
          <t>Southampton</t>
        </is>
      </c>
      <c r="E14" t="inlineStr">
        <is>
          <t>Everton</t>
        </is>
      </c>
    </row>
    <row r="15">
      <c r="A15" t="inlineStr">
        <is>
          <t>E0</t>
        </is>
      </c>
      <c r="B15" s="16" t="n">
        <v>44835</v>
      </c>
      <c r="C15" t="n">
        <v>2022</v>
      </c>
      <c r="D15" t="inlineStr">
        <is>
          <t>West Ham</t>
        </is>
      </c>
      <c r="E15" t="inlineStr">
        <is>
          <t>Wolves</t>
        </is>
      </c>
    </row>
    <row r="16">
      <c r="A16" t="inlineStr">
        <is>
          <t>E1</t>
        </is>
      </c>
      <c r="B16" s="16" t="n">
        <v>44835</v>
      </c>
      <c r="C16" t="n">
        <v>2022</v>
      </c>
      <c r="D16" t="inlineStr">
        <is>
          <t>Blackburn</t>
        </is>
      </c>
      <c r="E16" t="inlineStr">
        <is>
          <t>Millwall</t>
        </is>
      </c>
    </row>
    <row r="17">
      <c r="A17" t="inlineStr">
        <is>
          <t>E1</t>
        </is>
      </c>
      <c r="B17" s="16" t="n">
        <v>44835</v>
      </c>
      <c r="C17" t="n">
        <v>2022</v>
      </c>
      <c r="D17" t="inlineStr">
        <is>
          <t>Bristol City</t>
        </is>
      </c>
      <c r="E17" t="inlineStr">
        <is>
          <t>QPR</t>
        </is>
      </c>
    </row>
    <row r="18">
      <c r="A18" t="inlineStr">
        <is>
          <t>E1</t>
        </is>
      </c>
      <c r="B18" s="16" t="n">
        <v>44835</v>
      </c>
      <c r="C18" t="n">
        <v>2022</v>
      </c>
      <c r="D18" t="inlineStr">
        <is>
          <t>Coventry</t>
        </is>
      </c>
      <c r="E18" t="inlineStr">
        <is>
          <t>Middlesbrough</t>
        </is>
      </c>
    </row>
    <row r="19">
      <c r="A19" t="inlineStr">
        <is>
          <t>E1</t>
        </is>
      </c>
      <c r="B19" s="16" t="n">
        <v>44835</v>
      </c>
      <c r="C19" t="n">
        <v>2022</v>
      </c>
      <c r="D19" t="inlineStr">
        <is>
          <t>Hull</t>
        </is>
      </c>
      <c r="E19" t="inlineStr">
        <is>
          <t>Luton</t>
        </is>
      </c>
    </row>
    <row r="20">
      <c r="A20" t="inlineStr">
        <is>
          <t>E1</t>
        </is>
      </c>
      <c r="B20" s="16" t="n">
        <v>44835</v>
      </c>
      <c r="C20" t="n">
        <v>2022</v>
      </c>
      <c r="D20" t="inlineStr">
        <is>
          <t>Reading</t>
        </is>
      </c>
      <c r="E20" t="inlineStr">
        <is>
          <t>Huddersfield</t>
        </is>
      </c>
    </row>
    <row r="21">
      <c r="A21" t="inlineStr">
        <is>
          <t>E1</t>
        </is>
      </c>
      <c r="B21" s="16" t="n">
        <v>44835</v>
      </c>
      <c r="C21" t="n">
        <v>2022</v>
      </c>
      <c r="D21" t="inlineStr">
        <is>
          <t>Sheffield United</t>
        </is>
      </c>
      <c r="E21" t="inlineStr">
        <is>
          <t>Birmingham</t>
        </is>
      </c>
    </row>
    <row r="22">
      <c r="A22" t="inlineStr">
        <is>
          <t>E1</t>
        </is>
      </c>
      <c r="B22" s="16" t="n">
        <v>44835</v>
      </c>
      <c r="C22" t="n">
        <v>2022</v>
      </c>
      <c r="D22" t="inlineStr">
        <is>
          <t>West Brom</t>
        </is>
      </c>
      <c r="E22" t="inlineStr">
        <is>
          <t>Swansea</t>
        </is>
      </c>
    </row>
    <row r="23">
      <c r="A23" t="inlineStr">
        <is>
          <t>E1</t>
        </is>
      </c>
      <c r="B23" s="16" t="n">
        <v>44838</v>
      </c>
      <c r="C23" t="n">
        <v>2022</v>
      </c>
      <c r="D23" t="inlineStr">
        <is>
          <t>Bristol City</t>
        </is>
      </c>
      <c r="E23" t="inlineStr">
        <is>
          <t>Coventry</t>
        </is>
      </c>
    </row>
    <row r="24">
      <c r="A24" t="inlineStr">
        <is>
          <t>E1</t>
        </is>
      </c>
      <c r="B24" s="16" t="n">
        <v>44838</v>
      </c>
      <c r="C24" t="n">
        <v>2022</v>
      </c>
      <c r="D24" t="inlineStr">
        <is>
          <t>Cardiff</t>
        </is>
      </c>
      <c r="E24" t="inlineStr">
        <is>
          <t>Blackburn</t>
        </is>
      </c>
    </row>
    <row r="25">
      <c r="A25" t="inlineStr">
        <is>
          <t>E1</t>
        </is>
      </c>
      <c r="B25" s="16" t="n">
        <v>44838</v>
      </c>
      <c r="C25" t="n">
        <v>2022</v>
      </c>
      <c r="D25" t="inlineStr">
        <is>
          <t>Luton</t>
        </is>
      </c>
      <c r="E25" t="inlineStr">
        <is>
          <t>Huddersfield</t>
        </is>
      </c>
    </row>
    <row r="26">
      <c r="A26" t="inlineStr">
        <is>
          <t>E1</t>
        </is>
      </c>
      <c r="B26" s="16" t="n">
        <v>44838</v>
      </c>
      <c r="C26" t="n">
        <v>2022</v>
      </c>
      <c r="D26" t="inlineStr">
        <is>
          <t>Sheffield United</t>
        </is>
      </c>
      <c r="E26" t="inlineStr">
        <is>
          <t>QPR</t>
        </is>
      </c>
    </row>
    <row r="27">
      <c r="A27" t="inlineStr">
        <is>
          <t>F1</t>
        </is>
      </c>
      <c r="B27" s="16" t="n">
        <v>44835</v>
      </c>
      <c r="C27" t="n">
        <v>2022</v>
      </c>
      <c r="D27" t="inlineStr">
        <is>
          <t>Monaco</t>
        </is>
      </c>
      <c r="E27" t="inlineStr">
        <is>
          <t>Nantes</t>
        </is>
      </c>
    </row>
    <row r="28">
      <c r="A28" t="inlineStr">
        <is>
          <t>F1</t>
        </is>
      </c>
      <c r="B28" s="16" t="n">
        <v>44835</v>
      </c>
      <c r="C28" t="n">
        <v>2022</v>
      </c>
      <c r="D28" t="inlineStr">
        <is>
          <t>Angers</t>
        </is>
      </c>
      <c r="E28" t="inlineStr">
        <is>
          <t>Marseille</t>
        </is>
      </c>
    </row>
    <row r="29">
      <c r="A29" t="inlineStr">
        <is>
          <t>F1</t>
        </is>
      </c>
      <c r="B29" s="16" t="n">
        <v>44835</v>
      </c>
      <c r="C29" t="n">
        <v>2022</v>
      </c>
      <c r="D29" t="inlineStr">
        <is>
          <t>Lorient</t>
        </is>
      </c>
      <c r="E29" t="inlineStr">
        <is>
          <t>Lille</t>
        </is>
      </c>
    </row>
    <row r="30">
      <c r="A30" t="inlineStr">
        <is>
          <t>F1</t>
        </is>
      </c>
      <c r="B30" s="16" t="n">
        <v>44835</v>
      </c>
      <c r="C30" t="n">
        <v>2022</v>
      </c>
      <c r="D30" t="inlineStr">
        <is>
          <t>Paris SG</t>
        </is>
      </c>
      <c r="E30" t="inlineStr">
        <is>
          <t>Nice</t>
        </is>
      </c>
    </row>
    <row r="31">
      <c r="A31" t="inlineStr">
        <is>
          <t>F1</t>
        </is>
      </c>
      <c r="B31" s="16" t="n">
        <v>44835</v>
      </c>
      <c r="C31" t="n">
        <v>2022</v>
      </c>
      <c r="D31" t="inlineStr">
        <is>
          <t>Lens</t>
        </is>
      </c>
      <c r="E31" t="inlineStr">
        <is>
          <t>Lyon</t>
        </is>
      </c>
    </row>
    <row r="32">
      <c r="A32" t="inlineStr">
        <is>
          <t>F1</t>
        </is>
      </c>
      <c r="B32" s="16" t="n">
        <v>44835</v>
      </c>
      <c r="C32" t="n">
        <v>2022</v>
      </c>
      <c r="D32" t="inlineStr">
        <is>
          <t>Strasbourg</t>
        </is>
      </c>
      <c r="E32" t="inlineStr">
        <is>
          <t>Rennes</t>
        </is>
      </c>
    </row>
    <row r="33">
      <c r="A33" t="inlineStr">
        <is>
          <t>F1</t>
        </is>
      </c>
      <c r="B33" s="16" t="n">
        <v>44835</v>
      </c>
      <c r="C33" t="n">
        <v>2022</v>
      </c>
      <c r="D33" t="inlineStr">
        <is>
          <t>Troyes</t>
        </is>
      </c>
      <c r="E33" t="inlineStr">
        <is>
          <t>Reims</t>
        </is>
      </c>
    </row>
    <row r="34">
      <c r="A34" t="inlineStr">
        <is>
          <t>I1</t>
        </is>
      </c>
      <c r="B34" s="16" t="n">
        <v>44835</v>
      </c>
      <c r="C34" t="n">
        <v>2022</v>
      </c>
      <c r="D34" t="inlineStr">
        <is>
          <t>Atalanta</t>
        </is>
      </c>
      <c r="E34" t="inlineStr">
        <is>
          <t>Fiorentina</t>
        </is>
      </c>
    </row>
    <row r="35">
      <c r="A35" t="inlineStr">
        <is>
          <t>I1</t>
        </is>
      </c>
      <c r="B35" s="16" t="n">
        <v>44835</v>
      </c>
      <c r="C35" t="n">
        <v>2022</v>
      </c>
      <c r="D35" t="inlineStr">
        <is>
          <t>Empoli</t>
        </is>
      </c>
      <c r="E35" t="inlineStr">
        <is>
          <t>Milan</t>
        </is>
      </c>
    </row>
    <row r="36">
      <c r="A36" t="inlineStr">
        <is>
          <t>I1</t>
        </is>
      </c>
      <c r="B36" s="16" t="n">
        <v>44835</v>
      </c>
      <c r="C36" t="n">
        <v>2022</v>
      </c>
      <c r="D36" t="inlineStr">
        <is>
          <t>Verona</t>
        </is>
      </c>
      <c r="E36" t="inlineStr">
        <is>
          <t>Udinese</t>
        </is>
      </c>
    </row>
    <row r="37">
      <c r="A37" t="inlineStr">
        <is>
          <t>I1</t>
        </is>
      </c>
      <c r="B37" s="16" t="n">
        <v>44835</v>
      </c>
      <c r="C37" t="n">
        <v>2022</v>
      </c>
      <c r="D37" t="inlineStr">
        <is>
          <t>Inter</t>
        </is>
      </c>
      <c r="E37" t="inlineStr">
        <is>
          <t>Roma</t>
        </is>
      </c>
    </row>
    <row r="38">
      <c r="A38" t="inlineStr">
        <is>
          <t>I1</t>
        </is>
      </c>
      <c r="B38" s="16" t="n">
        <v>44835</v>
      </c>
      <c r="C38" t="n">
        <v>2022</v>
      </c>
      <c r="D38" t="inlineStr">
        <is>
          <t>Juventus</t>
        </is>
      </c>
      <c r="E38" t="inlineStr">
        <is>
          <t>Bologna</t>
        </is>
      </c>
    </row>
    <row r="39">
      <c r="A39" t="inlineStr">
        <is>
          <t>I1</t>
        </is>
      </c>
      <c r="B39" s="16" t="n">
        <v>44835</v>
      </c>
      <c r="C39" t="n">
        <v>2022</v>
      </c>
      <c r="D39" t="inlineStr">
        <is>
          <t>Lazio</t>
        </is>
      </c>
      <c r="E39" t="inlineStr">
        <is>
          <t>Spezia</t>
        </is>
      </c>
    </row>
    <row r="40">
      <c r="A40" t="inlineStr">
        <is>
          <t>I1</t>
        </is>
      </c>
      <c r="B40" s="16" t="n">
        <v>44835</v>
      </c>
      <c r="C40" t="n">
        <v>2022</v>
      </c>
      <c r="D40" t="inlineStr">
        <is>
          <t>Napoli</t>
        </is>
      </c>
      <c r="E40" t="inlineStr">
        <is>
          <t>Torino</t>
        </is>
      </c>
    </row>
    <row r="41">
      <c r="A41" t="inlineStr">
        <is>
          <t>I1</t>
        </is>
      </c>
      <c r="B41" s="16" t="n">
        <v>44835</v>
      </c>
      <c r="C41" t="n">
        <v>2022</v>
      </c>
      <c r="D41" t="inlineStr">
        <is>
          <t>Sassuolo</t>
        </is>
      </c>
      <c r="E41" t="inlineStr">
        <is>
          <t>Salernitana</t>
        </is>
      </c>
    </row>
    <row r="42">
      <c r="A42" t="inlineStr">
        <is>
          <t>SP1</t>
        </is>
      </c>
      <c r="B42" s="16" t="n">
        <v>44835</v>
      </c>
      <c r="C42" t="n">
        <v>2022</v>
      </c>
      <c r="D42" t="inlineStr">
        <is>
          <t>Cadiz</t>
        </is>
      </c>
      <c r="E42" t="inlineStr">
        <is>
          <t>Villarreal</t>
        </is>
      </c>
    </row>
    <row r="43">
      <c r="A43" t="inlineStr">
        <is>
          <t>SP1</t>
        </is>
      </c>
      <c r="B43" s="16" t="n">
        <v>44835</v>
      </c>
      <c r="C43" t="n">
        <v>2022</v>
      </c>
      <c r="D43" t="inlineStr">
        <is>
          <t>Espanol</t>
        </is>
      </c>
      <c r="E43" t="inlineStr">
        <is>
          <t>Valencia</t>
        </is>
      </c>
    </row>
    <row r="44">
      <c r="A44" t="inlineStr">
        <is>
          <t>SP1</t>
        </is>
      </c>
      <c r="B44" s="16" t="n">
        <v>44835</v>
      </c>
      <c r="C44" t="n">
        <v>2022</v>
      </c>
      <c r="D44" t="inlineStr">
        <is>
          <t>Sevilla</t>
        </is>
      </c>
      <c r="E44" t="inlineStr">
        <is>
          <t>Ath Madrid</t>
        </is>
      </c>
    </row>
    <row r="45">
      <c r="A45" t="inlineStr">
        <is>
          <t>SP1</t>
        </is>
      </c>
      <c r="B45" s="16" t="n">
        <v>44835</v>
      </c>
      <c r="C45" t="n">
        <v>2022</v>
      </c>
      <c r="D45" t="inlineStr">
        <is>
          <t>Mallorca</t>
        </is>
      </c>
      <c r="E45" t="inlineStr">
        <is>
          <t>Barcelona</t>
        </is>
      </c>
    </row>
    <row r="46">
      <c r="A46" t="inlineStr">
        <is>
          <t>SP1</t>
        </is>
      </c>
      <c r="B46" s="16" t="n">
        <v>44835</v>
      </c>
      <c r="C46" t="n">
        <v>2022</v>
      </c>
      <c r="D46" t="inlineStr">
        <is>
          <t>Celta</t>
        </is>
      </c>
      <c r="E46" t="inlineStr">
        <is>
          <t>Betis</t>
        </is>
      </c>
    </row>
    <row r="47">
      <c r="A47" t="inlineStr">
        <is>
          <t>SP1</t>
        </is>
      </c>
      <c r="B47" s="16" t="n">
        <v>44835</v>
      </c>
      <c r="C47" t="n">
        <v>2022</v>
      </c>
      <c r="D47" t="inlineStr">
        <is>
          <t>Vallecano</t>
        </is>
      </c>
      <c r="E47" t="inlineStr">
        <is>
          <t>Elche</t>
        </is>
      </c>
    </row>
    <row r="48">
      <c r="A48" t="inlineStr">
        <is>
          <t>SP1</t>
        </is>
      </c>
      <c r="B48" s="16" t="n">
        <v>44835</v>
      </c>
      <c r="C48" t="n">
        <v>2022</v>
      </c>
      <c r="D48" t="inlineStr">
        <is>
          <t>Real Madrid</t>
        </is>
      </c>
      <c r="E48" t="inlineStr">
        <is>
          <t>Osasuna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s="17" t="inlineStr">
        <is>
          <t>Div</t>
        </is>
      </c>
      <c r="B1" s="17" t="inlineStr">
        <is>
          <t>Date</t>
        </is>
      </c>
      <c r="C1" s="17" t="inlineStr">
        <is>
          <t>Seson</t>
        </is>
      </c>
      <c r="D1" s="17" t="inlineStr">
        <is>
          <t>HomeTeam</t>
        </is>
      </c>
      <c r="E1" s="17" t="inlineStr">
        <is>
          <t>AwayTeam</t>
        </is>
      </c>
      <c r="F1" s="17" t="inlineStr">
        <is>
          <t>Total</t>
        </is>
      </c>
      <c r="G1" s="17" t="inlineStr">
        <is>
          <t>Kef_M</t>
        </is>
      </c>
      <c r="H1" s="17" t="inlineStr">
        <is>
          <t>Kef_B</t>
        </is>
      </c>
    </row>
    <row r="2">
      <c r="A2" t="inlineStr"/>
      <c r="B2" t="inlineStr"/>
      <c r="C2" t="inlineStr"/>
      <c r="D2" t="inlineStr">
        <is>
          <t>Arsenal</t>
        </is>
      </c>
      <c r="E2" t="inlineStr">
        <is>
          <t>Tottenham</t>
        </is>
      </c>
      <c r="F2" t="n">
        <v>10</v>
      </c>
      <c r="G2" t="n">
        <v>1.869</v>
      </c>
      <c r="H2" t="n">
        <v>1.952</v>
      </c>
    </row>
    <row r="3">
      <c r="A3" t="inlineStr"/>
      <c r="B3" t="inlineStr"/>
      <c r="C3" t="inlineStr"/>
      <c r="D3" t="inlineStr">
        <is>
          <t>Борнмут</t>
        </is>
      </c>
      <c r="E3" t="inlineStr">
        <is>
          <t>Brentford</t>
        </is>
      </c>
      <c r="F3" t="n">
        <v>10</v>
      </c>
      <c r="G3" t="n">
        <v>1.781</v>
      </c>
      <c r="H3" t="n">
        <v>2.05</v>
      </c>
    </row>
    <row r="4">
      <c r="A4" t="inlineStr"/>
      <c r="B4" t="inlineStr"/>
      <c r="C4" t="inlineStr"/>
      <c r="D4" t="inlineStr">
        <is>
          <t>Crystal Palace</t>
        </is>
      </c>
      <c r="E4" t="inlineStr">
        <is>
          <t>Chelsea</t>
        </is>
      </c>
      <c r="F4" t="n">
        <v>10</v>
      </c>
      <c r="G4" t="n">
        <v>1.877</v>
      </c>
      <c r="H4" t="n">
        <v>1.952</v>
      </c>
    </row>
    <row r="5">
      <c r="A5" t="inlineStr"/>
      <c r="B5" t="inlineStr"/>
      <c r="C5" t="inlineStr"/>
      <c r="D5" t="inlineStr">
        <is>
          <t>Southampton</t>
        </is>
      </c>
      <c r="E5" t="inlineStr">
        <is>
          <t>Everton</t>
        </is>
      </c>
      <c r="F5" t="n">
        <v>10.5</v>
      </c>
      <c r="G5" t="n">
        <v>1.854</v>
      </c>
      <c r="H5" t="n">
        <v>1.97</v>
      </c>
    </row>
    <row r="6">
      <c r="A6" t="inlineStr"/>
      <c r="B6" t="inlineStr"/>
      <c r="C6" t="inlineStr"/>
      <c r="D6" t="inlineStr">
        <is>
          <t>Liverpool</t>
        </is>
      </c>
      <c r="E6" t="inlineStr">
        <is>
          <t>Brighton</t>
        </is>
      </c>
      <c r="F6" t="n">
        <v>10.5</v>
      </c>
      <c r="G6" t="n">
        <v>1.925</v>
      </c>
      <c r="H6" t="n">
        <v>1.909</v>
      </c>
    </row>
    <row r="7">
      <c r="A7" t="inlineStr"/>
      <c r="B7" t="inlineStr"/>
      <c r="C7" t="inlineStr"/>
      <c r="D7" t="inlineStr">
        <is>
          <t>Fulham</t>
        </is>
      </c>
      <c r="E7" t="inlineStr">
        <is>
          <t>Newcastle</t>
        </is>
      </c>
      <c r="F7" t="n">
        <v>10</v>
      </c>
      <c r="G7" t="n">
        <v>1.909</v>
      </c>
      <c r="H7" t="n">
        <v>1.917</v>
      </c>
    </row>
    <row r="8">
      <c r="A8" t="inlineStr"/>
      <c r="B8" t="inlineStr"/>
      <c r="C8" t="inlineStr"/>
      <c r="D8" t="inlineStr">
        <is>
          <t>West Ham</t>
        </is>
      </c>
      <c r="E8" t="inlineStr">
        <is>
          <t>Wolves</t>
        </is>
      </c>
      <c r="F8" t="n">
        <v>10</v>
      </c>
      <c r="G8" t="n">
        <v>1.934</v>
      </c>
      <c r="H8" t="n">
        <v>1.9</v>
      </c>
    </row>
    <row r="9">
      <c r="A9" t="inlineStr"/>
      <c r="B9" t="inlineStr"/>
      <c r="C9" t="inlineStr"/>
      <c r="D9" t="inlineStr">
        <is>
          <t>Man City</t>
        </is>
      </c>
      <c r="E9" t="inlineStr">
        <is>
          <t>Man United</t>
        </is>
      </c>
      <c r="F9" t="n">
        <v>10</v>
      </c>
      <c r="G9" t="n">
        <v>2.04</v>
      </c>
      <c r="H9" t="n">
        <v>1.787</v>
      </c>
    </row>
    <row r="10">
      <c r="A10" t="inlineStr"/>
      <c r="B10" t="inlineStr"/>
      <c r="C10" t="inlineStr"/>
      <c r="D10" t="inlineStr">
        <is>
          <t>Leeds</t>
        </is>
      </c>
      <c r="E10" t="inlineStr">
        <is>
          <t>Aston Villa</t>
        </is>
      </c>
      <c r="F10" t="n">
        <v>10</v>
      </c>
      <c r="G10" t="n">
        <v>1.909</v>
      </c>
      <c r="H10" t="n">
        <v>1.925</v>
      </c>
    </row>
    <row r="11">
      <c r="A11" t="inlineStr"/>
      <c r="B11" t="inlineStr"/>
      <c r="C11" t="inlineStr"/>
      <c r="D11" t="inlineStr">
        <is>
          <t>Bayern Munich</t>
        </is>
      </c>
      <c r="E11" t="inlineStr">
        <is>
          <t>Leverkusen</t>
        </is>
      </c>
      <c r="F11" t="n">
        <v>9.5</v>
      </c>
      <c r="G11" t="n">
        <v>2.02</v>
      </c>
      <c r="H11" t="n">
        <v>1.775</v>
      </c>
    </row>
    <row r="12">
      <c r="A12" t="inlineStr"/>
      <c r="B12" t="inlineStr"/>
      <c r="C12" t="inlineStr"/>
      <c r="D12" t="inlineStr">
        <is>
          <t>Wolfsburg</t>
        </is>
      </c>
      <c r="E12" t="inlineStr">
        <is>
          <t>Stuttgart</t>
        </is>
      </c>
      <c r="F12" t="n">
        <v>9</v>
      </c>
      <c r="G12" t="n">
        <v>2.05</v>
      </c>
      <c r="H12" t="n">
        <v>1.751</v>
      </c>
    </row>
    <row r="13">
      <c r="A13" t="inlineStr"/>
      <c r="B13" t="inlineStr"/>
      <c r="C13" t="inlineStr"/>
      <c r="D13" t="inlineStr">
        <is>
          <t>RB Leipzig</t>
        </is>
      </c>
      <c r="E13" t="inlineStr">
        <is>
          <t>Bochum</t>
        </is>
      </c>
      <c r="F13" t="n">
        <v>9.5</v>
      </c>
      <c r="G13" t="n">
        <v>1.826</v>
      </c>
      <c r="H13" t="n">
        <v>1.97</v>
      </c>
    </row>
    <row r="14">
      <c r="A14" t="inlineStr"/>
      <c r="B14" t="inlineStr"/>
      <c r="C14" t="inlineStr"/>
      <c r="D14" t="inlineStr">
        <is>
          <t>FC Koln</t>
        </is>
      </c>
      <c r="E14" t="inlineStr">
        <is>
          <t>Dortmund</t>
        </is>
      </c>
      <c r="F14" t="n">
        <v>9.5</v>
      </c>
      <c r="G14" t="n">
        <v>1.99</v>
      </c>
      <c r="H14" t="n">
        <v>1.793</v>
      </c>
    </row>
    <row r="15">
      <c r="A15" t="inlineStr"/>
      <c r="B15" t="inlineStr"/>
      <c r="C15" t="inlineStr"/>
      <c r="D15" t="inlineStr">
        <is>
          <t>Ein Frankfurt</t>
        </is>
      </c>
      <c r="E15" t="inlineStr">
        <is>
          <t>Union Berlin</t>
        </is>
      </c>
      <c r="F15" t="n">
        <v>9.5</v>
      </c>
      <c r="G15" t="n">
        <v>1.909</v>
      </c>
      <c r="H15" t="n">
        <v>1.884</v>
      </c>
    </row>
    <row r="16">
      <c r="A16" t="inlineStr"/>
      <c r="B16" t="inlineStr"/>
      <c r="C16" t="inlineStr"/>
      <c r="D16" t="inlineStr">
        <is>
          <t>Freiburg</t>
        </is>
      </c>
      <c r="E16" t="inlineStr">
        <is>
          <t>Mainz</t>
        </is>
      </c>
      <c r="F16" t="n">
        <v>9.5</v>
      </c>
      <c r="G16" t="n">
        <v>1.877</v>
      </c>
      <c r="H16" t="n">
        <v>1.925</v>
      </c>
    </row>
    <row r="17">
      <c r="A17" t="inlineStr"/>
      <c r="B17" t="inlineStr"/>
      <c r="C17" t="inlineStr"/>
      <c r="D17" t="inlineStr">
        <is>
          <t>Вердер</t>
        </is>
      </c>
      <c r="E17" t="inlineStr">
        <is>
          <t>M'gladbach</t>
        </is>
      </c>
      <c r="F17" t="n">
        <v>9.5</v>
      </c>
      <c r="G17" t="n">
        <v>1.909</v>
      </c>
      <c r="H17" t="n">
        <v>1.884</v>
      </c>
    </row>
    <row r="18">
      <c r="A18" t="inlineStr"/>
      <c r="B18" t="inlineStr"/>
      <c r="C18" t="inlineStr"/>
      <c r="D18" t="inlineStr">
        <is>
          <t>Hertha</t>
        </is>
      </c>
      <c r="E18" t="inlineStr">
        <is>
          <t>Hoffenheim</t>
        </is>
      </c>
      <c r="F18" t="n">
        <v>9.5</v>
      </c>
      <c r="G18" t="n">
        <v>1.934</v>
      </c>
      <c r="H18" t="n">
        <v>1.869</v>
      </c>
    </row>
    <row r="19">
      <c r="A19" t="inlineStr"/>
      <c r="B19" t="inlineStr"/>
      <c r="C19" t="inlineStr"/>
      <c r="D19" t="inlineStr">
        <is>
          <t>Шальке-04</t>
        </is>
      </c>
      <c r="E19" t="inlineStr">
        <is>
          <t>Augsburg</t>
        </is>
      </c>
      <c r="F19" t="n">
        <v>9.5</v>
      </c>
      <c r="G19" t="n">
        <v>2.01</v>
      </c>
      <c r="H19" t="n">
        <v>1.806</v>
      </c>
    </row>
    <row r="20">
      <c r="A20" t="inlineStr"/>
      <c r="B20" t="inlineStr"/>
      <c r="C20" t="inlineStr"/>
      <c r="D20" t="inlineStr">
        <is>
          <t>Angers</t>
        </is>
      </c>
      <c r="E20" t="inlineStr">
        <is>
          <t>Marseille</t>
        </is>
      </c>
      <c r="F20" t="n">
        <v>9.5</v>
      </c>
      <c r="G20" t="n">
        <v>1.869</v>
      </c>
      <c r="H20" t="n">
        <v>1.952</v>
      </c>
    </row>
    <row r="21">
      <c r="A21" t="inlineStr"/>
      <c r="B21" t="inlineStr"/>
      <c r="C21" t="inlineStr"/>
      <c r="D21" t="inlineStr">
        <is>
          <t>Strasbourg</t>
        </is>
      </c>
      <c r="E21" t="inlineStr">
        <is>
          <t>Rennes</t>
        </is>
      </c>
      <c r="F21" t="n">
        <v>9.5</v>
      </c>
      <c r="G21" t="n">
        <v>1.884</v>
      </c>
      <c r="H21" t="n">
        <v>1.943</v>
      </c>
    </row>
    <row r="22">
      <c r="A22" t="inlineStr"/>
      <c r="B22" t="inlineStr"/>
      <c r="C22" t="inlineStr"/>
      <c r="D22" t="inlineStr">
        <is>
          <t>Paris SG</t>
        </is>
      </c>
      <c r="E22" t="inlineStr">
        <is>
          <t>Nice</t>
        </is>
      </c>
      <c r="F22" t="n">
        <v>9.5</v>
      </c>
      <c r="G22" t="n">
        <v>1.917</v>
      </c>
      <c r="H22" t="n">
        <v>1.917</v>
      </c>
    </row>
    <row r="23">
      <c r="A23" t="inlineStr"/>
      <c r="B23" t="inlineStr"/>
      <c r="C23" t="inlineStr"/>
      <c r="D23" t="inlineStr">
        <is>
          <t>Lorient</t>
        </is>
      </c>
      <c r="E23" t="inlineStr">
        <is>
          <t>Lille</t>
        </is>
      </c>
      <c r="F23" t="n">
        <v>9</v>
      </c>
      <c r="G23" t="n">
        <v>2.04</v>
      </c>
      <c r="H23" t="n">
        <v>1.775</v>
      </c>
    </row>
    <row r="24">
      <c r="A24" t="inlineStr"/>
      <c r="B24" t="inlineStr"/>
      <c r="C24" t="inlineStr"/>
      <c r="D24" t="inlineStr">
        <is>
          <t>Тулуза</t>
        </is>
      </c>
      <c r="E24" t="inlineStr">
        <is>
          <t>Montpellier</t>
        </is>
      </c>
      <c r="F24" t="n">
        <v>9.5</v>
      </c>
      <c r="G24" t="n">
        <v>2</v>
      </c>
      <c r="H24" t="n">
        <v>1.826</v>
      </c>
    </row>
    <row r="25">
      <c r="A25" t="inlineStr"/>
      <c r="B25" t="inlineStr"/>
      <c r="C25" t="inlineStr"/>
      <c r="D25" t="inlineStr">
        <is>
          <t>Осер</t>
        </is>
      </c>
      <c r="E25" t="inlineStr">
        <is>
          <t>Brest</t>
        </is>
      </c>
      <c r="F25" t="n">
        <v>9</v>
      </c>
      <c r="G25" t="n">
        <v>1.97</v>
      </c>
      <c r="H25" t="n">
        <v>1.847</v>
      </c>
    </row>
    <row r="26">
      <c r="A26" t="inlineStr"/>
      <c r="B26" t="inlineStr"/>
      <c r="C26" t="inlineStr"/>
      <c r="D26" t="inlineStr">
        <is>
          <t>Аяччо</t>
        </is>
      </c>
      <c r="E26" t="inlineStr">
        <is>
          <t>Clermont</t>
        </is>
      </c>
      <c r="F26" t="n">
        <v>8.5</v>
      </c>
      <c r="G26" t="n">
        <v>1.925</v>
      </c>
      <c r="H26" t="n">
        <v>1.909</v>
      </c>
    </row>
    <row r="27">
      <c r="A27" t="inlineStr"/>
      <c r="B27" t="inlineStr"/>
      <c r="C27" t="inlineStr"/>
      <c r="D27" t="inlineStr">
        <is>
          <t>Troyes</t>
        </is>
      </c>
      <c r="E27" t="inlineStr">
        <is>
          <t>Reims</t>
        </is>
      </c>
      <c r="F27" t="n">
        <v>9.5</v>
      </c>
      <c r="G27" t="n">
        <v>1.84</v>
      </c>
      <c r="H27" t="n">
        <v>1.99</v>
      </c>
    </row>
    <row r="28">
      <c r="A28" t="inlineStr"/>
      <c r="B28" t="inlineStr"/>
      <c r="C28" t="inlineStr"/>
      <c r="D28" t="inlineStr">
        <is>
          <t>Monaco</t>
        </is>
      </c>
      <c r="E28" t="inlineStr">
        <is>
          <t>Nantes</t>
        </is>
      </c>
      <c r="F28" t="n">
        <v>10</v>
      </c>
      <c r="G28" t="n">
        <v>1.787</v>
      </c>
      <c r="H28" t="n">
        <v>2.05</v>
      </c>
    </row>
    <row r="29">
      <c r="A29" t="inlineStr"/>
      <c r="B29" t="inlineStr"/>
      <c r="C29" t="inlineStr"/>
      <c r="D29" t="inlineStr">
        <is>
          <t>Lens</t>
        </is>
      </c>
      <c r="E29" t="inlineStr">
        <is>
          <t>Lyon</t>
        </is>
      </c>
      <c r="F29" t="n">
        <v>9.5</v>
      </c>
      <c r="G29" t="n">
        <v>1.917</v>
      </c>
      <c r="H29" t="n">
        <v>1.917</v>
      </c>
    </row>
    <row r="30">
      <c r="A30" t="inlineStr"/>
      <c r="B30" t="inlineStr"/>
      <c r="C30" t="inlineStr"/>
      <c r="D30" t="inlineStr">
        <is>
          <t>Napoli</t>
        </is>
      </c>
      <c r="E30" t="inlineStr">
        <is>
          <t>Torino</t>
        </is>
      </c>
      <c r="F30" t="n">
        <v>9.5</v>
      </c>
      <c r="G30" t="n">
        <v>2.01</v>
      </c>
      <c r="H30" t="n">
        <v>1.813</v>
      </c>
    </row>
    <row r="31">
      <c r="A31" t="inlineStr"/>
      <c r="B31" t="inlineStr"/>
      <c r="C31" t="inlineStr"/>
      <c r="D31" t="inlineStr">
        <is>
          <t>Inter</t>
        </is>
      </c>
      <c r="E31" t="inlineStr">
        <is>
          <t>Roma</t>
        </is>
      </c>
      <c r="F31" t="n">
        <v>10</v>
      </c>
      <c r="G31" t="n">
        <v>1.847</v>
      </c>
      <c r="H31" t="n">
        <v>1.97</v>
      </c>
    </row>
    <row r="32">
      <c r="A32" t="inlineStr"/>
      <c r="B32" t="inlineStr"/>
      <c r="C32" t="inlineStr"/>
      <c r="D32" t="inlineStr">
        <is>
          <t>Empoli</t>
        </is>
      </c>
      <c r="E32" t="inlineStr">
        <is>
          <t>Milan</t>
        </is>
      </c>
      <c r="F32" t="n">
        <v>10</v>
      </c>
      <c r="G32" t="n">
        <v>1.854</v>
      </c>
      <c r="H32" t="n">
        <v>1.97</v>
      </c>
    </row>
    <row r="33">
      <c r="A33" t="inlineStr"/>
      <c r="B33" t="inlineStr"/>
      <c r="C33" t="inlineStr"/>
      <c r="D33" t="inlineStr">
        <is>
          <t>Lazio</t>
        </is>
      </c>
      <c r="E33" t="inlineStr">
        <is>
          <t>Spezia</t>
        </is>
      </c>
      <c r="F33" t="n">
        <v>9.5</v>
      </c>
      <c r="G33" t="n">
        <v>1.934</v>
      </c>
      <c r="H33" t="n">
        <v>1.892</v>
      </c>
    </row>
    <row r="34">
      <c r="A34" t="inlineStr"/>
      <c r="B34" t="inlineStr"/>
      <c r="C34" t="inlineStr"/>
      <c r="D34" t="inlineStr">
        <is>
          <t>Лечче</t>
        </is>
      </c>
      <c r="E34" t="inlineStr">
        <is>
          <t>Кремонезе</t>
        </is>
      </c>
      <c r="F34" t="n">
        <v>10</v>
      </c>
      <c r="G34" t="n">
        <v>1.787</v>
      </c>
      <c r="H34" t="n">
        <v>2.05</v>
      </c>
    </row>
    <row r="35">
      <c r="A35" t="inlineStr"/>
      <c r="B35" t="inlineStr"/>
      <c r="C35" t="inlineStr"/>
      <c r="D35" t="inlineStr">
        <is>
          <t>Sampdoria</t>
        </is>
      </c>
      <c r="E35" t="inlineStr">
        <is>
          <t>АК Монца</t>
        </is>
      </c>
      <c r="F35" t="n">
        <v>9.5</v>
      </c>
      <c r="G35" t="n">
        <v>1.98</v>
      </c>
      <c r="H35" t="n">
        <v>1.847</v>
      </c>
    </row>
    <row r="36">
      <c r="A36" t="inlineStr"/>
      <c r="B36" t="inlineStr"/>
      <c r="C36" t="inlineStr"/>
      <c r="D36" t="inlineStr">
        <is>
          <t>Sassuolo</t>
        </is>
      </c>
      <c r="E36" t="inlineStr">
        <is>
          <t>Salernitana</t>
        </is>
      </c>
      <c r="F36" t="n">
        <v>10</v>
      </c>
      <c r="G36" t="n">
        <v>1.884</v>
      </c>
      <c r="H36" t="n">
        <v>1.952</v>
      </c>
    </row>
    <row r="37">
      <c r="A37" t="inlineStr"/>
      <c r="B37" t="inlineStr"/>
      <c r="C37" t="inlineStr"/>
      <c r="D37" t="inlineStr">
        <is>
          <t>Atalanta</t>
        </is>
      </c>
      <c r="E37" t="inlineStr">
        <is>
          <t>Fiorentina</t>
        </is>
      </c>
      <c r="F37" t="n">
        <v>9.5</v>
      </c>
      <c r="G37" t="n">
        <v>1.781</v>
      </c>
      <c r="H37" t="n">
        <v>2.05</v>
      </c>
    </row>
    <row r="38">
      <c r="A38" t="inlineStr"/>
      <c r="B38" t="inlineStr"/>
      <c r="C38" t="inlineStr"/>
      <c r="D38" t="inlineStr">
        <is>
          <t>Juventus</t>
        </is>
      </c>
      <c r="E38" t="inlineStr">
        <is>
          <t>Bologna</t>
        </is>
      </c>
      <c r="F38" t="n">
        <v>9.5</v>
      </c>
      <c r="G38" t="n">
        <v>1.934</v>
      </c>
      <c r="H38" t="n">
        <v>1.9</v>
      </c>
    </row>
    <row r="39">
      <c r="A39" t="inlineStr"/>
      <c r="B39" t="inlineStr"/>
      <c r="C39" t="inlineStr"/>
      <c r="D39" t="inlineStr">
        <is>
          <t>Ath Bilbao</t>
        </is>
      </c>
      <c r="E39" t="inlineStr">
        <is>
          <t>Альмерия</t>
        </is>
      </c>
      <c r="F39" t="n">
        <v>9.5</v>
      </c>
      <c r="G39" t="n">
        <v>1.98</v>
      </c>
      <c r="H39" t="n">
        <v>1.847</v>
      </c>
    </row>
    <row r="40">
      <c r="A40" t="inlineStr"/>
      <c r="B40" t="inlineStr"/>
      <c r="C40" t="inlineStr"/>
      <c r="D40" t="inlineStr">
        <is>
          <t>Cadiz</t>
        </is>
      </c>
      <c r="E40" t="inlineStr">
        <is>
          <t>Villarreal</t>
        </is>
      </c>
      <c r="F40" t="n">
        <v>9</v>
      </c>
      <c r="G40" t="n">
        <v>1.98</v>
      </c>
      <c r="H40" t="n">
        <v>1.847</v>
      </c>
    </row>
    <row r="41">
      <c r="A41" t="inlineStr"/>
      <c r="B41" t="inlineStr"/>
      <c r="C41" t="inlineStr"/>
      <c r="D41" t="inlineStr">
        <is>
          <t>Getafe</t>
        </is>
      </c>
      <c r="E41" t="inlineStr">
        <is>
          <t>Вальядолид</t>
        </is>
      </c>
      <c r="F41" t="n">
        <v>9</v>
      </c>
      <c r="G41" t="n">
        <v>1.847</v>
      </c>
      <c r="H41" t="n">
        <v>1.98</v>
      </c>
    </row>
    <row r="42">
      <c r="A42" t="inlineStr"/>
      <c r="B42" t="inlineStr"/>
      <c r="C42" t="inlineStr"/>
      <c r="D42" t="inlineStr">
        <is>
          <t>Sevilla</t>
        </is>
      </c>
      <c r="E42" t="inlineStr">
        <is>
          <t>Ath Madrid</t>
        </is>
      </c>
      <c r="F42" t="n">
        <v>8.5</v>
      </c>
      <c r="G42" t="n">
        <v>2.02</v>
      </c>
      <c r="H42" t="n">
        <v>1.793</v>
      </c>
    </row>
    <row r="43">
      <c r="A43" t="inlineStr"/>
      <c r="B43" t="inlineStr"/>
      <c r="C43" t="inlineStr"/>
      <c r="D43" t="inlineStr">
        <is>
          <t>Mallorca</t>
        </is>
      </c>
      <c r="E43" t="inlineStr">
        <is>
          <t>Barcelona</t>
        </is>
      </c>
      <c r="F43" t="n">
        <v>9</v>
      </c>
      <c r="G43" t="n">
        <v>1.854</v>
      </c>
      <c r="H43" t="n">
        <v>1.97</v>
      </c>
    </row>
    <row r="44">
      <c r="A44" t="inlineStr"/>
      <c r="B44" t="inlineStr"/>
      <c r="C44" t="inlineStr"/>
      <c r="D44" t="inlineStr">
        <is>
          <t>Espanol</t>
        </is>
      </c>
      <c r="E44" t="inlineStr">
        <is>
          <t>Valencia</t>
        </is>
      </c>
      <c r="F44" t="n">
        <v>9</v>
      </c>
      <c r="G44" t="n">
        <v>1.909</v>
      </c>
      <c r="H44" t="n">
        <v>1.917</v>
      </c>
    </row>
    <row r="45">
      <c r="A45" t="inlineStr"/>
      <c r="B45" t="inlineStr"/>
      <c r="C45" t="inlineStr"/>
      <c r="D45" t="inlineStr">
        <is>
          <t>Celta</t>
        </is>
      </c>
      <c r="E45" t="inlineStr">
        <is>
          <t>Betis</t>
        </is>
      </c>
      <c r="F45" t="n">
        <v>9</v>
      </c>
      <c r="G45" t="n">
        <v>1.9</v>
      </c>
      <c r="H45" t="n">
        <v>1.925</v>
      </c>
    </row>
    <row r="46">
      <c r="A46" t="inlineStr"/>
      <c r="B46" t="inlineStr"/>
      <c r="C46" t="inlineStr"/>
      <c r="D46" t="inlineStr">
        <is>
          <t>Жирона</t>
        </is>
      </c>
      <c r="E46" t="inlineStr">
        <is>
          <t>Sociedad</t>
        </is>
      </c>
      <c r="F46" t="n">
        <v>9</v>
      </c>
      <c r="G46" t="n">
        <v>1.813</v>
      </c>
      <c r="H46" t="n">
        <v>2.02</v>
      </c>
    </row>
    <row r="47">
      <c r="A47" t="inlineStr"/>
      <c r="B47" t="inlineStr"/>
      <c r="C47" t="inlineStr"/>
      <c r="D47" t="inlineStr">
        <is>
          <t>Real Madrid</t>
        </is>
      </c>
      <c r="E47" t="inlineStr">
        <is>
          <t>Osasuna</t>
        </is>
      </c>
      <c r="F47" t="n">
        <v>9.5</v>
      </c>
      <c r="G47" t="n">
        <v>1.884</v>
      </c>
      <c r="H47" t="n">
        <v>1.943</v>
      </c>
    </row>
    <row r="48">
      <c r="A48" t="inlineStr"/>
      <c r="B48" t="inlineStr"/>
      <c r="C48" t="inlineStr"/>
      <c r="D48" t="inlineStr">
        <is>
          <t>Leicester</t>
        </is>
      </c>
      <c r="E48" t="inlineStr">
        <is>
          <t>Nott'm Forest</t>
        </is>
      </c>
      <c r="F48" t="n">
        <v>10</v>
      </c>
      <c r="G48" t="n">
        <v>2.04</v>
      </c>
      <c r="H48" t="n">
        <v>1.787</v>
      </c>
    </row>
    <row r="49">
      <c r="A49" t="inlineStr"/>
      <c r="B49" t="inlineStr"/>
      <c r="C49" t="inlineStr"/>
      <c r="D49" t="inlineStr">
        <is>
          <t>Verona</t>
        </is>
      </c>
      <c r="E49" t="inlineStr">
        <is>
          <t>Udinese</t>
        </is>
      </c>
      <c r="F49" t="n">
        <v>9.5</v>
      </c>
      <c r="G49" t="n">
        <v>2.02</v>
      </c>
      <c r="H49" t="n">
        <v>1.813</v>
      </c>
    </row>
    <row r="50">
      <c r="A50" t="inlineStr"/>
      <c r="B50" t="inlineStr"/>
      <c r="C50" t="inlineStr"/>
      <c r="D50" t="inlineStr">
        <is>
          <t>Vallecano</t>
        </is>
      </c>
      <c r="E50" t="inlineStr">
        <is>
          <t>Elche</t>
        </is>
      </c>
      <c r="F50" t="n">
        <v>9</v>
      </c>
      <c r="G50" t="n">
        <v>1.847</v>
      </c>
      <c r="H50" t="n">
        <v>1.98</v>
      </c>
    </row>
    <row r="51">
      <c r="A51" t="inlineStr"/>
      <c r="B51" t="inlineStr"/>
      <c r="C51" t="inlineStr"/>
      <c r="D51" t="inlineStr">
        <is>
          <t>Hull</t>
        </is>
      </c>
      <c r="E51" t="inlineStr">
        <is>
          <t>Luton</t>
        </is>
      </c>
      <c r="F51" t="n">
        <v>9.5</v>
      </c>
      <c r="G51" t="n">
        <v>1.9</v>
      </c>
      <c r="H51" t="n">
        <v>1.909</v>
      </c>
    </row>
    <row r="52">
      <c r="A52" t="inlineStr"/>
      <c r="B52" t="inlineStr"/>
      <c r="C52" t="inlineStr"/>
      <c r="D52" t="inlineStr">
        <is>
          <t>Bournemouth</t>
        </is>
      </c>
      <c r="E52" t="inlineStr">
        <is>
          <t>Brentford</t>
        </is>
      </c>
      <c r="F52" t="n">
        <v>10</v>
      </c>
      <c r="G52" t="n">
        <v>1.787</v>
      </c>
      <c r="H52" t="n">
        <v>2.05</v>
      </c>
    </row>
    <row r="53">
      <c r="A53" t="inlineStr"/>
      <c r="B53" t="inlineStr"/>
      <c r="C53" t="inlineStr"/>
      <c r="D53" t="inlineStr">
        <is>
          <t>West Ham United</t>
        </is>
      </c>
      <c r="E53" t="inlineStr">
        <is>
          <t>Wolves</t>
        </is>
      </c>
      <c r="F53" t="n">
        <v>10</v>
      </c>
      <c r="G53" t="n">
        <v>1.934</v>
      </c>
      <c r="H53" t="n">
        <v>1.9</v>
      </c>
    </row>
    <row r="54">
      <c r="A54" t="inlineStr"/>
      <c r="B54" t="inlineStr"/>
      <c r="C54" t="inlineStr"/>
      <c r="D54" t="inlineStr">
        <is>
          <t>Leicester City</t>
        </is>
      </c>
      <c r="E54" t="inlineStr">
        <is>
          <t>Nottingham Forest</t>
        </is>
      </c>
      <c r="F54" t="n">
        <v>10</v>
      </c>
      <c r="G54" t="n">
        <v>2.04</v>
      </c>
      <c r="H54" t="n">
        <v>1.787</v>
      </c>
    </row>
    <row r="55">
      <c r="A55" t="inlineStr"/>
      <c r="B55" t="inlineStr"/>
      <c r="C55" t="inlineStr"/>
      <c r="D55" t="inlineStr">
        <is>
          <t>Freiburg</t>
        </is>
      </c>
      <c r="E55" t="inlineStr">
        <is>
          <t>Mainz 05</t>
        </is>
      </c>
      <c r="F55" t="n">
        <v>9.5</v>
      </c>
      <c r="G55" t="n">
        <v>1.877</v>
      </c>
      <c r="H55" t="n">
        <v>1.925</v>
      </c>
    </row>
    <row r="56">
      <c r="A56" t="inlineStr"/>
      <c r="B56" t="inlineStr"/>
      <c r="C56" t="inlineStr"/>
      <c r="D56" t="inlineStr">
        <is>
          <t>Hull City</t>
        </is>
      </c>
      <c r="E56" t="inlineStr">
        <is>
          <t>Luton Town</t>
        </is>
      </c>
      <c r="F56" t="n">
        <v>9.5</v>
      </c>
      <c r="G56" t="n">
        <v>1.9</v>
      </c>
      <c r="H56" t="n">
        <v>1.909</v>
      </c>
    </row>
    <row r="57">
      <c r="A57" t="inlineStr"/>
      <c r="B57" t="inlineStr"/>
      <c r="C57" t="inlineStr"/>
      <c r="D57" t="inlineStr">
        <is>
          <t>Paris Saint Germain</t>
        </is>
      </c>
      <c r="E57" t="inlineStr">
        <is>
          <t>Nice</t>
        </is>
      </c>
      <c r="F57" t="n">
        <v>9.5</v>
      </c>
      <c r="G57" t="n">
        <v>1.952</v>
      </c>
      <c r="H57" t="n">
        <v>1.877</v>
      </c>
    </row>
    <row r="58">
      <c r="A58" t="inlineStr"/>
      <c r="B58" t="inlineStr"/>
      <c r="C58" t="inlineStr"/>
      <c r="D58" t="inlineStr">
        <is>
          <t>Auxerre</t>
        </is>
      </c>
      <c r="E58" t="inlineStr">
        <is>
          <t>Brest</t>
        </is>
      </c>
      <c r="F58" t="n">
        <v>9</v>
      </c>
      <c r="G58" t="n">
        <v>1.97</v>
      </c>
      <c r="H58" t="n">
        <v>1.847</v>
      </c>
    </row>
    <row r="59">
      <c r="A59" t="inlineStr"/>
      <c r="B59" t="inlineStr"/>
      <c r="C59" t="inlineStr"/>
      <c r="D59" t="inlineStr">
        <is>
          <t>Hellas Verona FC</t>
        </is>
      </c>
      <c r="E59" t="inlineStr">
        <is>
          <t>Udinese</t>
        </is>
      </c>
      <c r="F59" t="n">
        <v>10</v>
      </c>
      <c r="G59" t="n">
        <v>1.787</v>
      </c>
      <c r="H59" t="n">
        <v>2.04</v>
      </c>
    </row>
    <row r="60">
      <c r="A60" t="inlineStr"/>
      <c r="B60" t="inlineStr"/>
      <c r="C60" t="inlineStr"/>
      <c r="D60" t="inlineStr">
        <is>
          <t>Athletic Club Bilbao</t>
        </is>
      </c>
      <c r="E60" t="inlineStr">
        <is>
          <t>Almeria</t>
        </is>
      </c>
      <c r="F60" t="n">
        <v>9.5</v>
      </c>
      <c r="G60" t="n">
        <v>1.943</v>
      </c>
      <c r="H60" t="n">
        <v>1.884</v>
      </c>
    </row>
    <row r="61">
      <c r="A61" t="inlineStr"/>
      <c r="B61" t="inlineStr"/>
      <c r="C61" t="inlineStr"/>
      <c r="D61" t="inlineStr">
        <is>
          <t>Cadiz</t>
        </is>
      </c>
      <c r="E61" t="inlineStr">
        <is>
          <t>Villarreal CF</t>
        </is>
      </c>
      <c r="F61" t="n">
        <v>9</v>
      </c>
      <c r="G61" t="n">
        <v>2.01</v>
      </c>
      <c r="H61" t="n">
        <v>1.819</v>
      </c>
    </row>
    <row r="62">
      <c r="A62" t="inlineStr"/>
      <c r="B62" t="inlineStr"/>
      <c r="C62" t="inlineStr"/>
      <c r="D62" t="inlineStr">
        <is>
          <t>Celta Vigo</t>
        </is>
      </c>
      <c r="E62" t="inlineStr">
        <is>
          <t>Real Betis</t>
        </is>
      </c>
      <c r="F62" t="n">
        <v>9</v>
      </c>
      <c r="G62" t="n">
        <v>1.9</v>
      </c>
      <c r="H62" t="n">
        <v>1.925</v>
      </c>
    </row>
    <row r="63">
      <c r="A63" t="inlineStr"/>
      <c r="B63" t="inlineStr"/>
      <c r="C63" t="inlineStr"/>
      <c r="D63" t="inlineStr">
        <is>
          <t>Girona</t>
        </is>
      </c>
      <c r="E63" t="inlineStr">
        <is>
          <t>Real Sociedad</t>
        </is>
      </c>
      <c r="F63" t="n">
        <v>9</v>
      </c>
      <c r="G63" t="n">
        <v>1.813</v>
      </c>
      <c r="H63" t="n">
        <v>2.02</v>
      </c>
    </row>
    <row r="64">
      <c r="A64" t="inlineStr"/>
      <c r="B64" t="inlineStr"/>
      <c r="C64" t="inlineStr"/>
      <c r="D64" t="inlineStr">
        <is>
          <t>Rayo Vallecano</t>
        </is>
      </c>
      <c r="E64" t="inlineStr">
        <is>
          <t>Elche CF</t>
        </is>
      </c>
      <c r="F64" t="n">
        <v>9</v>
      </c>
      <c r="G64" t="n">
        <v>1.854</v>
      </c>
      <c r="H64" t="n">
        <v>1.98</v>
      </c>
    </row>
    <row r="65">
      <c r="A65" t="inlineStr"/>
      <c r="B65" t="inlineStr"/>
      <c r="C65" t="inlineStr"/>
      <c r="D65" t="inlineStr">
        <is>
          <t>Blackpool</t>
        </is>
      </c>
      <c r="E65" t="inlineStr">
        <is>
          <t>Норвич Сити</t>
        </is>
      </c>
      <c r="F65" t="n">
        <v>10</v>
      </c>
      <c r="G65" t="n">
        <v>1.751</v>
      </c>
      <c r="H65" t="n">
        <v>2.05</v>
      </c>
    </row>
    <row r="66">
      <c r="A66" t="inlineStr"/>
      <c r="B66" t="inlineStr"/>
      <c r="C66" t="inlineStr"/>
      <c r="D66" t="inlineStr">
        <is>
          <t>West Brom</t>
        </is>
      </c>
      <c r="E66" t="inlineStr">
        <is>
          <t>Swansea</t>
        </is>
      </c>
      <c r="F66" t="n">
        <v>9.5</v>
      </c>
      <c r="G66" t="n">
        <v>2.01</v>
      </c>
      <c r="H66" t="n">
        <v>1.787</v>
      </c>
    </row>
    <row r="67">
      <c r="A67" t="inlineStr"/>
      <c r="B67" t="inlineStr"/>
      <c r="C67" t="inlineStr"/>
      <c r="D67" t="inlineStr">
        <is>
          <t>Blackburn</t>
        </is>
      </c>
      <c r="E67" t="inlineStr">
        <is>
          <t>Millwall</t>
        </is>
      </c>
      <c r="F67" t="n">
        <v>9.5</v>
      </c>
      <c r="G67" t="n">
        <v>1.917</v>
      </c>
      <c r="H67" t="n">
        <v>1.892</v>
      </c>
    </row>
    <row r="68">
      <c r="A68" t="inlineStr"/>
      <c r="B68" t="inlineStr"/>
      <c r="C68" t="inlineStr"/>
      <c r="D68" t="inlineStr">
        <is>
          <t>Cardiff</t>
        </is>
      </c>
      <c r="E68" t="inlineStr">
        <is>
          <t>Бернли</t>
        </is>
      </c>
      <c r="F68" t="n">
        <v>9.5</v>
      </c>
      <c r="G68" t="n">
        <v>2</v>
      </c>
      <c r="H68" t="n">
        <v>1.8</v>
      </c>
    </row>
    <row r="69">
      <c r="A69" t="inlineStr"/>
      <c r="B69" t="inlineStr"/>
      <c r="C69" t="inlineStr"/>
      <c r="D69" t="inlineStr">
        <is>
          <t>Sheffield United</t>
        </is>
      </c>
      <c r="E69" t="inlineStr">
        <is>
          <t>Birmingham</t>
        </is>
      </c>
      <c r="F69" t="n">
        <v>10</v>
      </c>
      <c r="G69" t="n">
        <v>1.869</v>
      </c>
      <c r="H69" t="n">
        <v>1.934</v>
      </c>
    </row>
    <row r="70">
      <c r="A70" t="inlineStr"/>
      <c r="B70" t="inlineStr"/>
      <c r="C70" t="inlineStr"/>
      <c r="D70" t="inlineStr">
        <is>
          <t>Сандерленд</t>
        </is>
      </c>
      <c r="E70" t="inlineStr">
        <is>
          <t>Preston</t>
        </is>
      </c>
      <c r="F70" t="n">
        <v>10</v>
      </c>
      <c r="G70" t="n">
        <v>1.862</v>
      </c>
      <c r="H70" t="n">
        <v>1.943</v>
      </c>
    </row>
    <row r="71">
      <c r="A71" t="inlineStr"/>
      <c r="B71" t="inlineStr"/>
      <c r="C71" t="inlineStr"/>
      <c r="D71" t="inlineStr">
        <is>
          <t>Coventry</t>
        </is>
      </c>
      <c r="E71" t="inlineStr">
        <is>
          <t>Middlesbrough</t>
        </is>
      </c>
      <c r="F71" t="n">
        <v>10</v>
      </c>
      <c r="G71" t="n">
        <v>1.9</v>
      </c>
      <c r="H71" t="n">
        <v>1.909</v>
      </c>
    </row>
    <row r="72">
      <c r="A72" t="inlineStr"/>
      <c r="B72" t="inlineStr"/>
      <c r="C72" t="inlineStr"/>
      <c r="D72" t="inlineStr">
        <is>
          <t>Bristol City</t>
        </is>
      </c>
      <c r="E72" t="inlineStr">
        <is>
          <t>QPR</t>
        </is>
      </c>
      <c r="F72" t="n">
        <v>10</v>
      </c>
      <c r="G72" t="n">
        <v>1.819</v>
      </c>
      <c r="H72" t="n">
        <v>1.98</v>
      </c>
    </row>
    <row r="73">
      <c r="A73" t="inlineStr"/>
      <c r="B73" t="inlineStr"/>
      <c r="C73" t="inlineStr"/>
      <c r="D73" t="inlineStr">
        <is>
          <t>Reading</t>
        </is>
      </c>
      <c r="E73" t="inlineStr">
        <is>
          <t>Huddersfield</t>
        </is>
      </c>
      <c r="F73" t="n">
        <v>9.5</v>
      </c>
      <c r="G73" t="n">
        <v>1.833</v>
      </c>
      <c r="H73" t="n">
        <v>1.97</v>
      </c>
    </row>
    <row r="74">
      <c r="A74" t="inlineStr"/>
      <c r="B74" t="inlineStr"/>
      <c r="C74" t="inlineStr"/>
      <c r="D74" t="inlineStr">
        <is>
          <t>Stoke</t>
        </is>
      </c>
      <c r="E74" t="inlineStr">
        <is>
          <t>Уотфорд</t>
        </is>
      </c>
      <c r="F74" t="n">
        <v>10</v>
      </c>
      <c r="G74" t="n">
        <v>1.769</v>
      </c>
      <c r="H74" t="n">
        <v>2.03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2022-09-26T08:58:24Z</dcterms:modified>
  <cp:lastModifiedBy>Никита</cp:lastModifiedBy>
</cp:coreProperties>
</file>