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16"/>
  <workbookPr/>
  <xr:revisionPtr revIDLastSave="0" documentId="11_D6504D617B18989F3DDCEF55C02528E350C74432" xr6:coauthVersionLast="47" xr6:coauthVersionMax="47" xr10:uidLastSave="{00000000-0000-0000-0000-000000000000}"/>
  <bookViews>
    <workbookView xWindow="0" yWindow="0" windowWidth="0" windowHeight="0" xr2:uid="{00000000-000D-0000-FFFF-FFFF00000000}"/>
  </bookViews>
  <sheets>
    <sheet name="Sheet1" sheetId="1" r:id="rId1"/>
  </sheets>
  <calcPr calcId="0" fullCalcOnLoad="1"/>
</workbook>
</file>

<file path=xl/calcChain.xml><?xml version="1.0" encoding="utf-8"?>
<calcChain xmlns="http://schemas.openxmlformats.org/spreadsheetml/2006/main">
  <c r="C46" i="1" l="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<sst xmlns="http://schemas.openxmlformats.org/spreadsheetml/2006/main" count="245" uniqueCount="241">
  <si>
    <t>Title</t>
  </si>
  <si>
    <t>Aufgabe</t>
  </si>
  <si>
    <t>geschäftsführer</t>
  </si>
  <si>
    <t>Unternehmen nach den Vorgaben der Unternehmenseigentümer/innen bzw. des Vorstandes leiten
 Geschäftsprozesse steuern und überwachen, strategische Gesamtkonzeption, Betriebsziele und Ausrichtungen festlegen
 für die Einhaltung der relevanten Gesetze sorgen
 Geschäfte und Geschäftskontakte anbahnen und pflegen
 Produktionskosten, Betriebsmittel und Personal kalkulieren, den Einkauf und Verkauf verantworten
 Umsatz- und Gewinnerwartungen erstellen, Investitionen planen
 den organisatorischen Aufbau und die Arbeitsabläufe gestalten
 Strategien für die kontinuierliche digitale Transformation des Unternehmens planen und umsetzen
 Mitarbeiter/innen einstellen, anleiten und führen</t>
  </si>
  <si>
    <t>Gesetzgeber</t>
  </si>
  <si>
    <t>Gesetze zu beschließen</t>
  </si>
  <si>
    <t>Marketing Manager</t>
  </si>
  <si>
    <t>Marketingaktivitäten planen und umsetzen
 Markt- und Wettbewerbsanalysen durchführen
 Onlinemarketing-Konzepte zur Kundenbindung und/oder Neukundengewinnung entwickeln und somit ein hohes Customer Engagement gewährleisten
 Trends im Onlinemarketing verfolgen, ggf. eigene Aktivitäten anpassen
 Erfolg der Onlinemarketing-Maßnahmen kontrollieren
 Kundenverhalten in sogenannten Customer Journey Maps dokumentieren und auswerten
 mithilfe von KI-basierter Software das Kundenverhalten analysieren und ggf. Änderungsoptionen ableiten
 Aufgaben in den Bereichen Kundenservice und Logistik übernehmen
 Logistikservices optimieren
 Verkaufsplattformen kundenorientiert gestalten
 Kunden online beraten, z.B. per E-Mail, Chat oder Social-Media-Kanäle
 Bestell-, Einkaufs-, Zahlungsvorgänge und Retouren vereinfachen
 Angebote für Cross-Channel-Commerce (Verbindung von digitalem und stationärem Einkauf) entwickeln und einsetzen
 den Verkauf an Endkunden oder Firmenkunden betreuen
 die inhaltliche wie die technische Umsetzung von Online-Maßnahmen steuern, innovative Onlinemarketing-Ideen und neue technische Lösungen wie z.B. Chatbots für Onlineshops entwickeln
 Personal- und Budgetverantwortung übernehmen</t>
  </si>
  <si>
    <t>PR-Fachkraft</t>
  </si>
  <si>
    <t>die Ausgangssituation analysieren
 Situations-, Sach- und Meinungsanalysen erstellen bzw. auswerten, z.B. zur Feststellung der tatsächlichen Wahrnehmung einer Marke, eines Unternehmens oder einer Einrichtung in der Öffentlichkeit
 Zielgruppe definieren, deren Interessen, Bedürfnisse und bevorzugte Informationskanäle ermitteln
 das Soll-Image entwickeln und bekannt machen
 Corporate Identity festlegen, an der Entwicklung und Umsetzung eines Corporate Designs mitwirken
 zielgruppengerechte Kommunikationsstrategien und PR-Maßnahmen definieren
 Pressearbeit wahrnehmen, z.B. Pressegespräche, Versand von Pressematerial, Kontaktpflege mit Journalisten und Journalistinnen
 Social-Media-Kampagnen durchführen, Blogs und Foren nutzen
 Image-konforme Anpassung bzw. Überarbeitung der Auftraggeber-Webseiten veranlassen, ggf. Content-Management der Seiten selbst übernehmen
 Marketingunterlagen, Flyer, Broschüren, Präsentationen, Anzeigen, Bilder, Filme, Rundfunk- und Fernsehbeiträge erstellen bzw. in Auftrag geben
 Kontakte zu Marktpartnern und gesellschaftlich relevanten Gruppen aus Politik oder Medien pflegen
 den Erfolg der Maßnahmen kontrollieren</t>
  </si>
  <si>
    <t>Fundraiser/in</t>
  </si>
  <si>
    <t>Fundraisingkampagnen, -aktionen, -veranstaltungen konzipieren und umsetzen
 durch Anzeigen, Rundfunk und Fernsehen, Internet, Social Media usw. über die sozialen oder kulturellen Anliegen von Organisationen, Institutionen, Einrichtungen oder Bewegungen informieren und Spenden bzw. finanzielle Unterstützung einwerben
 Konferenzen, Vorträge, Spendensammelaktionen und andere Werbe- und Informationsveranstaltungen organisieren
 ggf. Fördervereine gründen, Förderanträge stellen oder für (Projekt-)Patenschaften werben
 Multiplikatoren sowie Mitarbeiter/innen einer Kampagne schulen
 Anfragen von interessierten Bürgern, Medienleuten oder Personen aus dem öffentlichen Leben beantworten, Interviews geben
 Kontakte zu möglichen Sponsoren, Multiplikatoren und Partnern herstellen und pflegen, ggf. die Unterstützung Prominenter für bestimmte Projekte gewinnen
 Spendengelder und Sachspenden verwalten
 die Verwendung von Mitteln dokumentieren
 Spender und Sponsoren informieren, was mit ihren Spenden erreicht wurde</t>
  </si>
  <si>
    <t>Bauleiter</t>
  </si>
  <si>
    <t>Bauprojekte vorbereiten, Baustelle einrichten
 auf Grundlage von Leistungsverzeichnissen und (ggf. BIM-basierten) Ausführungsplänen den Material- und Arbeitsaufwand errechnen
 Einzelkosten der Teilleistungen kalkulieren, Einheitspreise und Angebotssumme ermitteln
 Baustelleneinrichtungs-, Bauablauf- und Versorgungspläne aufstellen, Baustelleneinrichtungen überwachen
 Bau- und Bauhilfsstoffe, Geräte und Baumaschinen disponieren
 Verhandlungen mit Auftraggebern, der Gewerbeaufsicht, Berufsgenossenschaften, Lieferanten und Subunternehmern führen
 Termine der von den einzelnen Bauunternehmen bzw. Gewerken auszuführenden Arbeiten koordinieren
 Arbeiten auf der Baustelle leiten
 Mitarbeitereinsatz disponieren, Mitarbeiter/innen ggf. einweisen
 Vermessungsarbeiten durchführen
 Bauausführung auf der Baustelle in Zusammenarbeit z.B. mit Polieren/Polierinnen und Vorarbeitern/Vorarbeiterinnen leiten, baufachliche Anleitungsfunktion wahrnehmen
 Ausführungsqualität der Bauarbeiten sowie den fristgemäßen Bauverlauf laufend kontrollieren
 Einhaltung der Bau- und Sicherheitsvorschriften überwachen
 Baustoffprüfungen durchführen oder veranlassen
 Baukosten kalkulieren, Bauabrechnung durchführen
 Aufmaß erstellen, Bauleistungen abrechnen, Abschlags- und Schlussrechnungen erstellen, Rechnungen der Lieferanten und Subunternehmer prüfen
 kalkulierte Baupreise in der Nachtragskalkulation überprüfen
 Gewährleistungsarbeiten veranlassen und überwachen
 Abnahme der erbrachten Bauleistungen veranlassen, Abnahmeprotokoll erstellen, ggf. festgestellte Mängel protokollieren</t>
  </si>
  <si>
    <t>Technische/r Betriebswirt/in - Handwerk</t>
  </si>
  <si>
    <t>betreuen, Aufträge akquirieren
 Kunden beraten, Verkaufsgespräche und -verhandlungen führen
 Angebote erstellen
 Reklamationen bearbeiten, Rückfragen bzw. Änderungswünsche von Kunden klären, Gewährleistungen überprüfen
 Kundendienst und Vertrieb organisieren und optimieren
 Materialien, Roh- und Halbstoffe beschaffen und bereitstellen
 Materialbedarf ermitteln, Angebote einholen und vergleichen
 mit Lieferanten verhandeln, Materialien bestellen und Liefertermine überwachen
 Waren annehmen und kontrollieren, Warenmängel reklamieren, Waren einlagern
 Materiallager verwalten
 Arbeitsprozesse vorbereiten und überwachen
 Personaleinsatz planen, Dienst- und Organisationspläne erstellen
 Termine und Arbeitsschritte planen, überwachen und koordinieren
 aufttrags- und termingerechte Bereitstellung von Materialien für die Verarbeitung sicherstellen
 Arbeitsausführung überwachen, Qualität der Arbeiten kontrollieren
 technische Vorlagen erarbeiten, Aufstellungen, Statistiken und Auswertungen anfertigen
 Aufgaben in Kostenrechnung und Controlling wahrnehmen
 Kosten-Leistungs-Rechnungen sowie Gewinn-und-Verlust-Rechnungen erstellen
 Material-, Lohn- und Anlagenkosten kalkulatorisch ermitteln
 bei der Unternehmensplanung mitwirken, Planungsziele laufend kontrollieren und ggf. Prozess- und Steuerungsgrößen überprüfen
 Problemlösungen entwickeln, vorausschauende Maßnahmen zur Vermeidung von Fehlentwicklungen einleiten
 Werbemaßnahmen planen und umsetzen
 bei der betrieblichen Aus- und Weiterbildung mitwirken bzw. diese durchführen</t>
  </si>
  <si>
    <t>Beamt(er/in) - Lebensmittelkontrolle (mittl. techn. Dienst)</t>
  </si>
  <si>
    <t>Hygienevorschriften überwachen, dabei insbesondere Lebensmittel, Lebensmittelzusatzstoffe, Tabakerzeugnisse, kosmetische Mittel und Bedarfsgegenstände überprüfen
 Einhaltung der Bestimmungen kontrollieren, z.B. in Bezug auf Schutz der Gesundheit, Hygiene, Zusatzstoffe, Rückstände und Umweltkontaminanten, betriebseigene Maßnahmen und Kontrollen
 Einhaltung der Bestimmungen über Kennzeichnung, Kenntlichmachung, Verbote zum Schutz vor Täuschung und Werbung kontrollieren
 Dokumentieren der lebensmittelhygienischen Verhältnisse vor Ort, z.B. durch Fotoaufnahmen
 Proben nehmen und im Labor z.B. auf Keime und gesundheitsschädigende Stoffe untersuchen lassen
 Erzeugnisse im Sinne des Lebensmittel- und Futtermittelgesetzbuches sowie des Tabakerzeugnisgesetzes prüfen
 orientierende physikalische und chemische Prüfungen oder Messungen wie pH-Wert-Bestimmungen und Temperaturmessungen vornehmen
 aus dem Verkehr genommene Erzeugnisse im Sinne des Lebensmittel- und Futtermittelgesetzbuches sowie des Tabakerzeugnisgesetzes sicherstellen, Ordnungsverfügungen erlassen und Maßnahmen der Gefahrenabwehr veranlassen
 die Verantwortlichen der besuchten Betriebe über Einhaltung der lebensmittelrechtlichen und sonstigen Vorschriften beraten
 Ermittlungen und Vernehmungen in Verwaltungsverfahren und Ordnungswidrigkeitenverfahren durchführen; zur Anzeige von Straftaten ermitteln</t>
  </si>
  <si>
    <t>Medizinische Fachangestellte</t>
  </si>
  <si>
    <t>in der ärztlichen Sprechstunde assistieren
 Instrumente, Geräte und Apparaturen für Behandlungen vorbereiten bzw. bereitlegen, danach reinigen, desinfizieren und sterilisieren
 bei diagnostischen Maßnahmen wie EKG, Röntgen oder Endoskopie mitwirken
 bei Untersuchungen und therapeutischen Maßnahmen assistieren, z.B. bei kleinen chirurgischen Eingriffen
 nach Absprache mit dem Arzt/der Ärztin Rezepte ausgeben
 in Notfallsituationen erste Maßnahmen ergreifen
 Patienten beraten und betreuen
 Patienten zu Themen der Gesundheitsvorsorge beraten, ggf. auch Schulungen in der Praxis halten
 Aufgaben im Rahmen von Disease-Management-Programmen übernehmen
 Serviceleistungen organisieren und anbieten, z.B. Recall-System zur Erinnerung an Termine
 Laborarbeiten durchführen
 Blutentnahmen durchführen, Blut- oder Urinproben untersuchen, Ergebnisse dokumentieren und protokollieren
 für spezielle Analysen Proben kennzeichnen und an Fachlabore verschicken
 Untersuchungsergebnisse abrufen und dokumentieren
 organisatorische, kaufmännische und verwaltende Arbeiten erledigen
 Telefonverkehr abwickeln, Termine vergeben
 Patienten empfangen, Patientendaten abrufen bzw. bereitlegen
 Patientenakten anlegen und pflegen, Patientendokumentation organisieren
 Praxisbedarf bevorraten, Arznei-, Heil- und Hilfsmittel nach Vorschrift lagern
 Postein- und -ausgang bzw. Schriftverkehr erledigen, z.B. Arzt- und Überweisungsschreiben
 bei Abrechnungen mit gesetzlichen Krankenkassen und anderen Kostenträgern mitwirken, Quartalsabrechnungen durchführen, Privatrechnungen ausstellen
 ggf. die Praxis-Homepage pflegen und aktualisieren
 Aufgaben im Rahmen des Qualitätsmanagements übernehmen, z.B. Qualität der Arbeit im Praxisbereich sicherstellen sowie Prozesse und Abläufe optimieren
 bei Tätigkeit an Klinikinstituten
 Studien koordinieren
 Kongresse und auswärtige Termine organisieren
 Lehrveranstaltungen planen (z.B. Räume reservieren)
 Dienstreise- und sonstige Kosten abrechnen</t>
  </si>
  <si>
    <t>Agrarbiologe/-biologin</t>
  </si>
  <si>
    <t>Nutzbarkeit, Toxizität (Giftigkeit) und Umweltverträglichkeit von Pflanzenschutzmitteln und Präparaten anhand von pflanzen- und tierphysiologischen Studien prüfen
 Möglichkeiten zur Verbesserung der Eigenschaften von Nutzpflanzen anhand von gen- und biotechnologischen Verfahren ermitteln
 biotechnologische bzw. gentechnische Versuche überwachen und wissenschaftlich begleiten
 Landwirtschaftliche Produktion und Umweltsicherung
 an der Entwicklung von Konzepten für die Tierseuchenbekämpfung mitarbeiten
 chemisch-analytische Untersuchungen vornehmen
 Maßnahmen in den Bereichen Abfallwirtschaft, Abwasserbeseitigung, Naturschutz und Landschaftspflege planen
 Schadsymptome an Pflanzen und Tieren anhand der Bioindikation erheben und erfassen
 Boden, Flora und Fauna untersuchen; Daten erheben und kartieren
 Wissenschaft, Forschung und Lehre
 Forschungsprojekte entwickeln, planen und ausführen, Forschungs- und Testmethoden konzipieren
 biotechnologische bzw. gentechnische Versuche überwachen und wissenschaftlich begleiten
 Untersuchungs- und Forschungsergebnisse dokumentieren, Forschungsberichte auswerten, umsetzen und veröffentlichen; Fachberichte erstellen
 Lehrveranstaltungen durchführen und Vorträge im Bereich Agrarbiologie halten
 schriftliche Arbeiten korrigieren, Prüfungen abnehmen
 Beratung und Gutachtertätigkeit
 Gutachten und Stellungnahmen verfassen, z.B. Umweltverträglichkeitsgutachten und Stellungnahmen zu Planungen im Natur- und Landschaftsschutz
 Anwender über Nutzen und Einsatzmöglichkeiten neuer bzw. optimierter Produkte beraten</t>
  </si>
  <si>
    <t>Klinische Forschung</t>
  </si>
  <si>
    <t>organisatorische Aufgaben innerhalb eines Projektmanagement- oder Clinical-Monitoring-Teams übernehmen
 Unterlagen und Daten beschaffen, erfassen, prüfen und verwalten
 Unterlagen aufbereiten bzw. erstellen, etwa Patientenprüfbögen, Statusberichte oder Serienbriefe
 Datenbanken pflegen
 Daten kontrollieren, z.B. Dokumentationsbögen überprüfen
 Unterlagen zusammenstellen, z.B. für das Einholen von Genehmigungen für klinische Studien bei Ethikkommissionen und Regierungsbehörden
 Projektunterlagen verwalten
 Untersuchungen vorbereiten
 Studienmedikationen kontrollieren, ausgeben und dokumentieren
 Studienteilnehmer/innen betreuen
 bei der Qualitätskontrolle klinischer Studien mitwirken</t>
  </si>
  <si>
    <t>Fachkraft - Kurier-, Express- und Postdienstleistungen</t>
  </si>
  <si>
    <t>Kurier-, Express- und Postsendungen abholen, befördern und zustellen
 Zustellrouten planen
 Zustellung zu Fuß, per Fahrrad, Pkw oder Lkw durchführen, ggf. Zustellungswünsche im Hinblick auf Abstellort oder kontaktlose Zustellung beachten
 Sendungen bei Kunden abholen
 Briefkästen leeren
 Sendungen zwischen Brief-, Paket-, Frachtzentren und Zustellbasen transportieren
 Kurier-, Express- und Postsendungen sortieren
 Sortierung in den Zentren durchführen
 Feinsortierung vor Ort vornehmen
 Fahrzeuge entsprechend Route beladen
 Weitere Dienstleistungsaufgaben durchführen
 Kunden über das Angebot des KEP-Unternehmens informieren
 Entgelte berechnen und Zahlungen entgegennehmen, Ein- und Ausgänge verbuchen, Kassenbücher führen, ggf. Briefmarken und Versandmaterial verkaufen
 Sendungen auf Transportfähigkeit prüfen und für den Transport (z.B. mit Lkw, Schiff, Zug, Flugzeug) vorbereiten
 Lieferscheine, Belege, Frachtpapiere und andere Unterlagen bearbeiten und weiterleiten
 Reklamationen entgegennehmen und weiterleiten
 unzustellbare Sendungen ausgeben bzw. innerhalb des Unternehmens weiterleiten
 Postgeheimnis und die Bestimmungen über den Datenschutz wahren</t>
  </si>
  <si>
    <t>Immobilienmakler</t>
  </si>
  <si>
    <t>Grundstücke, Häuser, Eigentumswohnungen und gewerbliche Objekte vermitteln
 Angebote von Verkäufern bzw. Vermietern einholen und auswerten
 Objektbesichtigungen durchführen und anhand von Vergleichsobjekten den erzielbaren Preis formulieren
 Exposés erstellen, dazu ggf. Gebäude fotografieren lassen, Lagepläne und Grundrisse zusammenstellen, mögliche Renditen errechnen
 Verkehrsanbindung, Parkmöglichkeiten, Infrastruktur sowie konkurrierende Betriebe ermitteln
 Verkaufsgespräche und Verhandlungen mit potenziellen Käufern führen, z.B. Objekt zeigen, Energieausweis vorlegen, Preisverhandlungen führen
 Kaufinteressenten in Finanzierungsangelegenheiten beraten
 Kaufverträge vorbereiten
 mit den zuständigen Behörden ggf. rechtliche Fragen zu Bauvorschriften und Erschließungsmöglichkeiten klären
 gewerbliche Objekte und Wohnungen vermieten und verpachten
 private und gewerbliche Mieter gewinnen
 Mietverträge vorbereiten und abschließen
 Kündigungen von Mietverträgen abwickeln
 Miethäuser, Wohnungseigentum, Geschäftshäuser und Gewerbeobjekte verwalten
 Mieter und Eigentümergemeinschaften beraten, Mieter- und Eigentümerversammlungen organisieren und durchführen
 Mietpreise kalkulieren, Mietverträge gestalten, Mieteingang überwachen
 Reparatur- und Instandhaltungsarbeiten abwickeln</t>
  </si>
  <si>
    <t>Trauerredner/in</t>
  </si>
  <si>
    <t>Trauerfeiern nach den Wünschen der Verstorbenen bzw. der Hinterbliebenen vorbereiten
 in Gesprächen mit den Angehörigen Wünsche zu Umfang und Inhalt der Dienstleistung in Erfahrung bringen
 Informationen über die verstorbene Person erfragen, z.B. Besonderheiten zu Eigenschaften, Lebensstationen und Interessen
 Trauerrede oder Worte zum Abschied individuell ausarbeiten
 Trauerfeiern und das Geleit zur letzten Ruhestätte organisieren und durchführen
 für einen würdevollen Rahmen und Ablauf der Veranstaltung sorgen
 Ausgestaltung der Trauerstätte veranlassen, ggf. einschließlich Bildern und Kondolenzbuch
 Ablauf der Feier mit Redebeiträgen und musikalischer Untermalung koordinieren
 Trauergäste begrüßen
 Trauerrede halten
 zusätzliche Hilfen für Hinterbliebene anbieten, z.B. Trauerbegleitung
 Veranstaltung nachbereiten, z.B. Kondolenzbuch und Redemanuskripte an Angehörige übergeben, Dienstleistung abrechnen</t>
  </si>
  <si>
    <t>Fitnesstrainer/in</t>
  </si>
  <si>
    <t>Einzelpersonen und Gruppen im Training mit Geräten praktisch und theoretisch unterweisen
 Trainingsübungen auf Effektivität überprüfen
 Bewegungskorrekturen durchführen
 Trainingseinheiten durchführen, z.B. in den Bereichen Cardiofitness, Aerobic, Stepp, Stretching, Gymnastik, Wirbelsäulengymnastik
 Kurse zum Erlernen von Entspannungstechniken anbieten und durchführen
 Sporttreibende beraten und betreuen, z.B. bei der individuellen Zusammenstellung der Übungen
 Fitness-Tests durchführen
 Trainingsprogramme, -pläne erstellen
 langfristige Betreuungskonzepte entwickeln, z.B. für Leistungssportler/innen
 Kunden und Kundinnen hinsichtlich Ernährungsfragen beraten
 andere Trainer/innen aus- und weiterbilden
 Wellness-Programme anbieten und durchführen</t>
  </si>
  <si>
    <t>Verkaufsleiter/in im Lebensmittelhandwerk</t>
  </si>
  <si>
    <t>Verkauf in größeren Bäckerei-, Konditorei- oder Fleischerbetrieben oder anderen Betrieben des Lebensmitteleinzelhandels planen, koordinieren und organisieren, Verkaufsstelle, Filiale oder Abteilung leiten
 Personal führen und anleiten, den Personaleinsatz planen, Aus- und Weiterbildung des Personals steuern und überwachen, Schulungen durchführen
 Vertrieb organisieren und verkaufsfördernde Maßnahmen planen und umsetzen, z.B. Warenpräsentation, Werbung, besondere Verkaufsaktionen, Verkauf über Internet
 Märkte und Konkurrenz beobachten, Kundenbedürfnisse und Trends erkennen, neue Märkte erschließen
 Produktpalette festlegen, neue Produkte auswählen und einführen
 Preise kalkulieren, betriebswirtschaftliche Kennzahlen ermitteln und auswerten
 Kunden beraten und über Besonderheiten der Lebensmittel informieren, Angebote für gewerbliche Kunden erarbeiten, Reklamationen und Beschwerden bearbeiten, mit Lieferanten verhandeln
 Einkauf, Wareneingang, Lagerung, Transport und Retourenmanagement organisieren und überwachen
 Qualitätsmanagement planen und durchführen, Qualität von Lebensmitteln und Arbeitsprozessen kontrollieren
 Gastronomiekonzepte entwickeln und umsetzen, z.B. für Cafébetrieb in einer Konditorei, Imbissbetrieb in einer Fleischerei, Catering-Service
 Hygieneanforderungen und Vorschriften des Lebensmittelrechts beachten</t>
  </si>
  <si>
    <t>Wirtschaftsprüfer/in</t>
  </si>
  <si>
    <t>Betriebswirtschaftliche Prüfung und Unternehmensbewertung
 Jahresabschlussprüfungen von Kapitalgesellschaften durchführen
 Prüfungsbericht erstellen und Bestätigungsvermerke (Testate) über die Vornahme und das Ergebnis der Prüfungen erteilen oder verweigern
 Unternehmensbewertungen und Sonderprüfungen wie Gründungs-, Sanierungs-, Verschmelzungs-, Unterschlagungs- und Wirtschaftlichkeitsprüfungen durchführen
 als Rating-Berater/in tätig sein
 Steuerliche Beratung
 Mandanten/Mandantinnen in steuerlichen Fragen nach Maßgabe der bestehenden Vorschriften beraten
 Buchführung erledigen, Bilanzen und Steuererklärungen erstellen
 Auftraggeber in steuerlichen Angelegenheiten vertreten (z.B. vor den Finanzbehörden)
 Betriebswirtschaftliche Beratung
 Strategieberatung, Organisationsberatung, Implementierungsberatung und EDV-Beratung durchführen
 Unternehmenstransaktionen durch Beratung begleiten
 Sachverständigen- bzw. Treuhandtätigkeiten
 als Sachverständige/r auf dem Gebiet der wirtschaftlichen Betriebsführung z.B. Gutachten erstellen bzw. vor Gericht auftreten
 fremdes Vermögen treuhänderisch verwalten
 als Testamentsvollstrecker/in oder Insolvenzverwalter/in tätig sein</t>
  </si>
  <si>
    <t>Servicetechniker Servicemonteur/in - Windenergieanlagentechnik</t>
  </si>
  <si>
    <t>Wartungs-, Inspektions- und Reparaturmaßnahmen an On- und Offshore-Windkraftanlagen durchführen, dabei ggf. auch Inspektionen mittels Drohnen veranlassen
 Verschleißteile und Komponenten des Generators austauschen
 Rotorblätter begutachten und Oberflächenschäden reparieren
 Hydraulik- und Getriebeöle wechseln
 Getriebe reparieren
 Fehlerursachen an elektrischen und mechanischen Komponenten von Windenergieanlagen diagnostizieren, Störungen beheben
 beim Aufbau und bei der Inbetriebnahme von Windenergieanlagen mitwirken
 Baustelle einrichten
 Teile und Montageprozesse vorbereiten
 Montieren der einzelnen Turmsegmente
 Montieren und Installieren von Leitungen und der Anlagenkomponenten wie Generator, Rotornabe
 Hard- und Softwarekomponenten installieren und testen
 Funktionsfähigkeit der Anlage testen
 Service- und Wartungsaufträge abwickeln
 Arbeitseinsätze planen und dokumentieren
 technische Berichte anfertigen
 Qualitätssicherungsmaßnahmen durchführen</t>
  </si>
  <si>
    <t>Kreditmanager/in</t>
  </si>
  <si>
    <t>Aufgaben im Kreditmanagement von Kreditinstituten übernehmen
 Kreditwürdigkeit potenzieller Kreditnehmer überprüfen, z.B. Bonität und Kreditsicherheiten, Ratings veranlassen
 Zukunftsprognosen und Risikoeinschätzungen durchführen
 Kreditlimits und Zahlungskonditionen berechnen
 Zahlungsvorgänge und laufendes Kreditengagement kontrollieren, die Einhaltung der vereinbarten Bedingungen überwachen
 kritische Kredite ggf. veräußern, sanieren, z.B. durch Nachlässe und Umschuldungen, oder abwickeln
 Kredit- und Überwachungsvorlagen sowie Kredit- und Sicherheitsverträge erstellen
 Kreditvergaberichtlinien einführen und pflegen
 Aufgaben im Kreditmanagement von Unternehmen wahrnehmen
 Finanzmarkt kontinuierlich im Hinblick auf attraktive Angebote und Zahlungsmodalitäten überprüfen
 Risiken und Chancen für geplante Kreditengagements bewerten, Sicherheiten beschaffen
 laufende Kredite optimieren
 Bonität von (potenziellen) Kunden überprüfen, Kreditlimits und Zahlungskonditionen festlegen, Rückzahlungen überwachen</t>
  </si>
  <si>
    <t>Finanzwirt/in</t>
  </si>
  <si>
    <t>Steuerveranlagung
 Steuerpflichtige zu den laufend erhobenen Steuern (z.B. Einkommen-, Lohn-, Körperschaft- und Umsatzsteuer) veranlagen
 den steuerlich erheblichen Sachverhalt anhand der beigefügten Steuererklärungen und Unterlagen ermitteln und rechtlich würdigen
 Besteuerungsmerkmale feststellen und Steuern mit Automatisierungsunterstützung festsetzen bzw. Steuerbescheide ausstellen
 Anträge der Arbeitnehmer/innen auf Eintragung eines Ermäßigungsbeitrages auf der Lohnsteuerkarte bearbeiten
 in der Rechtsbehelfstelle Einsprüche, Klagen und Revisionen bearbeiten
 Bewertungs-, Grunderwerb-, Erbschaftsteuer, Vollstreckung
 Einheitswerte für unbebaute und bebaute Grundstücke ermitteln und festsetzen
 den Erwerb von Grundstücken und Wohnungseigentum steuerlich auswerten
 Erbschaften und Schenkungen zentral erfassen und steuerlich auswerten
 Vollstreckungsaufträge erteilen
 Sicherungsübereignungen durchführen, in das unbewegliche Vermögen vollstrecken
 das Finanzamt in Insolvenzverfahren vertreten
 Straf- und Bußgeldsachen, Betriebsprüfung
 Steuerstraftaten und -ordnungswidrigkeiten unter der Leitung von Vorgesetzten bearbeiten
 Ordnungswidrigkeiten ermitteln und rechtlich würdigen
 der Staatsanwaltschaft die Akten des betreffenden Falls vorlegen (falls der Umfang der Sache es erfordert)
 in Bußgeldverfahren Steuerordnungswidrigkeiten ahnden und verfolgen
 weitgehend selbstständig vor Ort prüfen, ob Angaben der Steuerpflichtigen in der Steuererklärung mit den Angaben in den Büchern übereinstimmen
 weitgehend selbstständig vor Ort prüfen, ob Aufzeichnungen der Steuerpflichtigen in den Büchern mit den tatsächlichen Einkommens- und Vermögensverhältnissen übereinstimmen
 Steuerfahndung
 weitgehend selbstständig und nicht selten länderübergreifend als Ermittlungspersonen der Staatsanwaltschaft (d.h., mit den Befugnissen von Polizeivollzugsbeamten und -beamtinnen und z.T. darüber hinaus) Steuerstraftaten oder Steuerordnungswidrigkeiten aufdecken
 weitgehend selbstständig und nicht selten länderübergreifend Steuerfälle aufdecken und in diesen Angelegenheiten ermitteln
 Zolldienst
 in schwierigen Fällen den Zollsatz ermitteln und Eingangsabgaben (Zölle, Einfuhrumsatzsteuern, Verbrauchsteuern oder spezielle Abgaben für die Europäische Union (EU)) unter Beachtung von Warenart, Beschaffenheit und Herkunft erheben
 Ein-, Aus- und Durchfuhrverbote kontrollieren und Waren zollamtlich freigeben, z.B. unter Beachtung von Präferenzabkommen innerhalb der EU; das Außenwirtschaftsrecht zur Verhinderung unzulässiger Exporte (z.B. von Waffen) überwachen
 ein Sachgebiet (z.B. Zollangelegenheiten, Verbrauchsteuern und Monopolangelegenheiten, Außenprüfung und Steueraufsicht, Strafsachen, Haushalts- und Kassenwesen, Personal und Organisation) leiten, dabei z.B. die Arbeit der Mitarbeiter/innen koordinieren und einen effektiven Personaleinsatz gewährleisten; fachlich schwierige Fälle bearbeiten
 im Zollfahndungsdienst insbesondere organisierte Kriminalität (z.B. Waffen- und Rauschgiftschmuggel) und Intelligenzkriminalität auf dem Marktordnungssektor bekämpfen, dabei polizeiliche, teilweise auch staatsanwaltliche Tätigkeiten ausüben
 in Zusammenarbeit mit der Bundesagentur für Arbeit die ordnungsgemäße Beschäftigung von Erwerbstätigen vor Ort in Betrieben bzw. an Einsatzorten überprüfen
 Wissenschaftliche Forschung und Lehre (i.d.R. nach Masterabschluss und ggf. Promotion)
 an Forschungsvorhaben mitwirken
 Vorlesungen und Seminare vorbereiten bzw. abhalten, Unterricht nachbereiten, ggf. Prüfungen abnehmen
 Forschungsberichte verfassen</t>
  </si>
  <si>
    <t>Referent/in - klinische Studien (CRA)</t>
  </si>
  <si>
    <t>Organisieren und Überwachen klinischer Studien zu Arzneimitteln
 Erstellen von Prüfplänen und Regeln des Good Clinical Practice (GCP, "gute klinische Praxis"), um die Qualität der Studie und den Schutz der Studienteilnehmer/innen sicherzustellen
 Prüfzentren, z.B. Forschungseinrichtungen, Kliniken und Arztpraxen, sowie Prüfärzte und -ärztinnen auswählen und beauftragen
 Investigator-Meetings sowie regelmäßige Monitoringbesuche organisieren und durchführen
 Dokumentation klinischer Studien
 Studienergebnisse sammeln und ihre Gültigkeit und Reproduzierbarkeit (Validität) prüfen
 Dokumentationen und Gutachten über klinische Studien erstellen
 Zulassung von Arzneimitteln mit den erforderlichen Unterlagen vorbereiten
 Wissenschaftliche Forschung und Lehre (i.d.R. nach Masterabschluss und ggf. Promotion)
 an Forschungsvorhaben mitwirken
 Vorlesungen und Seminare vorbereiten bzw. abhalten, Unterricht nachbereiten, ggf. Prüfungen abnehmen
 Forschungsberichte verfassen</t>
  </si>
  <si>
    <t>IT-System-Elektroniker/in</t>
  </si>
  <si>
    <t>Kunden beraten und IT-Systeme planen
 Kunden über die Nutzungsmöglichkeiten von IT-Systemen (z.B. Datenbanken) und -Geräten (z.B. Rechner) sowie über die neuesten Serviceprodukte informieren und beraten
 Kundenbedarf und Kundenprobleme analysieren, Lösungsalternativen entwickeln
 ggf. Kunden bei der Umrüstung auf umweltfreundlichere Systeme und Geräte unterstützen
 auf den Kunden zugeschnittene IT-Systeme und Kommunikationsnetze einschließlich der entsprechenden Geräte, Komponenten und Netzwerke planen
 Kunden in die Funktionsweise der IT-Systeme einweisen, ggf. Übergabegespräche führen
 IT-Geräte und IT-Systeme installieren und konfigurieren
 IT-Geräte und Komponenten für IT-Systeme auswählen, ggf. modifizieren, montieren und aufstellen
 Geräte und Systeme konfigurieren, anpassen und in Betrieb nehmen; Funktionsfähigkeit von Schnittstellen und Übertragungswegen überprüfen
 Netzwerk- und Übertragungskomponenten installieren und prüfen; IT-Geräte und Komponenten in bestehende Netzwerke und Infrastrukturen integrieren
 Leitungen und Stromversorgung installieren sowie IT-Geräte und Komponenten verbinden; elektrische Schutzmaßnahmen prüfen
 Service- und Instandsetzungsarbeiten an IT-Geräten und IT-Systemen durchführen
 IT-Geräte und IT-Systeme warten und pflegen
 Störungsmeldungen, Kundenanfragen bzw. -aufträge entgegennehmen und bearbeiten, Serviceleistungen planen, kalkulieren, durchführen und abrechnen
 Fehlerursachen analysieren und beseitigen, z.B. durch Austausch von einzelnen Komponenten oder kompletten Geräten oder durch Systemanpassungen
 Maßnahmen zur IT-Sicherheit planen und durchführen
 Gefährdungspotenziale und Bedrohungsszenarien erkennen und Kunden im Hinblick auf Anforderungen an die IT-Sicherheit sowie an den Datenschutz beraten
 Hardware- und Software-Systeme zur IT-Sicherheit in Netzwerken implementieren; Anwender einweisen
 Wirksamkeit und Effizienz der eingesetzten Schutzmaßnahmen prüfen; bei Sicherheitsvorfällen erforderliche Maßnahmen einleiten</t>
  </si>
  <si>
    <t>Softwareentwickler/in</t>
  </si>
  <si>
    <t>Anwendungsprogramme, Systemsoftware bzw. Softwarebausteine bedarfsgerecht und wirtschaftlich konzipieren und implementieren
 Fachteams bei Systemanalyse und System-Design unterstützen, z.B. durch Erstellen von Prototypen
 bei Festlegung des Entwicklungsrahmens und der Entwicklungsumgebung mitwirken
 Anforderungsmodelle und System-Design auf Korrektheit, Eindeutigkeit und Vollständigkeit sowie auf Realisierbarkeit der Systemanforderungen überprüfen, insbesondere hinsichtlich Sicherheit und Performance
 funktionale Änderungen und Erweiterungen mit Entwicklungsexperten und -expertinnen abstimmen
 Schnittstellen zu anderen Komponenten und Systemen festlegen, konkrete Schnittstellen und Datenformate im Team abstimmen
 Algorithmen entwerfen, Datenstrukturen definieren, Programme sowie Programmteile in einer höheren Programmiersprache erstellen
 Schnittstellen und Benutzeroberflächen gestalten
 Testfälle und -szenarien aus den Spezifikationen für die Softwarebausteine ableiten, Testdaten für Unit-Test bereitstellen
 Datenbanktabellen und Mechanismen für entfernte Aufrufe entwerfen, u.a. unter Verwendung von Code-Generatoren
 existierende Systeme kapseln, Daten konvertieren, komplexe Kommunikations- und Abfrageprotokolle auf Klassen und Methoden abbilden
 Softwarebausteine implementieren, Unit-Test durchführen, Testergebnisse festhalten
 Installationsprogramme implementieren
 Prozesse der Softwareentwicklung dokumentieren
 bei Systemintegration und Systemtests mitwirken
 Systemintegration und Systemtests unterstützen
 bei kleineren Projekten Systemintegration mit Unterstützung der am Projekt beteiligen Entwickler/innen selbst durchführen
 bei Konzeption und Erstellung von Handbüchern, Installationsanleitungen, Tutorials und Schulungsmaterialien mitwirken, z.B. für ERP-Anwendungen
 Anwender beraten und schulen</t>
  </si>
  <si>
    <t>Ingenieur/in - Informations-, Kommunikationstechnik</t>
  </si>
  <si>
    <t>Aufgaben in der Computertechnologie, der technisch-elektronischen Seite des Rechners (Hardware) lösen
 Rechnerarchitekturen, Rechner, Rechner- und Peripheriemodule, computergesteuerte Steuerungs- und Regelungssysteme u.Ä. unter Verwendung von Hardwareentwicklungswerkzeugen und hardwarenahen Programmiersprachen entwickeln, entwerfen und konstruieren
 rechnergesteuerte Systeme unter Nutzung des Rechners als Werkzeug entwerfen, modellieren, simulieren, programmieren und installieren, aber auch vertreiben, betreiben, warten und reparieren
 logische Entwürfe mikroelektronischer integrierter Schaltkreise erstellen
 Anwendungssoftware entwickeln, einschließlich Echtzeitprogrammierung, unter Anwendung von Methoden des Software Engineering sowie von Softwareentwicklungswerkzeugen wie CASE-Tools
 vorhandene Systeme an spezielle Produktionsbedingungen und Organisationsstrukturen anpassen, Systemprogrammierung vornehmen
 Simulationen für Flugkörper entwickeln, z.B. in der Luft- und Raumfahrt
 Entwicklung und Herstellung von Erzeugnissen der Informationstechnik
 Ingenieuraufgaben bei der Erzeugung, Verarbeitung und Übertragung von Informationen lösen
 bei der Entwicklung neuer technischer Verfahren und Prozesse sowie bei der Neu- und Weiterentwicklung von Baugruppen, Geräten und Systemen der Informationstechnik mitwirken, dabei Aspekte der Green-IT beachten
 an der Planung und Projektierung von Geräten und Anlagen der Informationstechnik mitwirken
 Fertigungsprozess von Erzeugnissen der Informationstechnik organisieren und steuern, von der Arbeitsvorbereitung bis zum Mitarbeitereinsatz
 Service, Montage und Inbetriebnahme von Systemen und Anlagen der Informations- und Telekommunikationstechnik am jeweiligen Standort leiten bzw. verantwortlich daran mitarbeiten
 numerische Simulationsmodelle entwickeln, betreuen und anwenden
 Weitere Aufgaben
 Maßnahmen zur Sicherung der Qualität von Erzeugnissen der Informations- und Telekommunikationstechnik planen und entwickeln
 Maßnahmen zur IT-Sicherheit planen und realisieren bzw. organisieren
 Gutachten und Expertisen zu bestimmten Fragestellungen erstellen
 Fach- und Führungsaufgaben sowie Stabsfunktionen in den Bereichen Organisation und Verwaltung, technische Dokumentation, Einkauf und Materialwirtschaft sowie in der Unternehmensführung übernehmen
 Vertrieb informationstechnischer Erzeugnisse und dazugehöriger Dienstleistungen nach umsatz- und gewinnorientierten Aspekten planen, organisieren und durchführen
 Wissenschaftliche Forschung und Lehre (i.d.R. nach Masterabschluss und ggf. Promotion)
 an Forschungsvorhaben mitwirken
 Vorlesungen und Seminare vorbereiten bzw. abhalten, Unterricht nachbereiten, ggf. Prüfungen abnehmen
 Forschungsberichte verfassen</t>
  </si>
  <si>
    <t>Mathematiker/in</t>
  </si>
  <si>
    <t>Instrumentarium bereitstellen, um Fragestellungen aus Natur- und Ingenieurwissenschaften, Medizin, Wirtschafts- und Sozialwissenschaften zu bearbeiten
 ausgehend von praktischen Aufgabenstellungen und Anforderungen in Industrie und Wirtschaft technische, wirtschaftliche bzw. wissenschaftliche Fragestellungen beschreiben und analysieren (Wirtschaftsmathematik)
 geeignete Lösungsverfahren (Algorithmen, Iterationsverfahren, grafische oder numerische Verfahren, Simulationsverfahren u.Ä.) für die gewonnenen theoretischen Modelle auswählen, anpassen oder entwickeln
 Angewandte Mathematik
 mithilfe von Computern Probleme und Lösungswege simulieren und berechnen
 gewonnene Resultate und Lösungen interpretieren, auswerten, übersichtlich und verständlich darstellen und in die Sprache der Technik bzw. Wirtschafts- und Sozialwissenschaften rückübersetzen
 Im Finanz- und Versicherungswesen Statistiken analysieren und aktualisieren, Tarife und Risiken berechnen, Risiko-/Ertragskennzahlen und Kursentwicklungen analysieren
 biologische oder medizinische Fragestellungen untersuchen (Biomathematik)
 mathematische Modelle für Umweltschutz/Ökologie entwickeln (angewandte Systemwissenschaft)
 Datenverarbeitung (Technomathematik)
 Software für kommerzielle und technische Anwendungen entwickeln
 in den Bereichen DV-Organisation und Systemanalyse, System-, Datenbank- und Netzwerkmanagement, DV-Beratung und -Schulung, DV-Marketing und -Vertrieb mitwirken
 Betriebe zum Einsatz geeigneter Hardware- und Softwaresysteme beraten; Mitarbeiter schulen
 an der Entwicklung von Systemkonzepten und Prototypen mitwirken
 Forschung und Lehre (i.d.R. nach Masterabschluss und ggf. mit Promotion)
 reine Mathematik (Algebra, Analysis, Geometrie, Topologie, Zahlentheorie): möglichst große Fülle von Aussagen aus wenigen Axiomen herleiten
 mathematische Modelle entwickeln, die reale Strukturen und Systeme abbilden
 Forschungsprojekte planen und konzipieren, Forschungsaufträge akquirieren, Forschungsmittel einwerben
 Vorträge auf Fachtagungen und -kongressen halten, dabei neueste Forschungsergebnisse und -methoden vortragen, Artikel in Fachzeitschriften veröffentlichen
 Lehrveranstaltungen (Vorlesungen, Seminare, Übungen, Praktika) konzipieren, vorbereiten und durchführen
 Lehrmaterialien, Skripte, Übungs- und Praktikumsanleitungen erarbeiten
 Studien- und Prüfungsarbeiten vorbereiten, durchführen und korrigieren</t>
  </si>
  <si>
    <t>Ingenieur/in - Bau</t>
  </si>
  <si>
    <t>Bauvorbereitung und Bauausführung
 technische und kalkulatorische Angebotsbearbeitung durchführen
 Leistungsbedarf entsprechend der Honorarordnung für Architekten und Ingenieure (HOAI) feststellen
 Baustelleneinrichtungs- und -ablaufplan aufstellen
 Personaleinsatz und Disposition von Geräten und Material planen
 Vermessungsarbeiten durchführen
 die Bauausführung leiten, die Ausführungsqualität bzw. den termingemäßen Baufortschritt kontrollieren, die Einhaltung der Arbeitsschutzbestimmungen überwachen
 Aufmaße anfertigen, erbrachte Leistungen abrechnen, Rechnungen erstellen und Nachtragsangebote bearbeiten
 Abnahme der Baumaßnahme veranlassen
 Konstruktiver Ingenieurbau
 statisches System in Abhängigkeit von Bauwerksabmessungen und Belastung auswählen, Untergrundverhältnisse prüfen, z.B. für Brücken, Wohn-, Industriebauten
 Schnittgrößen ermitteln, Konstruktion bemessen, Spannungsnachweise führen, bauphysikalische Nachweise aufstellen
 Ausführungszeichnungen und Detailpläne erstellen bzw. die Ausführung veranlassen, überwachen und Umsetzung kontrollieren
 ggf. bautechnische Komponenten und die Struktur von Windenergieanlagen prüfen
 ggf. Gutachten und Expertisen über die Stabilität von Gebäuden erstellen, z.B. bei besonderen Belastungen wie Stürmen oder Erdbeben oder anlässlich von Umbauten
 Bauüberwachung bzw. Projektleitung
 Baustellenmanagement übernehmen
 an der Entwicklung und Aufstellung von vorbereitenden Bauleitplänen mitarbeiten
 ggf. Konzepte zum Einsatz von BIM-Methoden und -Standards in Projekten erarbeiten und in die Projektabwicklung implementieren
 Planungen in Entwurfs- und Ausführungsplänen darstellen
 Baumaßnahmen mit Leistungsverzeichnissen sowie allgemeinen und besonderen Vertragsbedingungen ausschreiben
 Bauausführung in Bezug auf Fristen, Kosten und Qualität kontrollieren
 Herstellung, Vertrieb und Beratung
 Herstellung von Produkten der Bauindustrie leiten, z.B. Transportbeton, Betonfertigteile, Asphalt
 Angebote in Bezug auf Kosten und Kundenbetreuung bearbeiten
 Produktionsablauf terminieren und koordinieren, Material und Geräte disponieren
 Qualität der hergestellten Produkte überwachen
 Produkte verbessern und entwickeln
 Kunden beraten und Aufträge akquirieren
 ggf. Gebäudeenergieausweise gemäß der Energieeinsparverordnung (EnEV) für Immobilieneigentümer ausstellen
 als Sachverständige/r z.B. Bauschadstoffe in Gebäuden analysieren, Sanierungs- oder Abbruchmaßnahmen planen und leiten, als Sicherheits- und Gesundheitsschutzkoordinator/in (SiGeKo) tätig werden
 neue Produkte in der Bauindustrie entwickeln, z.B. lichtdurchlässigen Beton
 Kommunale Baumaßnahmen
 kommunale Baumaßnahmen des Hoch- und Tiefbaus planen, koordinieren und überwachen
 Verkehrsmodelle und -prognosen anhand von Verkehrserhebungen erarbeiten
 Trassen für Straßen, Schienen- und Wasserwege ausarbeiten
 Planungen für Neubau- bzw. Baumaßnahmen im Bestand ausarbeiten
 öffentliche Gebäude und Einrichtungen, Straßen- und Wegenetz, Sportstätten sowie Grünflächen unterhalten
 Wasser- und Abwasserversorgung sowie Winterdienst und Straßenreinigung koordinieren, Bauhof leiten
 Wissenschaftliche Forschung und Lehre (i.d.R. nach Masterabschluss und ggf. Promotion)
 an Forschungsvorhaben mitwirken
 Vorlesungen und Seminare vorbereiten bzw. abhalten, Unterricht nachbereiten, ggf. Prüfungen abnehmen
 Forschungsberichte verfassen</t>
  </si>
  <si>
    <t>Maschinenbauer</t>
  </si>
  <si>
    <t>Sie installieren elektronische Baugruppen und Schaltschränke für unsere Isolatoren und Reinraumtechnologien nach den individuellen Bedürfnissen unserer Kunden. Dazu gehört ebenso das Einrichten von Netzwerken, das Programmieren von elektrischen Steuerungen und ggf. das selbstständige Nachjustieren der Sensorik. Für den sicheren Betrieb der Anlagen prüfen Sie die Elektrik, dokumentieren die Ergebnisse im Prüfbericht und führen Messungen nach VDE-Richtlinien durch</t>
  </si>
  <si>
    <t>Data-Warehouse-Analyst/in</t>
  </si>
  <si>
    <t>Zugriff auf Unternehmensdaten und effizientes Datenmanagement gewährleisten
 Informationen aus Datenbanken und IT-Systemen filtern, bewerten und in zentrale Datenlager (Data-Warehouse) importieren
 Daten in Data-Warehouses verwalten und bearbeiten
 Daten bereinigen, verdichten und aufbereiten
 Abfragen und Auswertungen programmieren
 mithilfe von Business-Intelligence-Systemen die Datenmassen nach relevanten Informationen durchsuchen, über Wichtigkeit und Nutzen der gesammelten Daten entscheiden
 durch "Data-Mining" mit Anwendung statistisch-mathematischer Methoden bestimmte Muster oder Strukturen im Datenbestand erkennen und dadurch neue Informationen erhalten
 den mit Fachabteilungen, Management- bzw. Geschäftsführungsebenen aggregierten und qualitätsgesicherten Datenbestand zur Geschäftsanalyse und Entscheidungsunterstützung bereitstellen
 Konzepte und Strategien zur Informationsnutzung erarbeiten und bewerten
 Arbeitsabläufe und Informationsflüsse optimieren
 bei Qualitätssicherungsaufgaben sowie Maßnahmen der IT-Sicherheit unterstützen
 Fachabteilungen beraten, z.B. zu kundenspezifischen Themen wie den Auswirkungen von Preiserhöhungen auf das Kaufverhalten spezieller Kundengruppen</t>
  </si>
  <si>
    <t>Chemielaborant/in</t>
  </si>
  <si>
    <t>für den Laborbetrieb erforderliche Chemikalien, Geräte und sonstiges Laborzubehör bestellen und bereithalten
 Laborgeräte, -einrichtungen sowie Laborcomputer bedienen und pflegen
 vernetzte und automatisierte Analyse- und Messgeräte nutzen
 Versuchsabläufe planen, Apparaturen aufbauen
 organische und anorganische Stoffe hinsichtlich ihrer qualitativen und quantitativen Zusammensetzung sowie Struktur analysieren
 Feststoffe zerkleinern, sieben, filtrieren, destillieren
 fotometrische Bestimmungen vornehmen, d.h. Messung der Lichtstärke
 volumetrische und gravimetrische Bestimmungen durchführen
 Stoffe reinigen, identifizieren und charakterisieren
 organische und anorganische Präparate herstellen (Synthese)
 Stoffgemische trennen
 Proteingemische elektrophoretisch trennen, Bestandteile identifizieren
 Stoffgemische chromatografisch trennen, Bestandteile identifizieren
 Lösungen und Nährmedien herstellen
 Analyseverfahren, Herstellungsverfahren und -vorschriften entwickeln und optimieren
 immunologische und diagnostische Arbeiten durchführen
 biotechnische, nanotechnologische und zellkulturtechnische Verfahren anwenden
 Beschichtungsstoffe herstellen und prüfen
 umweltbezogene Arbeitstechniken anwenden
 Untersuchungsergebnisse dokumentieren und statistisch auswerten, Berechnungen computergestützt durchführen
 Labormanagement- und Laborinformationssysteme einsetzen und Daten über digitale Netze recherchieren und austauschen
 Arbeitsabläufe in größeren Forschungsinstituten oder Labors koordinieren und organisieren</t>
  </si>
  <si>
    <t>Genetiker/in</t>
  </si>
  <si>
    <t>Grundlagenforschung an Hochschulen und in Forschungsinstituten oder anwendungs- und produktbezogene Forschung und Entwicklung in der Industrie durchführen
 genetische Fragestellungen erkennen, Versuchsreihen planen und durchführen
 Vorgänge und Zusammenhänge, z.B. bei der Veränderung genetischer Anlagen in der Tier- und Pflanzenzucht, mithilfe von analytischen und präparativen Methoden untersuchen
 Forschungsergebnisse, z.B. zu genetischen Ursachen von Erkrankungen (statistisch) auswerten und dokumentieren
 Veröffentlichungen und Präsentationen erstellen und durchführen
 Fachliteratur analysieren, an Kolloquien, (internationalen) Fachtagungen, Fachkongressen, Symposien teilnehmen
 wissenschaftlichen Nachwuchs ausbilden, Lehrveranstaltungen wie Vorlesungen, Seminare, Übungen und Praktika konzipieren, vorbereiten und durchführen
 Organisations- und Verwaltungsaufgaben erledigen, z.B. Forschungsmittel (Drittmittel) einwerben, genehmigungspflichtige Versuche beantragen
 Gutachten und fachliche Stellungnahmen, z.B.im Bereich Umweltverträglichkeitsprüfung, erstellen</t>
  </si>
  <si>
    <t>Epidemiologe/Epidemiologin</t>
  </si>
  <si>
    <t>Zielsetzung und Art der epidemiologischen Studie definieren
 Risikofaktoren, z.B. äußere und innere Einflüsse, bestimmen und erfassen
 Studienteilnehmer/innen gewinnen und auswählen
 Studienteilnehmer/innen körperlich untersuchen, z.B. Blut- oder Gewebeproben entnehmen
 Studienteilnehmer/innen befragen, z.B. zu Lebensumständen und Ernährungsweise
 Nachuntersuchungen durchführen bzw. veranlassen
 Daten erfassen, auswerten und aufbereiten sowie interpretieren
 Risikomodelle aufstellen
 epidemiologische Methoden weiterentwickeln, an Entwicklung von Computerprogrammen mitwirken
 Wissenschaftliche Forschung und Lehre (ggf. mit Promotion)
 an Forschungsvorhaben mitwirken
 Vorlesungen und Seminare vorbereiten bzw. abhalten, Unterricht nachbereiten, ggf. Prüfungen abnehmen
 Forschungsberichte verfassen
 Gesundheitsberatung und -förderung
 aus den gewonnenen Daten Möglichkeiten zur Prävention und Gesundheitsförderung ableiten
 die Qualität des Gesundheitswesens beurteilen und Vorschläge zur Verbesserung unterbreiten
 Bevölkerung zu Möglichkeiten der Vorsorge, Vermeidung von krankheitserhöhenden Faktoren sowie des Umgangs mit Krankheiten beraten</t>
  </si>
  <si>
    <t>Physiker/in</t>
  </si>
  <si>
    <t>physikalische Vorgänge und Erscheinungen, Zustände und Zusammenhänge untersuchen und erforschen
 neue Verfahren, Messmethoden, Geräte und Erzeugnisse (industrielle Forschung) für unterschiedliche naturwissenschaftliche und technische Einsatzgebiete bzw. Branchen produktorientiert und anwendungsbezogen entwickeln
 Verfahrens-, Produktentwicklung, Produktion
 physikalisches Grundwissen und physikalische Denkmethoden auf Probleme in Technik und Grundlagenforschung anwenden
 Simulationsmodelle konzipieren, Versuchsergebnisse zur Verifikation der Simulationsmodelle auswerten
 Entwicklungs- und Produktionsprozesse planen, organisieren und überwachen
 Vertrieb und Marketing, Service und Kundendienst, technische Kundenberatung bzw. -betreuung planen, organisieren und durchführen
 Software entwickeln, meist für naturwissenschaftliche und technische Anwendungen
 Forschung und Lehre (i.d.R. nach Masterabschluss und ggf. mit Promotion)
 Forschungsprojekte planen und konzipieren, Forschungsaufträge akquirieren, Forschungsmittel einwerben
 Forschungsergebnisse dokumentieren und veröffentlichen, z.B. Forschungsergebnisse in mathematischer Form darstellen, in mathematisch beschreibbare Modelle umsetzen, physikalische Gesetze formulieren
 Vorträge auf Fachtagungen und -kongressen halten, dabei neueste Forschungsergebnisse und -methoden vortragen, Artikel in Fachzeitschriften veröffentlichen
 Lehrveranstaltungen vorbereiten und durchführen
 Lehrmaterialien, Skripte, Übungs- und Praktikumsanleitungen erarbeiten
 schriftliche Arbeiten korrigieren, Prüfungen abnehmen
 Beratung und Sachverständigentätigkeit
 Gutachter- und Sachverständigenaufgaben übernehmen
 Patentansprüche prüfen, Patentanmeldungen abfassen sowie Marktbeobachtungen im eigenen Produktbereich durchführen (in Patentabteilungen von Industrieunternehmen)
 im medizinischen Bereich - Fachgebiet Radiologie: bei der Bestrahlungsplanung und Strahlenschutzüberwachung mitarbeiten, an der Entwicklung Dosis sparender Methoden für die Röntgendiagnostik mitwirken</t>
  </si>
  <si>
    <t>Ingenieur/in - Werkstofftechnik</t>
  </si>
  <si>
    <t>Entwicklung
 metallische, nichtmetallische und Verbundwerkstoffe optimieren, z.B. zum Zweck der Gewichtsersparnis, Bruchsicherheit, Korrosionsfestigkeit
 dentale Werkstoffe für festen bzw. herausnehmbaren Zahnersatz entwickeln und deren Herstellungsverfahren analysieren
 neue Verfahren zur Herstellung und Behandlung von Werkstoffen sowie entsprechende Maschinen und Anlagen entwickeln
 Qualitätsprüfung und Inbetriebnahme
 Schäden an Werkstoffen untersuchen
 Werkstoffe mit unterschiedlichen Untersuchungsverfahren zur Feststellung der Werkstoffstruktur, des Werkstoffverhaltens, zur Verbesserung des Fertigungsverfahrens und zur Sicherung der Qualität prüfen; Ergebnisse in Prüfberichten dokumentieren
 Anlagen und Einrichtungen der einschlägigen Industrie abnehmen
 sicherheits- und umweltschutztechnische Bestimmungen überwachen
 Beratung, Gutachten
 metallurgische Produktionsbetriebe oder einzelne Abteilungen in verschiedenen Führungsebenen als Fachreferent/in, Gutachter/in oder Sachverständige/r beraten oder leiten
 Behörden oder Betriebe als Fachreferent/in, Berater/in, Gutachter/in oder Sachverständige/r unterstützen bzw. beraten
 Wissenschaftliche Forschung und Lehre (i.d.R. nach Masterabschluss und ggf. Promotion)
 an Forschungsvorhaben mitwirken
 Vorlesungen und Seminare vorbereiten bzw. abhalten, Unterricht nachbereiten, ggf. Prüfungen abnehmen
 Forschungsberichte verfassen</t>
  </si>
  <si>
    <t>Betriebswirt/in (Hochschule) - Bank und Finanzdienstl</t>
  </si>
  <si>
    <t>Analyse und Konzeption
 Ausgangslage identifizieren, vorhandene Bank- und Finanzdienstleistungsangebote beschreiben, analysieren und bewerten
 aktuelle Kundenzufriedenheit feststellen, z.B. mithilfe von Marktforschung, Kundenbefragungen, Reklamationsquoten
 innovative, praktikable bzw. erfolgreiche Anlage- und Finanzierungskonzepte über Konkurrenzbeobachtung eruieren
 Ziele und Maßstäbe, sogenannte Benchmarks, für das eigene Unternehmen formulieren
 optimierte und vernetzte Beratungskonzepte innerhalb der Bank- und Finanzdienstleistungsbranche konzipieren, z.B. im Rahmen eines Projektplans, einschließlich entsprechender Marketingmaßnahmen
 Umsetzungsmöglichkeiten bewerten, Kosten-Nutzen-Analysen durchführen, z.B. Zeitplan, notwendiges Budget, erwartete Ziele einschätzen
 Konzepte mit betroffenen Fachabteilungen und Entscheidern absprechen und ggf. anpassen
 Durchführung und Kontrolle
 Umsetzungsprozess begleiten, einzelne Teilaufgaben koordinieren, Zwischenziele überwachen
 Anlage- und Finanzierungskonzepte auf die individuelle Kundensituation hin ausarbeiten
 Risikoanalysen oder Ratings sowie Bonitätsprüfungen durchführen
 Beratung und Leitung
 Konzepte im Rahmen von Unternehmensberatungen für Banken und Finanzdienstleister entwerfen, Privat- und Firmenkunden beraten und betreuen
 Leitungsaufgaben wahrnehmen, z.B. im Rahmen einer Projektleitung, der Leitung einer Bank- bzw. Finanzsparte bzw. in der Revision
 Wissenschaftliche Forschung und Lehre (i.d.R. nach Masterabschluss und ggf. Promotion)
 an Forschungsvorhaben mitwirken
 Vorlesungen und Seminare vorbereiten bzw. abhalten, Unterricht nachbereiten, ggf. Prüfungen abnehmen
 Forschungsberichte verfassen</t>
  </si>
  <si>
    <t>Soziologe/Soziologin</t>
  </si>
  <si>
    <t>das soziale Verhalten, das heißt die Voraussetzungen, Abläufe und Folgen des Zusammenlebens von Menschen untersuchen, interpretieren und beschreiben
 Forschungen z.B. in den Bereichen Makro- oder Mikrosoziologie etwa in Form der Theorie Sozialer Netzwerke, der Konfliktforschung oder des Sozialkonstruktivismus durchführen
 Forschungsergebnisse dokumentieren, ggf. publizieren
 In Markt- und Meinungsforschung, Medien, Öffentlichkeitsarbeit
 Bereich Markt-, Meinungsforschung, Datenerhebung, -analyse: Fragestellungen zu Themen wie Gender-, Armuts- und Integrationsforschung oder gesellschaftlichem Wandel erarbeiten, Vorgehen für die Erhebung und die statistische Aufbereitung festlegen; erhobene Daten auswerten, analysieren und aufbereiten; Methoden, Arbeitsmittel, Reichweiten und Effektivität im Bereich Markt- und Meinungsforschung prüfen und optimieren
 Bereich Verlagswesen, Journalismus: Manuskripte bearbeiten (lesen, prüfen, redigieren); Autoren betreuen; Informationen recherchieren, redaktionelle Beiträge (z.B. Betriebsreportagen, Sozialkommentare, Milieuberichte) auswählen, schreiben und bearbeiten; neue Produkte entwickeln und realisieren
 Bereich Erwachsenenbildung: den Bereich der politischen Bildung leiten, das Veranstaltungsprogramm gestalten; Seminarkonzepte, Lehr- und Informationsmaterialien erstellen; Veranstaltungen zu gesellschaftlichen und politischen Themenkreisen planen und durchführen
 Bereich Personalwesen: den Personalbedarf eines Unternehmens ermitteln; geeignete Strategien zur Personalbeschaffung erarbeiten; Vorstellungsgespräche und ggf. Assessment-Center vorbereiten; Personal auswählen und einstellen; für die kontinuierliche Entwicklung und Weiterbildung der Mitarbeiter/innen sorgen
 Bereich Arbeitsplatzgestaltung, -organisation: betriebliche Arbeitsabläufe analysieren, bewerten und dokumentieren; Studien z.B. zu Belastungen am Arbeitsplatz erheben, die Arbeitszufriedenheit und die Gesundheit von Beschäftigten ermitteln; Daten auswerten, ggf. Verbesserungsmöglichkeiten vorschlagen
 Bereich Öffentlichkeitsarbeit: Pressegespräche und -termine vorbereiten; Pressemitteilungen schreiben; Pressemappen zusammenstellen; Organisationen, Unternehmen, Parteien und Einzelpersonen nach Analyse des Ist-Zustandes über Möglichkeiten der Imageverbesserung beraten
 In Wissenschaft, Forschung und Lehre (i.d.R. nach Masterabschluss und ggf. Promotion)
 an Forschungsvorhaben mitwirken
 Lehrveranstaltungen vorbereiten und durchführen
 schriftliche Arbeiten korrigieren, Prüfungen abnehmen
 Fachvorträge halten, Artikel und Bücher publizieren</t>
  </si>
  <si>
    <t>ASSISTENZ (w/m/d) Sozialwissenschaft</t>
  </si>
  <si>
    <t>Betreuung und Beratung von Studierenden Durchführung von Verwaltungs- und Koordinationsaufgaben Planung, Durchführung und Koordination von Hochschulveranstaltungen Erstellung von Berichten und Nachweisen Erstellung der strategischen Lehrplanung zur Übergabe an die Verwaltung Pflege von Datenbanken Prüfungsrelevante Zuarbeiten an das Prüfungsamt sowie Raumorganisation für Prüfungen</t>
  </si>
  <si>
    <t>Lehrer</t>
  </si>
  <si>
    <t>UNTERRICHT GESTALTEN, SOZIALE BEZIEHUNGEN FÖRDERN, AUF SPEZIFISCHE BEDÜRFNISSE EINGEHEN, VERHALTEN KONTROLLIEREN UND BEURTEILEN, MIT ELTERN UND KOLLEG/INNEN ZUSAMMENARBEITEN</t>
  </si>
  <si>
    <t>Lehrer/in - Schularten der Sekundarstufe I</t>
  </si>
  <si>
    <t>Kompetente und selbstständige Vorbereitung, Durchführung und Nachbereitung von Sprachkursen Hiervon profitieren Sie bei uns: • Zuverlässige Honorarabrechnung • Sinnvolle Tätigkeit, die Spaß macht • Vereinbarkeit von Familie und Beruf • Motivierte Teilnehmende und ein sympathisches Team bei einem stetig wachsenden Bildungsträger • Lehrmaterialien für die Unterrichtsgestaltung • Ein ggf. steuerfreier Hinzuverdienst zur Rente • Alternativ zur Honorartätigkeit kann eine Festanstellung geprüft werden</t>
  </si>
  <si>
    <t>Lehrer für Mathematik</t>
  </si>
  <si>
    <t>Planung, Durchführung und Nachbereitung des Unterrichts in Fächern Englisch, Sport und Kunst • Erstellung eines Lehrplans in Zusammenarbeit und mit Unterstützung weiterer Lehrkräfte sowie der Schulleitung • Dokumentation und Aufbereitung der Lehrstände der Schüler • Korrektur und Benotung von mündlichen und schriftlichen Schülerarbeiten • Pädagogische Begleitung der Schüler in ihrem Lernalltag</t>
  </si>
  <si>
    <t>Sicherheitsmitarbeiter</t>
  </si>
  <si>
    <t>Vorbereiten und Durchführen des Unterrichts
 (Halb-)Jahresarbeitsplanung anhand der Lehrpläne für die einzelnen Klassen erstellen
 Unterrichtsstunden unter Berücksichtigung der Rahmenplanung und des bisherigen Unterrichtsfortschrittes vorbereiten
 Unterrichtsmaterialien und -medien wie Folien, Präsentationen, Arbeitsblätter, Merkblätter oder Modelle erstellen bzw. aktualisieren
 Lernzielkontrollen vorbereiten (mündliche Abfragen, Klassenarbeiten), durchführen, überwachen und besprechen
 Unterrichtsinhalte vortragen, Schüler/innen bei der Erarbeitung des Unterrichtsstoffs einbeziehen, z.B. durch gezielte Fragen
 praktische Fertigkeiten vorführen, z.B. in der Kunsterziehung
 Gruppen- und Stillarbeiten, Spiele und Ähnliches organisieren und leiten
 Hausaufgaben erteilen, kontrollieren und besprechen
 Nachbereiten des Unterrichts
 Hausaufgaben, Klassenarbeiten und Abschlussprüfungen korrigieren; Zensuren vergeben
 Unterrichtsplanung überprüfen durch Vergleich von Lernzielen und Lernerfolg
 Erzieherische Tätigkeiten
 Entwicklung der Schüler/innen zu verantwortungsbewussten und selbstständigen Persönlichkeiten fördern
 Schüler/innen zu Ordnung, Pünktlichkeit, Disziplin und korrektem Sozialverhalten anhalten
 lernschwache sowie besonders begabte Schüler/innen fördern
 Kinder mit Verhaltensauffälligkeiten oder Behinderungen in die Klasse integrieren
 Betreuung, Beratung, Organisation und Verwaltung
 Aufsicht führen (in den Pausen und bei Sonderveranstaltungen wie Schulfesten, Klassenausflügen oder Exkursionen)
 Sprechstunden abhalten, an Elternabenden, Konferenzen und Dienstbesprechungen teilnehmen
 Wandertage, Schullandheimaufenthalte oder Schulaufführungen bzw. -konzerte durchführen
 ggf. bei der Ausbildung von Lehramtsreferendaren/-referendarinnen mitwirken
 Organisationsaufgaben in Schule und Unterricht wahrnehmen oder daran mitwirken, z.B. Schülerlisten anfertigen, Stundenpläne erstellen, Schulräume einteilen, Klassenbuch führen, Fehlzeiten kontrollieren
 Zeugnisse, Beurteilungen, Gutachten, Stellungnahmen schreiben</t>
  </si>
  <si>
    <t>Art Direktor</t>
  </si>
  <si>
    <t>Trends und Entwicklungen in Marketing und Werbung erkennen und bewerten
 zielgruppengerechte und medienübergreifende Werbestrategien entwickeln
 Kreativprozesse und gestalterische Umsetzung von Ideen und Konzepten für unterschiedliche Medien bzw. Endgeräte steuern
 Projektmitarbeiter/innen aus den Bereichen Design, Grafik, Typografie und Gestaltung anleiten und koordinieren
 Produktionsvorgänge, z.B. Fotoshooting, Layout, Animation, Webdesign, koordinieren
 Kalkulationen und Zeitpläne erstellen
 Kunden beraten
 Erscheinungsbild eines Unternehmens oder einer Marke entwerfen, z.B. Internetseiten, Social-Media-Auftritte, Apps, User-Experience-Design, Logos oder Werbespots konzipieren und herstellen</t>
  </si>
  <si>
    <t>Modedesigner/in</t>
  </si>
  <si>
    <t>Entwürfe erstellen, weiterentwickeln und detailliert ausarbeiten, dabei auch materialbedingte, herstellungstechnische und wirtschaftliche Aspekte berücksichtigen
 Modellschnitte anfertigen bzw. bereits erprobte Grundschnitte abändern oder variieren
 mit der Fertigung (häufig im Ausland) über Art, Qualität usw. der zu fertigenden Kleidungsstücke verhandeln und Fertigungstermine festlegen
 Entwurf und Entwicklung
 an der Entwicklung der aktuellen Bekleidungsmode mitwirken
 Ideen und Einfälle in Skizzen und Entwürfen festhalten
 Markt- und Trendanalysen erstellen, dafür Informationen z.B. über gesellschaftliche und soziale Entwicklungen einholen; neue Bekleidungsbedürfnisse aufspüren
 Stoffmessen besuchen, zur Information/Inspiration und zur Begutachtung von Stoffneuheiten, neuen Mustern, Farbgebungen
 Entwürfe mit allen an der Herstellung beteiligten Stellen (Fertigung, Marketing, Betriebsleitung) bzw. dem Auftraggeber absprechen
 Produktionsunterlagen erstellen
 Arbeitsabläufe in der Musternäherei beaufsichtigen/koordinieren; bei schwierigen Modellen auch Näharbeiten selbstständig ausführen
 Anproben mit Models durchführen; sofern erforderlich, Modell korrigieren
 Entwurfsschnitte an die Produktions-/Fertigungsabteilung weiterleiten, die den Modellschnitt zum produktionsreifen Schnitt umarbeitet
 Marketing, Beratung
 Fertigung von Modellkollektionen für Mode-/Verkaufsmessen veranlassen
 Mitarbeiter/innen in der Fertigung, Umsetzung und Gradierung des Modellschnittes anweisen
 mit Einkäufern und Einkäuferinnen über die Kollektion und die Modelle auf Modemessen verhandeln, ggf. Orders und Änderungswünsche/-vorschläge entgegennehmen und Nacharbeiten veranlassen
 marketingstrategische Überlegungen anstellen, Werbemaßnahmen durchführen oder betreuen
 im Bereich Designmanagement ggf. auch bei Vertriebs- und Kommunikationskonzepten mitwirken, Budgets mit der Controlling-Abteilung erarbeiten
 Mode, Garn oder Stoff herstellende Unternehmen beraten
 Lehre und Forschung (i.d.R. nach Masterabschluss und ggf. mit Promotion)
 theoretische und praktische Fachkenntnisse erarbeiten und vermitteln, Lehrveranstaltungen abhalten
 Studierende betreuen, Prüfungen abnehmen
 Forschungsprojekte durchführen</t>
  </si>
  <si>
    <t>Choreograf/in</t>
  </si>
  <si>
    <t>Tanz- bzw. Ballettaufführungen konzipieren und inszenieren
 tänzerische Abläufe innerhalb einer Tanzinszenierung ausarbeiten
 mit dem Ensemble tänzerische Bewegungsabläufe einstudieren, Proben leiten, Premiere abnehmen
 Künstlerischer Bereich
 Werk- und Musikanalysen durchführen, also ein Werk durch analytische und kreative Auseinandersetzung mit der musikalischen Vorlage deuten
 Werke daraufhin prüfen, ob sie sich für tänzerische Ausdrucks- und Darstellungsformen eignen
 das szenische Konzept entwickeln, Bewegungsmotive und -abläufe erarbeiten, dabei die dramaturgischen Gesetzmäßigkeiten des Ausdruckstanzes berücksichtigen
 Szenen und Figuren zuordnen, Rollenanalysen durchführen
 Realisierungsmöglichkeiten von Tanzrollen und Partien prüfen
 in Abstimmung mit Mitarbeitern der jeweiligen Abteilungen über den Einsatz der Bühnen- und Beleuchtungstechnik entscheiden
 in Zusammenarbeit mit Bühnen- und Kostümbildnern und -bildnerinnen einen Spielraum entwickeln
 Probenarbeiten vorbereiten, in Konzept-, Szenen-, Bühnenproben gemeinsam mit den Tänzern und Tänzerinnen Rolleninterpretationen herausarbeiten
 Aufführungen während der Laufzeit einer Inszenierung überwachen ("Abenddienst")
 im Film, Fernsehen und Internet: die Choreografie von Tanzinszenierungen für Film-, Fernseh- und Streamingproduktionen entwickeln, bearbeiten, überarbeiten und leiten
 Tanzsportgruppen und Formationen, aber auch Eistänzer/innen, Eiskunstläufer/innen im Hinblick auf künstlerische/choreografische Fragen beraten, spezielle Übungsprogramme und Choreografien ausarbeiten
 Ballett- und Tanzschüler/innen unterrichten und anleiten
 die Nutzung innovativer Technologien für Aufführungen analysieren, z.B. Augmented Reality
 In Wissenschaft, Forschung und Lehre (i.d.R. nach Masterabschluss und ggf. Promotion)
 theoretische und praktische Fachkenntnisse erarbeiten und vermitteln, Lehrveranstaltungen abhalten
 Studierende betreuen, Prüfungen abnehmen
 Tanzprojekte durchführen</t>
  </si>
  <si>
    <t>Musiker/in - Instrumentalmusik</t>
  </si>
  <si>
    <t>Instrumentalparts in Musikstücken spielen
 Musikstücke allein und mit anderen Musikern/Musikerinnen live vor Publikum aufführen
 eine Stimme in mehrstimmigen Musikwerken spielen
 in kleineren Ensembles mehrere Instrumente spielen (z.B. Flöten verschiedener Stimmung)
 instrumentale Solopartien spielen
 Proben und Studium
 am Musikinstrument regelmäßig üben
 Partitur, Klavierauszug, Instrumentalstimme und den musikwissenschaftlichen Hintergrund (z.B. Verzierungsstile, Aufführungspraxis) studieren; üben, dabei besonders schwierige Passagen bis zum Erzielen des gewünschten Klangs immer aufs Neue wiederholen
 die jeweilige Interpretation - nach Vorgaben bzw. Absprachen mit der Ensembleleitung und Mitspielern/-spielerinnen - im Notenmaterial dokumentieren, z.B. Markieren von Artikulationen, Zäsuren
 andere Interpretationen auf Tonträgern oder in Konzerten anhören
 nach Dienst- bzw. Arbeitsplan (Orchester) oder nach individueller Absprache (im Ensemble oder als Solist/in) an Proben oder Orchesterdiensten teilnehmen
 alle künstlerisch-technisch relevanten Fragen wie etwa Stimmung, Intonation, Tempo, Phrasierung, Präzision des Zusammenspiels gemeinsam mit den anderen Beteiligten klären
 insbesondere bei größeren Musikwerken an Proben unterschiedlicher Besetzung teilnehmen
 für die Einsatzbereitschaft des jeweiligen Instruments sorgen
 stimmen (insbesondere Streichinstrumente, Zupfinstrumente) bzw. Holzblasinstrumente einblasen
 Bogenbespannung korrigieren, Rohrblätter anfeuchten, Mundstück auswählen (z.B. von Blechblasinstrumenten)
 Wartungs- und Pflegearbeiten durchführen, ggf. Saiten aufziehen, Rohrblätter bearbeiten (z.B. Oboe)
 Konzerte, Aufführungen und Aufnahmen
 das eigene Instrument überprüfen, stimmen, einblasen, schwierige Passagen nochmals kurz anspielen
 im Orchester die Instrumente nach vorgegebener Stimmung stimmen (i.d.R. Abnehmen des Tons von der Oboe)
 den eigenen Instrumentalpart im gesamten Programm durchspielen, im Rahmen von Medien- oder Tonträgeraufnahmen auch mit häufigen Unterbrechungen und Wiederholungen einzelner Abschnitte
 bei internationalen Konzerten die Einhaltung des internationalen Artenschutzabkommens (CITES) hinsichtlich Einfuhr- und Handelsbeschränkungen beachten
 Organisatorische und sonstige Tätigkeiten
 Verträge, Gagen, Honorare aushandeln
 Engagements akquirieren (bei freiberuflicher Tätigkeit), in der Regel über eine Künstleragentur oder durch Pflege persönlicher Kontakte in der Musikszene
 Auftritte, Konzerte und Tonaufnahmen planen und organisieren
 an Konzertreisen teilnehmen
 Musikunterricht im eigenen Instrumentalfach erteilen
 an Musikwettbewerben teilnehmen
 musikwissenschaftliche Themen recherchieren, redigieren und mediengerecht aufbereiten
 Musikrezensionen verfassen
 In Wissenschaft, Forschung und Lehre (i.d.R. nach Masterabschluss und ggf. Promotion)
 theoretische und praktische Fachkenntnisse erarbeiten und vermitteln, Lehrveranstaltungen abhalten
 Studierende betreuen, Prüfungen abnehmen
 musikalische Forschungsprojekte durchführen</t>
  </si>
  <si>
    <t>Werbetexter/in</t>
  </si>
  <si>
    <t>Informationen über die zu bewerbenden Produkte, die Zielgruppe, das Unternehmen und die Konkurrenz einholen
 in Zusammenarbeit mit den Bereichen Marketing und Grafik Werbekonzepte, -ziele und -strukturen festlegen, Gesamtkonzeptionen für Text und Bild entwickeln
 Verkaufsförderungskonzepte und Promotion-Strategien mitentwickeln
 Direktmarketing- und Mailing-Konzepte entwickeln
 Webseitenanalysen und -optimierungen durchführen
 Werbetexte für unterschiedliche Medien erstellen
 Slogans, Katalogtexte, Gebrauchsanweisungen, Mailings verfassen, dabei durch innovative Sprachverwendung, verkaufsstarke Argumentation, griffige Beschreibungen Aufmerksamkeit wecken
 suchmaschinenoptimierte (SEO-)Texte erstellen
 durch Schlagwörter oder Aussagen, die mit den jeweiligen Produkten verbunden werden, einen möglichst hohen Wiedererkennungsfaktor schaffen
 Werbebriefe und Flyer schreiben, Response-Elemente einbauen, um die Kundenreaktion zu fördern
 Werbetexte den Kunden präsentieren
 Corporate-Wording-Konzepte einsetzen, z.B. um das Image von Unternehmen zu unterstreichen oder zu beeinflussen
 Textbausteine z.B. für Geschäftskorrespondenz entwickeln, um eine einheitliche Kommunikation nach außen sicherzustellen
 durch Wortwahl und Stil von Texten die Kundenbindung festigen</t>
  </si>
  <si>
    <t>Gerichtsbediensteter</t>
  </si>
  <si>
    <t>Gerichtsbedienstete unterstützen das Gericht bei der Rechtspflege. 
 Als DiplomrechtspflegerInnen erledigen sie Aufgaben im Bereich Grundbuch und Firmenbuch, sie leiten Exekutionsverfahren ein, führen Nachlassverwaltungen durch und vermitteln in Zivilprozessen und in Außerstreitverfahren. Die Ausbildung zum/zur DiplomrechtspflegerIn dauert 3 Jahre.
 Als GerichtsvollzieherInnen (ExekutorInnen) treiben Gerichtsbedienstete Zahlungsforderungen eines Gerichtsbeschlusses ein. Sind die SchuldnerInnen zahlungsunwillig oder zahlungsunfähig, führen GerichtsvollzieherInnen eine Pfändung durch. Die Ausbildung erfolgt intern bei Gericht</t>
  </si>
  <si>
    <t>https://bis.ams.or.at/bis/beruf/871-GerichtsbediensteteR</t>
  </si>
  <si>
    <t>Fotograf/in</t>
  </si>
  <si>
    <t>Gestaltung und Anfertigung der Aufnahmen
 Aufträge mit den Kunden besprechen
 Kunden beraten
 konzeptionelles Gestalten der Aufnahmen
 Layoutgestaltung nach Kundenvorgabe oder nach eigener Intention
 Geräte entsprechend der Auftragszielsetzung bzw. der gewählten Technik auswählen
 Geräte für die Aufnahme vorbereiten (Speichermedium und Objektive einsetzen, Belichtungszeiten und Blende einstellen, Beleuchtungsmittel, -geräte einrichten)
 Motiv bzw. Modelle arrangieren
 Motiv ausleuchten und Objektiv einstellen (Schärfe)
 insbesondere im Schwerpunkt Porträtfotografie: Anweisungen an die zu fotografierenden Personen geben
 insbesondere im Schwerpunkt Produktfotografie: Hintergrund und Requisiten auswählen und arrangieren
 insbesondere im Schwerpunkt Wissenschaftsfotografie: hygienische Anforderungen, klimatische Bedingungen sowie Lichtempfindlichkeit der Aufnahmeobjekte beachten
 insbesondere im Schwerpunkt Industrie- und Architekturfotografie: geeignete Aufnahmestandpunkte festlegen, das Aufnahmeumfeld, die Witterungseinflüsse und den besten Tageszeitpunkt für die Fotografien berücksichtigen, etwaige Sicherheitsvorschriften vor Ort beachten
 Bildbearbeitung und Fertigstellung der Aufnahmen
 Aufnahmen, Dias einscannen bzw. digitalisieren
 digitalisierte Bilder mithilfe geeigneter Computerprogramme weiterverarbeiten
 Vergrößerungen anfertigen
 Aufnahmen kolorieren, tönen
 Bildreproduktionen anfertigen
 fotochemische Entwicklung und Trocknung durchführen
 Bilddaten ausgeben
 Fotos weiterverarbeiten, z.B. Fotobücher anfertigen
 Qualitätskontrollen durchführen
 Bilddaten archivieren
 Maschinen, Arbeitsgeräte und Einrichtungen reinigen, pflegen und instand halten</t>
  </si>
  <si>
    <t>Zahnarzt/-ärztin</t>
  </si>
  <si>
    <t>Krankheitsbild ermitteln
 zahnmedizinische Anamnese erheben
 Zähne auf vorhandene Füllungen, Abnutzungserscheinungen oder Erkrankungen untersuchen
 Reaktionstests und Bissflügelaufnahmen durchführen
 Röntgenaufnahmen erstellen und analysieren
 Diagnose stellen und Krankheitsverlauf prognostizieren
 Untersuchungen durchführen und Patienten behandeln
 Schmerzmittel verabreichen, z.B. Injektionen und Narkosen
 erkrankte Zähne aufbohren, erkranktes Zahnbein entfernen
 Füllungen legen oder Inlays einsetzen, Zähne überkronen
 Wurzelkanäle behandeln
 Geschwüre, Zahnfleisch- und Mundschleimhautentzündungen behandeln; z.B. Beläge und entzündetes Gewebe aus Zahnfleischtaschen entfernen
 Untersuchungsergebnisse mit den Patienten besprechen und Behandlungspläne vorschlagen
 über Zahnersatz und Zahnersatzpflege informieren und beraten, auch darüber, welche Ernährungsweise der individuellen Zahngesundheit förderlich ist
 alternative Behandlungsmethoden vorschlagen, kostenpflichtige Zusatzleistungen anbieten (z.B. professionelle Zahnreinigung, Versiegelungen, Bleaching)
 Oralchirurgische Eingriffe
 Lokal- oder Vollnarkosen verabreichen, Wunden versorgen, in der Nachsorge Fäden ziehen
 Weisheits- oder andere erkrankte Zähne, die nicht konservativ behandelt werden können, extrahieren
 abgebrochene Zahnwurzeln entfernen
 Wurzelspitzenresektionen durchführen
 Abszesse, Zysten, kleinere Tumore oder Kiefermissbildungen - z.B. Mund-Kiefer-Gaumenspalten - operieren
 Zähne transplantieren oder replantieren
 Patienten über korrektes postoperatives Verhalten informieren, z.B. in Bezug auf Nahrungsaufnahme
 Kieferorthopädische Behandlungen
 Gebiss- und Bissabdrücke auswerten
 festsitzende oder herausnehmbare Zahnspangen oder andere Mittel zur Regulierung der Zahn- und Kieferstellung in Auftrag geben und anpassen
 Patienten über korrekten Umgang mit dem Hilfsmittel informieren, z.B. in Bezug auf Hygiene, Nachstelltermine
 Regulationsergebnisse laufend kontrollieren
 Behandlungsende festsetzen
 Zahnersatz
 Behandlungs- und Kostenvorschlag für eine prothetische Behandlung ausarbeiten
 vorbereitende Eingriffe vornehmen, z.B. Gewebe entfernen zur Verhinderung von Druckschmerzen und Entzündungen oder Schleimhautbänder verlängern oder beseitigen
 (3-D-)Gebiss- und Bissabdrücke abnehmen, Modelle für Prothesen (z.B. Zahnimplantate) herstellen (lassen) und auswerten, Wachsschablonen ausformen, Aufträge an zahntechnische Labors (mit 3-D-Druck-Technologie) erteilen
 ästhetische Gesichtspunkte berücksichtigen
 Prothesen wie Implantate oder Brücken anpassen
 Prävention und Prophylaxe
 Patienten über Vorsorgemaßnahmen beraten, z.B. über die korrekte Zahnputztechnik
 Prophylaxemaßnahmen durchführen bzw. veranlassen, z.B. Entfernen von Zahnstein
 Verwaltungs- und Organisationsaufgaben
 Rezepte, Atteste, Überweisungen ausstellen; Arztberichte und zahnärztliche Gutachten anfertigen
 Heil- und Kostenpläne für Krankenkassen und Patienten ausarbeiten (z.B. bei der Herstellung und Beschaffung von Inlays, Kronen)
 im Medizinmanagement mitwirken, z.B. in den Bereichen Budgetplanung, Medizincontrolling und Patientenmanagement; leistungsbezogene Daten und Informationen für die Abrechnung vorbereiten
 Aus- und Weiterbildung des medizinischen Nachwuchses und des Nachwuchses in nichtärztlichen Gesundheitsberufen organisieren bzw. durchführen
 Qualitätssicherung und Qualitätsmanagement durchführen
 Befunde und Behandlung dokumentieren
 Wissenschaftliche Forschung und Lehre (ggf. mit Promotion oder Habilitation)
 an medizinischen Forschungsvorhaben mitwirken, insbesondere bei Tätigkeit an Universitätskliniken
 Vorlesungen und Seminare vorbereiten bzw. abhalten, Unterricht nachbereiten, ggf. Prüfungen abnehmen
 Forschungsberichte verfassen
 Pharmaindustrie
 klinische Prüfungen planen, vorbereiten, durchführen und auswerten
 in der Humanpharmakologie zahnärztliche Überwachung bei der Erprobung von Medikamenten an Menschen durchführen</t>
  </si>
  <si>
    <t>Apotheker/in</t>
  </si>
  <si>
    <t>Arzneimittel und Medizinprodukte abgeben bzw. verkaufen
 Kunden und Angehörige medizinischer Berufe informieren und beraten
 Arzneimittel herstellen und prüfen
 an der Aus- und Weiterbildung von Fachkräften mitwirken
 Öffentliche Apotheken
 Arzneimittel sowie andere Produkte des Apothekensortiments beschaffen, bereithalten und an Kunden/Patienten abgeben bzw. verkaufen
 Patienten bzw. Kunden sowie Ärzte/Ärztinnen über die Zusammensetzung, Wirkungsweise, richtige Anwendung und Aufbewahrung sowie über Risiken von Arzneimitteln informieren
 Arzneimittel in Einzelanfertigung (Rezeptur) und auf Vorrat (Defektur) herstellen und prüfen
 Sortiment und Bestand pflegen und Betrieb wirtschaftlich führen, z.B. bei Bestellung, Lagerung, Kostenrechnung, Buchhaltung
 als Apothekenleiter/in das Apothekenpersonal beaufsichtigen
 Krankenhausapotheken
 Arzneimittel und Medizinprodukte beschaffen, vorrätig halten und zur Verfügung stellen, die Versorgung der Stationen sicherstellen
 Patienten, Ärzte und Ärztinnen sowie Pflegepersonal z.B. zu Auswahl, Wirkungsweise oder Risiken informieren und beraten
 Arzneimittel für einzelne Personen oder im größeren Umfang herstellen
 in der Arzneimittelkommission an der Zusammenstellung der Arzneimittelliste des Krankenhauses mitwirken, Innovationen nach kritischer Evaluation einführen
 bei der Planung der medikamentösen Behandlung von Patienten mitwirken, bei der Aufnahme die Arzneimittelanamnese durchführen, im Rahmen des Therapeutischen Drug Monitoring den Erfolg der Arzneimitteltherapie sichern und verbessern
 Pharmazeutische Industrie
 in der industriellen Herstellung von Arzneimitteln mitarbeiten, z.B. in Arzneimittelprüfung und Qualitätskontrolle, Prüfverfahren entwickeln
 neue Wirkstoffe, Darreichungsformen und Arzneimittel, aber auch Produktions- und Verpackungstechniken sowie Verfahren zur Qualitätskontrolle entwickeln, klinische Prüfungen planen und betreuen, an Verfahren der Arzneimittelzulassung mitwirken
 Produktinformationen über Arzneimittel erstellen, z.B. Fachinformationen für Apotheker/innen und Ärzte/Ärztinnen bzw. Gebrauchsinformationen für Patienten
 in Vertrieb und Produktmanagement mitwirken, Vermarktungsstrategien erarbeiten
 Prüfinstitutionen
 Drogen, Chemikalien, Ausgangsstoffe, Zwischenprodukte, Arzneimittel und Verpackungsmaterialien prüfen, chemisch-toxikologische Analysen durchführen, Ergebnisse bewerten, Gutachten erstellen
 Informationen über Qualitätsmängel, Nebenwirkungen oder Gegenanzeigen sammeln, dokumentieren und weitergeben
 im Umweltschutz Methoden zur Analyse toxischer Substanzen und möglicher Abbauprodukte sowie von Schadstoffen in biologischem Material, Wasser, Boden und Luft entwickeln und anwenden, Schadstoffkonzentrationen bewerten
 Öffentliche Gesundheitsverwaltung
 Genehmigung klinischer Prüfungen mit Arzneimitteln, die Zulassung und Registrierung von Arzneimitteln und Diagnostika vorbereiten
 Prüflaboratorien anerkennen und überwachen, an der zentralen Koordination der Medizinprodukteüberwachung in der benennenden Behörde mitwirken
 Inspektionen z.B. bei klinischen Prüfungen, in Prüfinstitutionen und Produktionsbetrieben durchführen und Einhaltung der Vorschriften über Arzneimittel und Medizinprodukte kontrollieren
 organisatorisch die flächendeckende Versorgung mit Arzneimitteln sicherstellen, z.B. Notdienst der Apotheken koordinieren, Rezeptsammelstellen genehmigen
 Bundeswehr
 als Sanitätsoffizier Versorgung z.B. mit Arzneimitteln, Verbandsstoffen und Sanitätsgeräten sicherstellen, weitere Apothekeraufgaben übernehmen
 Wissenschaft, Forschung und Lehre (ggf. nach Promotion)
 theoretische und praktische Fachkenntnisse vermitteln, Lehrveranstaltungen abhalten
 Studierende betreuen, Prüfungen abnehmen
 in Forschung und Entwicklung mitwirken, z.B. Ermitteln neuer Arzneistoffe und Darreichungsformen, Entwickeln neuer Syntheseverfahren, Forschungsergebnisse veröffentlichen</t>
  </si>
  <si>
    <t>Facharzt/-ärztin - Anästhesiologie</t>
  </si>
  <si>
    <t>Patienten vor, während und nach Operationen betreuen und versorgen
 Anamnese erheben
 Patienten über verschiedene Anästhesieverfahren beraten und informieren
 beruhigende und angstlösende Medikamente verabreichen
 Katheter und Sonden legen
 Narkose und künstliche Beatmung durchführen
 lebenswichtige Körperfunktionen kontrollieren und aufrechterhalten, z.B. Herztätigkeit, Lungenfunktion, Blutdruck und Sauerstoffsättigung des Blutes
 operations- und krankheitsbedingte Schmerzen behandeln
 akute Notfälle erkennen und behandeln, ggf. lebensrettende Wiederbelebungsmaßnahmen ergreifen
 palliativmedizinisch zu versorgende Patienten betreuen
 Verwaltungs- und Organisationsaufgaben erledigen
 in Krankenhäusern und Kliniken Aufnahme, Verlegung, Entlassung von Patienten sowie Besprechungen und Visiten koordinieren; ggf. Station oder Abteilung leiten
 in Fachpraxen: ärztliche Leistungen abrechnen bzw. Daten und Informationen für die Abrechnung vorbereiten
 Arztberichte und Gutachten anfertigen, Befunde dokumentieren
 Aus- und Weiterbildung des medizinischen Nachwuchses und des Nachwuchses in nicht ärztlichen Gesundheitsberufen organisieren bzw. durchführen
 Wissenschaftliche Forschung und Lehre (in der Regel mit Promotion oder Habilitation)
 an medizinischen Forschungsvorhaben mitwirken, insbesondere bei der Tätigkeit an Universitätskliniken
 Vorlesungen und Seminare vorbereiten und abhalten, Unterricht nachbereiten, ggf. Prüfungen abnehmen
 Forschungsberichte verfassen</t>
  </si>
  <si>
    <t>Facharzt/-ärztin - Urologie</t>
  </si>
  <si>
    <t>Krankheitsbild ermitteln
 Anamnese erheben
 Untersuchungen durchführen bzw. veranlassen, z.B. Ultraschall-, Röntgen-, Endoskopie-Untersuchungen, Laboruntersuchungen
 pathologische Veränderungen des Körpers und der Bewegungen ermitteln
 Diagnose stellen und Krankheitsverlauf beobachten
 Untersuchungen durchführen und Patienten behandeln
 akute Notfälle erkennen und behandeln, ggf. lebensrettende Maßnahmen ergreifen, Medikamente verabreichen
 Störungen und Erkrankungen der harnbildenden und harnableitenden Organe und männlichen Geschlechtsorgane behandeln
 urologische Eingriffe, zum Teil mittels minimalinvasiver Chirurgie, vornehmen
 urologische Strahlentherapie anwenden
 Nachsorge von Patienten nach Operationen übernehmen
 Patienten über Diagnose, Therapiemöglichkeiten und Kosten beraten und informieren
 Bei Prävention und Rehabilitation mitwirken
 über gesunde Lebensweise sowie Früherkennungs- und Vorsorgeuntersuchungen informieren und beraten, Untersuchungen durchführen
 therapeutische Maßnahmen für Rehabilitanden veranlassen; Therapieverlauf kontrollieren
 Verwaltungs- und Organisationsaufgaben erledigen
 in Krankenhäusern und Kliniken Aufnahme, Verlegung, Entlassung von Patienten sowie Besprechungen und Visiten koordinieren; ggf. Station oder Abteilung leiten
 in Fachpraxen: ärztliche Leistungen abrechnen bzw. Daten und Informationen für die Abrechnung vorbereiten
 Arztberichte und Gutachten anfertigen, Befunde dokumentieren
 Aus- und Weiterbildung des medizinischen Nachwuchses und des Nachwuchses in nichtärztlichen Gesundheitsberufen organisieren bzw. durchführen
 Wissenschaftliche Forschung und Lehre (in der Regel mit Promotion oder Habilitation)
 an medizinischen Forschungsvorhaben mitwirken, insbesondere bei der Tätigkeit an Universitätskliniken
 Vorlesungen und Seminare vorbereiten und abhalten, Unterricht nachbereiten, ggf. Prüfungen abnehmen
 Forschungsberichte verfassen</t>
  </si>
  <si>
    <t>Notfallsanitäter/in</t>
  </si>
  <si>
    <t>Einsatzaufträge entgegennehmen und medizinische Erstversorgung durchführen
 sicher und schnell zur Einsatzstelle fahren, ggf. mit Blaulicht und Martinshorn
 Situation vor Ort klären, ggf. allgemeine Maßnahmen der Gefahrenabwehr einleiten
 bei medizinischen Notfällen den Gesundheitszustand der Patienten beurteilen, selbstständig Erste Hilfe leisten, ggf. weitergehende Maßnahmen durchführen sowie notärztliche Hilfe anfordern
 ggf. präklinische Notfallversorgung durchführen
 Notärzten und -ärztinnen assistieren
 Maßnahmen zur Herstellung der Transportfähigkeit einleiten
 Patienten und Angehörige psychisch betreuen und ggf. beraten
 Patiententransporte durchführen
 Patienten zum Einsatzfahrzeug befördern und entsprechend der jeweiligen Verletzung/Erkrankung lagern, geeigneten Zielort auswählen und Transport schonend und zügig durchführen
 Vitalfunktionen überwachen und erforderliche Maßnahmen während des Transports sowie psychische Betreuung durchführen
 Verlaufsdokumentationen bzw. Protokolle erstellen
 Patienten an das Krankenhauspersonal übergeben, medizinisch relevante Beobachtungen und Besonderheiten während des Einsatzes mitteilen, Einsatzunterlagen überreichen
 Tätigkeiten nach der Beendigung von Einsätzen
 das Fahrzeug säubern und desinfizieren, Medikamentenbestände überprüfen
 Transportnachweise, Notfallprotokolle und Einsatzberichte erstellen
 Rufbereitschaft für weitere Einsätze sicherstellen
 Einsatzfähigkeit von Geräten, Materialien und Fahrzeugen herstellen
 Einsatzfahrzeuge überprüfen und betanken, Fahrzeug auf Verkehrssicherheit kontrollieren; Wartungs- und Reparaturarbeiten veranlassen
 Geräte und Materialien für die Patientenversorgung kontrollieren, ergänzen oder austauschen
 Einsatzfähigkeit an die Rettungsleitstelle bzw. Einsatzzentrale melden
 auf der Rettungswache Pforten- und Telefondienst erledigen bzw. auf der Rettungsleitstelle Telefondienst durchführen und Einsätze disponieren</t>
  </si>
  <si>
    <t>Augenoptiker</t>
  </si>
  <si>
    <t>Arbeit mit technischen Geräten, Maschinen und Anlagen (z.B. mit Schleifautomaten, Handschleifgeräten, Tischbohrmaschinen, ggf. Computer-Zentriergeräten)
 Handarbeit (Sehhilfen löten, schweißen, kleben, biegen, polieren, schrauben)
 Arbeit in Werkstätten, Werk-/Produktionshallen (z.B. Sehhilfen fertigen, optische Instrumente reparieren)
 Arbeit in Verkaufsräumen
 enger Körperkontakt mit Menschen (z.B. Brillengestell an die Kopfform des Kunden anpassen)
 Kundenkontakt (z.B. Kunden beim Auswählen von passenden Sehhilfen und Brillengestellen beraten)
 Präzisions-, Feinarbeit (z.B. Gläser zu den Brillenfassungen passgenau schleifen)
 häufig wechselnde Aufgaben und Arbeitssituationen (zwischen detailgenauer Arbeit an Sehhilfen und Kundenkontakt wechseln)</t>
  </si>
  <si>
    <t>Marktforscher/in</t>
  </si>
  <si>
    <t>Marktforschungsprojekte planen
 Informationen, Daten und Grundlagenmaterial über Marktgegebenheiten, Zielgruppen, Unternehmen u.Ä. sammeln, ordnen und aufbereiten
 Zielgruppen - z.B. für eine Befragung - definieren und entsprechende Listen zusammenstellen
 Fragebögen und Gesprächsleitfäden sowie Befragungstechniken (persönlich, schriftlich, telefonisch, online) konzipieren
 Die Realisierung von Marktforschungsprojekten sicherstellen
 Einsatz von Interviewern/Interviewerinnen organisieren
 Interviewer/innen unter Beachtung der Projektvorgaben in ihre Arbeit einweisen, Projekt und Gesprächsleitfaden erläutern
 Projektablauf steuern, Termine koordinieren und ihre Einhaltung überwachen
 Marktforschungsprojekte auswerten
 Rückläufe von Interviews erfassen
 Qualitätskontrollen und Plausibilitätsprüfungen durchführen
 Auswertungsverfahren anwenden, Basisauswertungen unter Berücksichtigung von Gewichtungen durchführen
 Daten aufbereiten und ggf. codieren
 Daten archivieren, Datenbanken pflegen
 Ergebnisse von Marktforschungsprojekten präsentieren
 Analyseergebnisse aufbereiten und in Form von Tabellen und Grafiken darstellen
 Endberichte, Ergebniskommentare und Handouts in Textform erstellen
 Präsentationsunterlagen zielgruppengerecht zusammenstellen
 Präsentationstermine abstimmen, Präsentationen organisatorisch vorbereiten, ggf. Moderatoren/Moderatorinnen auswählen
 Projektergebnisse für die interne und externe Verwertung aufbereiten
 Handlungsempfehlungen geben
 Marktforschungsinstitute oder -abteilungen leiten
 Mitarbeiter/innen auswählen, führen und qualifizieren
 Verhandlungen mit Kunden bzw. Lieferanten führen
 Angebote erstellen, wenn die Auftraggeber extern sind (z.B. Unternehmen oder Kommunen), Rechnungen externer Dienstleister prüfen
 Kosten planen und die Einhaltung des Budgets überwachen
 Dienstleistungen und Produkte der Marktforschung vermarkten
 Wissenschaftliche Forschung und Lehre (i.d.R. nach Masterabschluss und ggf. Promotion)
 an Forschungsvorhaben mitwirken
 Vorlesungen und Seminare vorbereiten bzw. abhalten, Unterricht nachbereiten, ggf. Prüfungen abnehmen
 Forschungsberichte verfassen</t>
  </si>
  <si>
    <t>Betriebswirt/in (Fachschule) - Finanzen und Investment</t>
  </si>
  <si>
    <t>Privat- und Firmenkunden beraten
 über Geld- und Kapitalanlagemöglichkeiten zur Vermögensbildung und -sicherung informieren
 Wertpapiergeschäfte abwickeln, beim Fondsmanagement und Börsengang beraten
 im Rahmen von Privat- und Firmenkrediten Umschuldungen und Konsolidierungen beraten und betreuen
 in privaten und gewerblichen Baufinanzierungsangelegenheiten beraten
 Immobilienfinanzierungen betreuen und abwickeln
 Ratings durchführen, Bonität und Kreditsicherheiten prüfen und beurteilen
 bei Auslandsgeschäften beraten
 Geld-, Devisen-, Edelmetall- und Wertpapierhandelsgeschäfte für Rechnung des jeweiligen Geld- und Kreditinstituts oder im Auftrag von Privat- und Firmenkunden durchführen
 Kontierungen in der Geschäftsbuchhaltung durchführen
 Zugänge, Abgänge und Wertberichtigungen beim Anlagevermögen buchen
 Kontierungsfälle im Debitoren- und Kreditorenbereich sowie in der Lohn- und Gehaltsbuchhaltung bearbeiten
 Devisengeschäfte buchungsmäßig behandeln
 Wechsel, Dividenden und Zinsen aus festverzinslichen Wertpapieren buchen
 Buchungen bei Kommissionsgeschäften durchführen
 Renten und Vermögensabgaben buchen
 Kontierungsfälle im Kontokorrentbereich bearbeiten
 Planungs-, Organisations-, Steuerungs- und Kontrollaufgaben in Bereichen wie Rechnungswesen, Controlling, Organisation, Datenverarbeitung, Personalwesen, Revision und Marketing übernehmen
 Personalbedarf ermitteln und planen, Personalabrechnungen und Stammdatenverwaltung durchführen
 Personal führen, anleiten, beurteilen und ggf. schulen
 bei der Konzernjahresplanung mitwirken
 Kapitalmarkt- und Branchenanalysen durchführen, Trends erkennen und Wirtschaftlichkeits- und Investitionsrechnungen erstellen
 Akquisitions- und Wachstumsstrategien entwickeln und umsetzen
 Marketingkonzepte und -maßnahmen erarbeiten und durchführen
 innerbetriebliche Arbeitsabläufe planen und steuern
 Geschäftsvorgänge des betrieblichen Rechnungswesens erfassen und auswerten
 Kosten und Erlöse von Kundenbeziehung und Bankleistungen ermitteln und beurteilen
 Entscheidungshilfen für die Geschäftsleitung durch Beschaffen/Erläutern relevanter Zahlen geben
 Finanzkonzeptionen für das Unternehmen erstellen oder bei der Erstellung mitwirken, intern umsetzen und ihre Ausführung durch die Angestellten kontrollieren</t>
  </si>
  <si>
    <t>Gerichtsvollzieher/in (geh. Dienst)</t>
  </si>
  <si>
    <t>Informationen über die Vermögensverhältnisse von Schuldnern einholen, ggf. auch von dritter Seite wie Rentenversicherungsträgern
 Pfändungs- und Überweisungsbeschlüsse zustellen
 Pfändungsgegenstände taxieren
 bewegliche Sachen wegen Geldforderungen pfänden und versteigern oder zur Erwirkung der Herausgabe wegnehmen
 Forderungen durch vorläufiges Zahlungsverbot vorpfänden
 Grundstücke, Wohnungen, Geschäftsräume aufgrund eines Räumungsurteils oder nach Zwangsversteigerung räumen
 gerichtlich festgestellten Anspruch auf Herausgabe eines Kindes durchsetzen
 ggf. mit Schuldnern und Gläubigern über Schuldentilgung mittels Ratenzahlung verhandeln
 den Schuldnern beratende Hilfestellung leisten
 Schuldner zur Erwirkung, Duldung oder Unterlassung von Handlungen, zur Erzwingung der Ableistung der eidesstattlichen Versicherung (Vermögensoffenbarung) oder zum Zwecke des persönlichen Sicherheitsarrestes verhaften
 Zeugen, die trotz Ladung nicht erschienen sind, zwangsweise vorführen lassen
 Leistungsangebote beurkunden
 durchgeführte Maßnahmen und deren Abrechnung schriftlich dokumentieren
 je nach Bundesland einen eigenen Geschäftsbetrieb mit Büro und Sprechzeiten führen, je nach Bedarf Mitarbeiter/innen einstellen</t>
  </si>
  <si>
    <t>Detektiv</t>
  </si>
  <si>
    <t>im Auftrag von Wirtschaftsunternehmen (z.B. in den Bereichen allgemeine Wirtschaftskriminalität, Kapital- und Anlagebetrug, Computerkriminalität, Konkurrenzspionage, Mitarbeiterdelikte) oder Privatpersonen ermitteln
 vor der Annahme eines Auftrages prüfen, ob der Auftraggeber glaubhaft machen kann, dass eine private Ermittlung notwendig ist ("berechtigtes Interesse")
 Vertragskonditionen festlegen
 Plan zur Umsetzung der Ermittlung erstellen
 Ermittlungen durchführen
 allgemeine Datenrecherchen am Computer oder per Telefon durchführen
 Personendaten ermitteln
 vor Ort be- und entlastende Beweise (z.B. Fotos, Videos, Tonaufnahmen, schriftliche Dokumente, Zeugenaussagen) beschaffen
 Personen oder Objekte observieren
 im Einzelhandel Verkaufsräume überwachen, ggf. verdächtige Personen mit ihren Beobachtungen konfrontieren
 Beweismittel sichern (z.B. mithilfe von Fotografie oder Video)
 Personen- und Handelsauskünfte einholen
 Sicherheitsüberprüfungen durchführen
 Auskünfte systematisch auswerten, Schrift- und Bildmaterial sichten, Ermittlungsberichte schreiben
 Auskünfte über persönliche und private Verhältnisse und Angelegenheiten Dritter erteilen
 Sicherheitskonzepte erstellen
 Rechnung über die für den Auftraggeber erbrachten Leistungen erstellen</t>
  </si>
  <si>
    <t>Beamt(er/in) - Kriminaldienst (höh. Dienst)</t>
  </si>
  <si>
    <t>Kriminalpolizeiliche Führungsaufgaben
 Aufgaben der Gefahrenabwehr planen und organisieren sowie ihre Durchführung leiten; Gefahren abwehren, durch die die öffentliche Sicherheit bedroht wird
 Maßnahmen der Kriminalitätsprävention planen und organisieren sowie ihre Durchführung leiten, z.B. in lokalen und regionalen Gremien an der Entwicklung und Praktizierung erfolgreicher Initiativen für die Kriminalitätsvorbeugung mitwirken (z.B. zur Eindämmung des Drogenhandels oder Verhinderung fremdenfeindlicher Straftaten)
 Führungsaufgaben bei der Verfolgung von gefährlichen Straftaten und Ordnungswidrigkeiten wahrnehmen sowie beim Schutz privater Rechte, wenn gerichtlicher Schutz nicht rechtzeitig zu erlangen ist
 Verwaltungsaufgaben in bestimmten Rechtsgebieten organisieren und in der Leitung entsprechender Sachbereiche mitwirken, z.B. auf dem Gebiet des Versammlungs-, Waffen-, Munitions- und Sprengstoffwesens
 anderen Behörden Vollzugshilfe leisten
 den eigenen Bereich fachlich und organisatorisch leiten
 Aufgaben der Dienstaufsicht wahrnehmen
 als Dozent/in in der Aus- und Weiterbildung mitwirken
 Leitung von Kriminalpolizeidienststellen wie Kommissariaten
 Delikte der organisierten Kriminalität verfolgen, z.B. Rauschgifthandel, illegalen Waffenhandel, Herstellung und Verbreitung von Falschgeld, Wirtschaftskriminalität, Terrorismus sowie Plutoniumschmuggel, illegale Entsorgung von Sondermüll und internationale Kraftfahrzeug-Verschiebung
 Delikte im bargeldlosen Zahlungsverkehr sowie in den Bereichen der Computer- und Internetkriminalität verfolgen
 andere besonders gefährliche Delikte verfolgen
 Ermittlungsarbeit nach Unfällen mit Personenschäden (Ausnahme Straßenverkehr) und Bränden sowie in Selbstmord- und Vermisstenfällen koordinieren und leiten
 Öffentlichkeitsarbeit koordinieren
 Kommissionen leiten
 Aus- und Weiterbildungsmaßnahmen im Zuständigkeitsbereich organisieren und koordinieren
 Leitung von Gruppen oder Referaten in kriminalpolizeilichen Zentralstellen
 Sachbereiche leiten, z.B. zu betrügerischem Konkurs oder zur Wirtschaftskriminalität
 personalstarke Dienststellen führen
 bei der Gesamtplanung überregionaler kriminalpolizeilicher Aktivitäten mitwirken
 Personaleinsatz und die Verwendung von Polizeikräften regeln
 für Funktionalität und Einsatzbereitschaft der technischen Ausrüstung sorgen
 Führungskräfte lokaler Polizeipräsidien in kriminalpolizeilichen Fragen beraten
 Arbeit im Bundeskriminalamt
 zentral alle Nachrichten und Unterlagen auswerten, die für die polizeiliche Verbrechensbekämpfung wichtig sind, bzw. solche Informationsverarbeitung koordinieren; an der Arbeit des Bundeskriminalamtes (BKA) als Daten- und Kommunikationszentrale mitwirken
 Straftäter/innen ermitteln, die sich ggf. über Ländergrenzen hinweg bzw. im internationalen Bereich betätigen
 den international organisierten ungesetzlichen Handel mit Betäubungsmitteln, Waffen, Munition und Sprengstoffen bekämpfen
 international organisierte Herstellung und Verbreitung von Falschgeld bekämpfen
 in der Terrorismusbekämpfung durch das BKA mitwirken, z.B. den personellen und organisatorischen Aufbau verschiedener Ebenen terroristischer Szenen recherchieren
 in einer Fachgruppe der Abteilung Kriminaltechnik mitwirken
 bei der zusätzlichen Sachaufklärung im Ausland mitwirken; Informationen oder Maßnahmen ausländischer Polizeidienststellen einholen
 im Rahmen von Fahndungs- und erkennungsdienstlichen Aufgaben das elektronische polizeiliche Informationssystem INPOL anwenden, z.B. für die Identifizierung von Personen und unbekannten Toten
 ggf. in der Identifizierungskommission für die Identifizierung Toter bei schweren Unglücksfällen im Ausland mit vielen deutschen Todesopfern mitwirken
 bei Maßnahmen zum Schutz von Verfassungsorganen wie Bundespräsident, Bundesregierung, Bundestag, Bundesrat, Bundesverfassungsgericht mitarbeiten sowie beim Schutz von Staatsgästen und diplomatischen Vertretungen; ggf. auch beim Schutz deutscher diplomatischer Auslandsvertretungen mitwirken, insbesondere in Krisengebieten gefährdeten deutschen Diplomaten persönlichen Schutz gewähren
 Mitwirkung an Untersuchungen und Forschungsprojekten
 in polizeieigenen Forschungseinrichtungen und kriminologischen Instituten an Untersuchungen und Forschungsprojekten z.B. zur Kriminalitätsanalyse und -prognose, Entwicklung und Auswertung polizeilicher Arbeitsmethoden, Struktur und Entwicklung der organisierten Kriminalität, zu Spezialgebieten wie Rauschgift-, Umwelt-, Wirtschafts-, Netzkriminalität oder Gewaltdelinquenz und anderen Themen mitarbeiten
 Gutachten und Stellungnahmen zu Gesetzentwürfen anfertigen</t>
  </si>
  <si>
    <t>Badewärter/in (Schwimmbad)</t>
  </si>
  <si>
    <t>den Badebetrieb in Hallen-, Frei-, Spaßbädern und ggf. Sauna- bzw. Wellnessanlagen überwachen
 Badebetrieb kontinuierlich beobachten, auf Einhaltung der Haus- und Badeordnung sowie der Sicherheitsbestimmungen achten
 bei einer Tätigkeit als Rettungsschwimmer/in ggf. auch Badebetrieb an offenen Gewässern überwachen
 kleinere Verletzungen von Badegästen versorgen (z.B. Schnittwunden), bei Unfällen Erste Hilfe leisten
 Gefahrensituationen bzw. Notfälle erkennen und Badegäste mit der jeweils geeigneten Transporttechnik sicher an den Beckenrand bringen bzw. Wasserrettungsmaßnahmen einleiten
 ggf. Hilfsmittel wie Rettungsringe, -bälle und -wurfleinen einsetzen
 Schwimm- und ggf. Rettungsschwimmunterricht erteilen
 zusätzliche Aufgaben rund um den Badebetrieb übernehmen
 Wasserqualität überwachen und Wasseraufbereitung steuern
 Zustand von Schwimmbecken, Sprunganlagen sowie der Bädertechnik regelmäßig kontrollieren
 Reinigungs- und kleinere Wartungs-, Reparaturarbeiten in Innen- und Außenbereichen durchführen</t>
  </si>
  <si>
    <t>Küchenchef/in</t>
  </si>
  <si>
    <t>bei der Gestaltung des gastronomischen Angebots mitwirken
 Speisepläne und -karten bzw. Menüpläne zusammenstellen
 besondere Angebote organisieren, z.B. Candle-Light-Dinner
 neue Rezepte kreieren und dokumentieren
 Küchenbetriebsabläufe planen, koordinieren und steuern
 Personaleinsatz planen, Aufgaben an Mitarbeiter/innen verteilen
 Bedarf an Lebensmitteln und Zutaten berechnen, Bestellung bzw. Einkauf von Waren organisieren
 die Qualität angelieferter Waren prüfen, fachgerechte Lagerung veranlassen und kontrollieren
 die Herstellung von Speisen beaufsichtigen; sicherstellen, dass Gerichte in der richtigen Reihenfolge und zeitnah ausgegeben werden
 Gerichte ggf. auch selbst zubereiten
 Preise kalkulieren, Einhaltung von Kostenplänen und Terminen im Verantwortungsbereich kontrollieren
 für die ordnungsgemäße Abwicklung von Buchführung und Zahlungsverkehr sorgen
 Gäste beraten
 Mitarbeiter/innen anleiten und ausgeführte Arbeiten kontrollieren
 Berufsausbildung, Fort- und Weiterbildung im Betrieb durchführen</t>
  </si>
  <si>
    <t>Koch/Köchin</t>
  </si>
  <si>
    <t>für die Küche benötigte Waren unter Beachtung von Preis, Qualität, Frische und Verwendungsmöglichkeiten einkaufen, annehmen und fachgerecht einlagern
 Warenbeschaffung vorbereiten, dabei die Vorratshaltung, regionale und saisonale Gegebenheiten sowie Aufträge berücksichtigen, Angebote einholen und Bestellungen vorbereiten
 ernährungswissenschaftliche Erkenntnisse sowie gesetzliche Vorschriften beachten, dabei betriebswirtschaftliche Gesichtspunkte berücksichtigen
 Lagerbestände kontrollieren
 Verfallsdaten überwachen, ggf. verdorbene Ware aussortieren und entsorgen
 Speisekarten und Speisepläne erstellen, Preise berechnen
 ausgewogene und abwechslungsreiche Angebote planen, Allergene und Zusatzstoffe in Speisen und Gerichten identifizieren und kennzeichnen
 Menüs unter Berücksichtigung nachhaltiger, saisonaler und regionaler Gesichtspunkte planen
 Speisenfolgen für besondere Anlässe planen
 Trends aufgreifen, neue Gerichte kreieren und in den Speiseplan aufnehmen
 Einkaufs- und Verkaufspreise berechnen
 Speisen vorbereiten und zubereiten
 Arbeitsabläufe planen, Zutaten vorbereiten, z.B. waschen oder schneiden, Mise en Place (Bereitstellen der Zutaten, Öle, Gewürze und Kochutensilien)
 je nach zugeteiltem Posten in der Küchenbrigade alle warmen und kalten Speisen zubereiten, z.B. Fleischgerichte, Grillgerichte, Fischgerichte und Soßen, Pizzen, warme Beilagen, Suppen, Salate und andere kalte Beilagen, Süßspeisen und Gebäck
 spezielle Hygienevorschriften in der Küche anwenden und ihre Einhaltung überwachen
 Speisen anrichten und an das Bedienungspersonal ausgeben
 Speisen anrichten und optisch ansprechend garnieren
 Vollständigkeit der Gerichte und Übereinstimmung mit der Bestellung prüfen
 Bestellungen in folgerichtiger Reihenfolge an das Bedienungspersonal ausgeben
 Arbeitsablaufpläne aufstellen und den Einsatz des Personals planen, z.B. Küchenhilfspersonal einteilen, anleiten und überwachen
 Arbeitsplatz aufräumen und reinigen
 vorbereitete, aber nicht benötigte Speisen und Zutaten abräumen, ggf. beim Kochen anfallende Reste verarbeiten
 Küche und Spezialräume reinigen und pflegen bzw. entsprechende Tätigkeiten veranlassen und überwachen
 Küchenabfälle fachgerecht entsorgen, dabei vor allem biologische Abfälle und Verpackungsmüll trennen
 Arbeitsmittel und Maschinen pflegen, z.B. Geräte und Kücheninventar, vor allem im Hinblick auf hygienische Erfordernisse
 Gäste über das Angebot von Dienstleistungen, Speisen und Gerichten informieren und bei Allergien und Unverträglichkeiten oder besonderen Ernährungsformen beraten, Wünsche und Reklamationen entgegennehmen</t>
  </si>
  <si>
    <t>Barmixer/in, Barkeeper/in</t>
  </si>
  <si>
    <t>Aufgaben im Barbetrieb ausführen
 Cocktails und andere Mischgetränke mixen und dekorieren
 Heißgetränke und Bowlen zubereiten
 als Barista verschiedene Kaffeesorten zubereiten und servieren
 Bestellungen aufnehmen, Gäste bei der Getränkeauswahl beraten
 Getränke ausschenken
 kleine Imbisse und Snacks vorbereiten und servieren
 Abrechnungen erstellen und Rechnungsbeträge kassieren
 die Einhaltung von Hygienevorschriften überwachen
 Lagerbestände an Zutaten überprüfen und Bestellungen aufgeben</t>
  </si>
  <si>
    <t>Fachmann/-frau - Restaurants und Veranstaltungsgastronomie</t>
  </si>
  <si>
    <t>vorbereitende Tätigkeiten ausführen
 Gast- und Eventräume für den entsprechenden Anlass vorbereiten, Tische eindecken und dekorieren
 Geschirr, Besteck und Gläser auswählen, polieren und griffbereit herrichten
 Menagen (Tischgestelle für Essig, Öl, Pfeffer u.a.) reinigen und auffüllen
 die Sauberkeit in Gast- und Wirtschaftsräumen kontrollieren
 Restaurantservice durchführen
 Gäste empfangen und platzieren
 bei der Speisenauswahl und -folge sowie der Auswahl der dazu passenden Getränke beraten, dabei auch Trends, besondere Ernährungsformen oder Unverträglichkeiten berücksichtigen
 ggf. Menüs mit mehreren Gängen und passenden Getränken nach Wünschen des Gastes zusammenstellen
 Bestellungen entgegennehmen und an die Küche und die Getränkeausgabe übermitteln
 Speisen und Getränke nach entsprechenden betrieblichen Vorgaben fachgerecht servieren
 ggf. Speisen direkt am Tisch zubereiten bzw. anrichten ("Kochen am Gast"), z.B. Fleisch, Geflügel und Fisch tranchieren oder Nachspeisen flambieren
 Abrechnungen für die Gäste erstellen, Rechnungsbeträge kassieren
 an der Bar und am Getränkebüffet Getränke zubereiten und ausschenken
 Veranstaltungen, Tagungen und Banketts planen, organisieren und durchführen
 Beratungs- und Verkaufsgespräche führen, z.B. Speisen und Getränke empfehlen, zusätzliche Dienstleistungen wie Musik oder Rahmenprogramme anbieten und bei der Auswahl beraten
 ggf. Angebote von Lieferanten und Fremddienstleistern einholen und mit diesen zusammenarbeiten
 Abläufe planen und mit allen Beteiligten aus der Küche, dem Service und aus weiteren Bereichen abstimmen
 Veranstaltungspläne erstellen, dabei Arbeitsabläufe und -anweisungen sowie Speisen- und Getränkefolge festhalten
 Räume den Gästewünschen entsprechend gestalten
 Veranstaltungsservice, insbesondere Bankettservice, durchführen und koordinieren
 bei der Erstellung von Gästerechnungen sowie der internen Nachkalkulation von Veranstaltungen mitwirken
 Nacharbeiten ausführen
 Tische abräumen und abdecken
 Restauranträume, Speise- oder Bankettsäle aufräumen
 Tagesabrechnung erstellen, Einnahmen und Belege an die zuständigen Vorgesetzten weiterleiten
 Gästewünsche und -anregungen an die Küche weitergeben
 ggf. bei der Ausbildung, Anleitung und Überwachung von Auszubildenden, Praktikanten und Praktikantinnen sowie Hilfskräften mitwirken</t>
  </si>
  <si>
    <t>Gebäudereiniger/in</t>
  </si>
  <si>
    <t>Arbeiten vorbereiten
 Arbeitspläne unter Vorgabe von Reihenfolge und Dauer der einzelnen Arbeitsgänge erstellen
 Beschaffenheit und Verschmutzungsgrad der zu reinigenden Flächen beurteilen und Reinigungsverfahren festlegen, z.B. Kehren, Wischen, Saugen, Extrahieren, Entfetten
 geeignete Maschinen, Arbeitsgeräte, Reinigungs-, Pflege- und Oberflächenbehandlungsmittel auswählen und bereitstellen
 ggf. Leitern, Gerüste, Arbeitsbühnen, Fassadenbefahranlagen aufstellen
 Maßnahmen zum Schutz von Passanten, Verkehr und Gebäuden ergreifen, Eigenschutz (z.B. Absturzsicherung) wählen
 Innen- bzw. Unterhaltsreinigung durchführen, z.B. in Bürogebäuden, Schulen, Läden, Veranstaltungshallen oder Verkehrsmitteln
 Holz- und Steinfußböden, elastische Bodenbeläge, Wände, Türen, Decken, sanitäre Einrichtungen sowie Fenster reinigen
 Teppichböden saugen, Vorhänge, Polster reinigen, Flecken auf Teppichen und Möbeln beseitigen
 Mobiliar, klimatechnische Einrichtungen oder Heizkörper säubern
 Treppenhäuser, Aufzüge, Rolltreppen reinigen
 Fassaden- bzw. Außenreinigung erledigen
 Steinfassaden und Mauerwerk z.B. mittels Hochdruck-, Dampfreinigungs- bzw. Sandstrahlgeräten säubern, Unebenheiten und Beschädigungen mit Ausgleichsmassen beheben
 Glasfassaden, -dächer, Oberlichter, Balkonverglasungen, Fenster, Wintergärten säubern
 Sonnenschutzeinrichtungen sowie Solaranlagen reinigen
 zur Konservierung Imprägnier- bzw. Versiegelungsschichten aufbringen
 Reinigungsmaßnahmen in hygienesensiblen Bereichen ausführen
 in Krankenhäusern unter Berücksichtigung spezieller hygienischer Notwendigkeiten Reinigungs- und Desinfektionsarbeiten erledigen, ggf. auch Wäscheservice sicherstellen
 Reinräume mit Spezialgeräten reinigen
 in öffentlichen Bädern und Einrichtungen der Gemeinschaftsunterbringung für Hygiene sorgen
 in der Industriereinigung u.a. Böden von Produktionshallen und Lagern mit Reinigungsmaschinen säubern, Maschinen, Anlagen, Rohre reinigen
 Außenanlagen säubern und pflegen, Hausmeisterservice und Winterdienst erledigen
 zum Schutz der Umwelt nachhaltige (alternative) Reinigungsverfahren anwenden, Abfälle trennen, Schmutzflotten und dekontaminierte Stoffe fachgerecht entsorgen
 Geräte, Werkzeuge, Maschinen pflegen und instand halten</t>
  </si>
  <si>
    <t>Desinfektor/in</t>
  </si>
  <si>
    <t>OP-Räume, Dialyse- und Intensivstationen, Bereiche der physikalischen Therapie, Kranken- und Pflegezimmer reinigen und desinfizieren, auf Anordnung von Amtsärzten/-ärztinnen Desinfektionsarbeiten bei meldepflichtigen Krankheiten durchführen
 in Großküchen und Gemeinschaftseinrichtungen, in der Gebäudereinigung, in Schlachthöfen, Tierunterkünften und Tiertransporteinrichtungen Desinfektionen sowie Schädlingskontrollen vornehmen
 Schädlingsbefall analysieren und Gegen- bzw. Abwehrmaßnahmen durch Schädlingsbekämpfer/innen veranlassen
 für objektentsprechenden Einsatz von Reinigungsgeräten, -maschinen, Reinigungs- und Desinfektionsmitteln sorgen
 Desinfektionslösungen ansetzen, hierfür die Komponenten exakt abmessen und mischen
 Flächen, Gegenstände, Mobiliar gründlich und lückenlos scheuern und wischen, Instrumente sterilisieren
 Desinfektionsmitteldosieranlagen kontrollieren und warten, wasser- bzw. abwasserführende Systeme sowie Abfälle desinfizieren
 Reinigungskräfte einweisen und anleiten, Arbeitsergebnisse kontrollieren
 Die Wirksamkeit von Dekontaminierungs-, Desinfektions- und Sterilisationsmaßnahmen überwachen, z.B. Abdruckproben gereinigter Flächen nehmen und zur Laboruntersuchung weiterleiten
 Hygienepläne regelmäßig prüfen, z.B. hinsichtlich Änderungen im Infektionsschutzgesetz, Reinigungs-, Desinfektionspläne kontrollieren, insbesondere bezüglich der Aktualität der angegebenen Mittel
 Personen in Fragen der Desinfektion und Reinigung beraten, insbesondere auch über die Händedesinfektion</t>
  </si>
  <si>
    <t>Pförtner</t>
  </si>
  <si>
    <t>Pforten- und Empfangsdienste inkl. Besuchermanagement • Schlüsselverwaltung mit Schlüsselausgabe-/Rücknahme • Rundgänge mit Objektkontrolle sowie Öffnungs- und Schließdienste • Anmeldung und Koordination von Fremdfirmen und Lieferanten • Überwachung der Einsätze des Winterdienstes • Kontakt- und kommunikationsfreudiges Auftreten • Gepflegtes äußeres Erscheinungsbild • Zuverlässigkeit, Verantwortungsbewusstsein und Teamfähigkeit • Bereitschaft zu Schichtarbeit im 2-Schichtdienst auch an Wochenenden und Feiertagen • Deutsch in Wort und Schrift • Führerschein Klasse B (alt 3) wünschenswert</t>
  </si>
  <si>
    <t>Bestatter/in (Weiterbildung)</t>
  </si>
  <si>
    <t>Erstberatung von Angehörigen im Todesfall durchführen
 Hinterbliebene in feinfühligem Umgang mit deren Situation über das Bestattungsangebot beraten
 alternative Bestattungsarten vorstellen, z.B. anonyme Bestattung, See-, Wald- oder Luftbestattung
 mit den Hinterbliebenen Bestattungseinzelheiten festlegen, z.B. Organisation und Ablauf der Trauerfeier
 Bestattungsaufträge bearbeiten und durchführen
 behördliche und kirchliche Formalitäten für Bestattungen regeln, Trauerfeierlichkeiten und Bestattungen mit Vertretern der Kirche oder Glaubensgemeinschaft abstimmen
 Todesbenachrichtigungen (Todesanzeigen, Trauerbriefe, Nachrufe, Sterbebilder) und Danksagungen abfassen
 Särge, Sargausstattungen, Bestattungswäsche, Urnen und sonstige Zubehörartikel herrichten; Gräber und Räume für Trauerfeierlichkeiten dekorieren
 Grabstellen anlegen; Umbettungen und Exhumierungen durchführen
 Verstorbene überführen, reinigen, waschen, desinfizieren und ggf. einbalsamieren, rasieren, frisieren und einkleiden; Verstorbene aufbahren und einsargen
 Kondolenzbücher auslegen, Kondolenzkarten sammeln, Blumenspenden erfassen
 bei Erdbestattungen mitwirken, bei Feuerbestattungen Urnenbeisetzungen durchführen
 auf Wunsch der Hinterbliebenen Grabreden verfassen und halten, z.B. bei Trauerfeiern ohne Geistliche/n
 kaufmännische Aufgaben erledigen
 Kosten ermitteln, Verträge abschließen
 Rechnungen erstellen, mit Krankenkassen und Versicherungsgesellschaften abrechnen
 Inventuren, Bilanzen, Jahresabschlüsse erstellen
 den Markt analysieren und bei der Optimierung der Marketingkonzeptionen des Unternehmens mitwirken
 Kunden über Möglichkeiten der Bestattungsvorsorge informieren, Angebote unterbreiten, Finanzierungsmöglichkeiten erläutern und Verträge ggf. auch selbst abschließen
 Arbeitsabläufe planen und durchführen, Leistung und Qualität sicherstellen
 Arbeitsabläufe mit Kollegen und Kolleginnen sowie mit außerbetrieblich Beteiligten absprechen
 Einhaltung der Ablaufplanung für die Bestattung kontrollieren
 Fachnormen zur Qualitätssicherung umsetzen
 den Kunden z.B. Selbsthilfegruppen bzw. Psychologen und Psychologinnen vermitteln</t>
  </si>
  <si>
    <t>Friseur/in</t>
  </si>
  <si>
    <t>Kunden empfangen und betreuen
 Kunden nach ihren Wünschen fragen und z.B. über typgerechte Haarschnitte beraten, ggf. auch digital mittels spezieller Apps zur Visualisierung von Frisuren
 die benötigten Präparate, Werkzeuge und Geräte auswählen und bereitstellen
 Handtücher bereitlegen, den Kunden zum Schutz ihrer Kleidung Frisierumhänge umlegen
 durch das Gespräch mit den Kunden für eine angenehme Atmosphäre sorgen
 Kunden für Warte- bzw. Einwirkzeiten mit Lesematerial versorgen, Getränke anbieten
 Haare und Kopfhaut behandeln
 Zustand von Haaren und Kopfhaut prüfen und beurteilen, ggf. Pflegemaßnahmen vorschlagen
 Haare waschen, Kopfmassage durchführen
 Pflegeprodukte auftragen, einwirken lassen und ausspülen
 Haarschnitte durchführen, Haare stylen und Frisuren gestalten
 je nach Schnitt z.B. Konturen oder Stufen schneiden, Längen kürzen, Spliss ausschneiden, ggf. Messerschnitte ausführen
 Haare tönen, Haar bzw. Strähnchen färben oder blondieren
 mit Lockenstab oder durch Dauerwellbehandlungen glattes Haar locken
 mit Glätteisen krauses oder lockiges Haar glattziehen
 für mehr Länge oder Volumen Haarverlängerungen (Extensions), Toupets oder Perücken aus Echt- oder Kunsthaar anbringen
 abschließend Farben, Dauerwellflüssigkeiten, Pflegeprodukte ausspülen und Haare mit Föhn oder Trockenhaube trocknen
 Haare ausfrisieren, Frisur mit Haarwachs, -spray, oder -gel fixieren
 festliche Frisuren gestalten, z.B. für Hochzeiten oder Bälle, hierfür z.B. Haare aufstecken, Haarschmuck anbringen, Frisuren mit Haarlack fixieren
 Bärte formen, rasieren bzw. schneiden und pflegen
 Kunden über Verwendung und Pflege von Perücken und Toupets beraten; Haarersatzteile anpassen und pflegen
 Augenbrauen färben und formen, Tages- oder festliche Make-ups gestalten, Maniküre durchführen
 kaufmännisch-organisatorische Aufgaben erledigen
 Termine telefonisch oder über digitale Buchungssysteme vereinbaren und verwalten, Kundenkartei pflegen
 Verkaufsabrechnungen erstellen und Bargeld entgegennehmen oder bargeldlose Zahlungen abwickeln
 Werkzeuge, Maschinen und sonstige Arbeitsgeräte und Einrichtungen reinigen, pflegen und instand halten
 Produkte bestellen, allgemeine Bürotätigkeiten erledigen
 Verkaufs- und Arbeitsbereiche dekorieren, pflegen und sauber halten
 Produkte für den Verkauf ansprechend im Schaufenster, in Vitrinen oder auf Regalen präsentieren</t>
  </si>
  <si>
    <t>Hausmeister/in</t>
  </si>
  <si>
    <t>Arbeiten in der Haustechnik übernehmen
 Anlagen der Klima- und Haustechnik steuern und regeln
 technische und sanitäre Einrichtungen und Anlagen montieren und warten (z.B. Armarturen, Toiletten, Beleuchtungskörper)
 Hauselektrik prüfen
 bei kleineren Schadensfällen Reparaturen ausführen (z.B. defekte Teile auswechseln, Heizkörper entlüften)
 größere Schäden an Hausverwaltung melden
 Reinigungsarbeiten in Treppenhäusern, Fluren und Aufgängen überwachen
 Fremdhandwerker/innen überwachen
 für Reinigung und Pflege von Außenanlagen sorgen
 Außenanlagen (Wege, Höfe) reinigen und in Ordnung halten, z.B. kehren, Herbstlaub entfernen; ggf. Sitzmöbel für den Außenbereich pflegen und reparieren
 Räum- und Streupflicht wahrnehmen bzw. Winterdienst durch Dritte kontrollieren
 Grünanlagen pflegen, z.B. bewässern, Hecken schneiden, Rasen mähen
 im Innenbereich ggf. Streich-, Maler- oder Verlegearbeiten verrichten
 eingegangene Waren kontrollieren und lagern, z.B. Reinigungsmittel oder Büromöbel; Lieferscheine prüfen; Lagerbestände am Computer prüfen und dokumentieren
 Boten- und Transportdienste übernehmen
 Wertstoffe vom Restmüll trennen und fachgerecht entsorgen, Mülltrennung sicherstellen</t>
  </si>
  <si>
    <t>Reiseleiter/in</t>
  </si>
  <si>
    <t>Reiseteilnehmer während der Fahrt und bei Zwischenaufenthalten betreuen, informieren und - insbesondere bei längeren Busfahrten - unterhalten
 organisatorische Aufgaben erledigen
 Reisepässe einsammeln bzw. verteilen
 die Zimmerzuweisung im Hotel organisieren
 das Ver- und Entladen des Gepäcks beaufsichtigen
 Flug-, Bahn- oder Bustickets sowie Eintrittskarten besorgen
 ggf. Verkehrsmittel organisieren
 zusätzliche Programmpunkte anbieten und organisieren, z.B. Bootsfahrten, Besichtigungen, Ausflüge
 Unterkünfte mit den vereinbarten Qualitätsstandards abgleichen, Abweichungen dokumentieren und den Reiseveranstaltern melden
 Auskünfte erteilen, z.B. über Reiseroute, -ablauf, kulturelle, gesellschaftliche und politische Verhältnisse im Urlaubsland, klimatische Besonderheiten, Sehenswürdigkeiten
 Beschwerden und Reklamationen der Reiseteilnehmer prüfen, nach Möglichkeit für Abhilfe sorgen, Anregungen der Reisenden an Veranstalter weiterleiten</t>
  </si>
  <si>
    <t>Kinderbetreuer/in</t>
  </si>
  <si>
    <t>in Privathaushalten Kinder betreuen, erziehen und beschäftigen
 Säuglinge versorgen, kleineren Kindern bei der Körperpflege helfen, z.B. beim Zähneputzen oder beim An- und Ausziehen
 mit den Kindern z.B. malen, spielen, basteln oder singen
 älteren Kindern bei ihren Hausaufgaben helfen
 Kinder zur Schule, in den Kindergarten oder zu Freizeitaktivitäten bringen
 mit den Kindern spazieren gehen, spielen und essen
 ggf. weitere Aufgaben in der Familie übernehmen, wie etwa die Koordinierung des Haushalts, die Vereinbarung von Terminen und die Beratung der Eltern bei erzieherischen Fragen
 als Tagesmutter/-vater nach Absprache mit den Eltern Säuglinge, Kleinkinder, aber auch ältere Kinder meist in der eigenen Wohnung und ggf. auch zusammen mit den eigenen Kindern versorgen, betreuen und erziehen
 als Babysitter/in Kinder in deren Zuhause stundenweise nachmittags oder in den Abendstunden beaufsichtigen, z.B. wenn die Eltern eine Veranstaltung besuchen
 als Au-Pair in Gastfamilien Kinder betreuen und hauswirtschaftliche Arbeiten übernehmen</t>
  </si>
  <si>
    <t>Kassierer/in</t>
  </si>
  <si>
    <t>Waren an den Kassen erfassen
 Obst und Gemüse an den Kassen abwiegen
 Rechnungen ausstellen und Rechnungsbetrag kassieren
 Bargeld entgegennehmen, Echtheit von Geldscheinen überprüfen, Wechselgeld zurückgeben
 bargeldlose Zahlungen mit Debit- oder Kreditkarten oder via Mobile-Payment abwickeln
 Reklamationen entgegennehmen
 Waren umtauschen
 ggf. im Lager/Wareneingang mithelfen
 ggf. Regale befüllen
 ggf. Pfandflaschen annehmen und den Pfandbetrag auszahlen
 Tagesabrechnung durchführen</t>
  </si>
  <si>
    <t>Fachverkäufer/in</t>
  </si>
  <si>
    <t>Kunden beraten und Elektronikartikel verkaufen
 Kundenwünsche ermitteln, Kunden und Interessenten über die Eigenschaften und richtige Verwendung von Elektronikartikeln beraten (z.B. Fernseher, Smartphones, Tablets, PCs, Drucker, Gamingkonsolen, Wearables wie Smartwatches und Fitness-Tracker)
 Produkte vorführen und verkaufen
 Produktfinanzierungen berechnen und abwickeln
 Ware auf Wunsch verpacken
 Reklamationen entgegennehmen und bearbeiten, Waren umtauschen
 kassieren und abrechnen
 Kaufbetrag entgegennehmen oder Zahlungen bargeldlos abwickeln
 Rechnungen, Gutscheine und Quittungen ausstellen
 die Kasse abrechnen
 bei Lagerhaltung, Bestellwesen und Versand mitwirken
 Warenbestände kontrollieren
 Waren bestellen, Wareneingang und Rechnungen prüfen
 Waren auspacken und einräumen
 eine effiziente Lagerverwaltung gewährleisten
 Lieferscheine und Versandpapiere ausfertigen, Waren versandfertig machen
 für eine ordnungsgemäße Lieferung der Waren sorgen bzw. Waren selbst ausliefern
 bei Verkaufsförderung und Werbung mitwirken
 Sortiment ansprechend präsentieren, z.B. Ausstellungsstücke anschließen, Verkaufsräume dekorieren
 werbe- und verkaufsfördernde Maßnahmen wie Sonderaktionen planen und durchführen
 verkaufsvor- und nachbereitende Tätigkeiten durchführen
 Preise kalkulieren
 Waren auszeichnen
 bei Inventuren mitwirken
 Mitarbeiter/innen anleiten, Arbeitseinsätze planen</t>
  </si>
  <si>
    <t>Fachberater/in - Vertrieb</t>
  </si>
  <si>
    <t>Kunden besuchen, beraten und betreuen; Kaufverträge schließen
 Beratungs- und Informationsgespräche führen (z.B. Eigenschaften, Besonderheiten und Vorteile von Produkten erläutern, Rationalisierungsmöglichkeiten aufzeigen)
 neue Produkte einführen und vorstellen, Präsentationen und Produktdemonstrationen bei Firmen, auf Messen, Ausstellungen und anderen Veranstaltungen durchführen
 Produkte und Waren vorführen (z.B. Maschinen, Geräte, Kraftfahrzeuge, Bekleidung)
 Handhabung, Funktion, Wirtschaftlichkeit und sonstige Vorteile der Produkte/Waren erklären, je nach Warenangebot ggf. Arbeitsproben durchführen
 Kunden beim Aufbau rationeller Lösungen unterstützen (z.B. für Büro- und Praxiseinrichtungen oder die Kompatibilität von Geräten und Anlagen)
 zu Serviceangeboten sowie Leasing- und Teilzahlungsangeboten beraten
 Bestellungen aufnehmen
 Kaufverträge anbahnen und abschließen
 Kundenbeziehungen pflegen, Neukunden akquirieren
 Sonderaktionen vorbereiten und durchführen
 Qualitätskontrollen durchführen; Reklamationen entgegennehmen und bearbeiten
 bei der Rechnungserstellung mitwirken
 Angebote und Werbestrategien von Mitbewerbern beobachten
 Marketingkonzepte entwickeln, Absatzpläne erstellen</t>
  </si>
  <si>
    <t>Model</t>
  </si>
  <si>
    <t>Sedcard und Modelbook (Bewerbungsunterlagen) mit Fotografien und Körpermaßen zusammenstellen
 bei Fotoshootings für Werbefotos posieren, z.B. für Modezeitschriften oder Onlineshops
 Veranstaltungsablauf bzw. Choreografie mit Veranstaltern oder Designern/Designerinneninnen durchsprechen und ggf. proben
 bei Fotoshootings oder Veranstaltungen mit Ankleidehilfen, Friseuren und Friseurinnen, Stylisten und Stylistinnen, Visagisten und Visagistinnen sowie Fotografen und Fotografinnen zusammenarbeiten
 alleine oder in Gruppen Kleidung, Frisuren und Accessoires präsentieren, z.B. auf dem Laufsteg (Catwalk) oder auf Modeschauen von Boutiquen
 in Werbefilmen oder Werbespots Produkte aller Art präsentieren
 für Designer/innen oder Modehäuser Passform und Erscheinungsbild neuer Modelle testen
 für Künstler/innen posieren
 den eigenen Social-Media-Account pflegen
 ggf. mit Modelagenturen Termine abstimmen; Gagen aushandeln</t>
  </si>
  <si>
    <t>Telefonist/in</t>
  </si>
  <si>
    <t>Aufgaben in Telefonzentralen oder am Empfang von Unternehmen und Behörden übernehmen
 Anrufe annehmen und weitervermitteln
 Anrufern Auskünfte geben
 Termine vereinbaren
 Kundendaten in Datenbanken eingeben
 telefonische Bestellungen annehmen
 allgemeine Büroarbeiten erledigen
 Postein- und -ausgang bearbeiten
 Ablage erledigen, Büromaterial verwalten
 ggf. im Empfangsbereich Kunden und Besucher begrüßen und betreuen
 ggf. Service-Dienstleistungen organisieren</t>
  </si>
  <si>
    <t>Bankkaufmann/-frau</t>
  </si>
  <si>
    <t>Kunden in Fragen der Kontoführung und des Zahlungsverkehrs beraten und betreuen, dabei ggf. auch digitale Kommunikationskanäle nutzen
 Kunden bei der Wahl der Kontoart und über die Nutzungsmöglichkeiten von Konten beraten
 Konten eröffnen, führen und abschließen
 Kunden über verschiedene Produkte des Zahlungsverkehrs einschließlich Electronic- und Online-Banking-Produkte beraten und diese verkaufen
 sicherheitsrelevante Informationen zu digitalen Bankgeschäften und zum digitalen Kontozugang bereitstellen und erläutern
 Kundenaufträge im Rahmen des In- und Auslandszahlungsverkehrs bearbeiten
 Geld- und Vermögensanlagen anbieten und Wertpapiergeschäfte abwickeln
 Kunden über Anlagemöglichkeiten auf Konten (z.B. Spar- und Termineinlagen, Sparbriefe) beraten
 Kunden über Anlagemöglichkeiten in Wertpapieren wie Aktien, festverzinslichen Wertpapieren, Investmentzertifikaten sowie in Finanzderivaten (Optionen, Futures) beraten
 individuelle Konzepte zur Altersvorsorge entwickeln (z.B. Kombination von Spar-, Renten- und Versicherungsmodellen)
 Wertpapierorders bearbeiten
 ordnungsgemäße Verwahrung und Verwaltung von Wertpapieren sicherstellen
 Kapitalmarkt und Wirtschaftsentwicklungen beobachten und analysieren
 Bauspar- und Versicherungsprodukte in Zusammenarbeit mit den anbietenden Bausparkassen und Versicherungen verkaufen
 Kunden über Ertragsgutschriften aus den verschiedenen Anlageformen und über deren steuerliche Auswirkungen informieren
 Beratung privater Anleger in einem Protokoll festhalten
 Privat- und Firmenkredite bzw. Baufinanzierungen bearbeiten
 Kunden hinsichtlich Privat- und Firmenkrediten, Umschuldungen und Konsolidierungen beraten und betreuen
 Kreditwünsche und Kreditwürdigkeit von Kunden beurteilen, z.B. durch die Analyse von Einkommens- und Vermögensverhältnissen, Bilanzen, Gewinn-und-Verlust-Rechnungen
 Rating durchführen
 Sicherheiten beurteilen und Sicherungsvereinbarungen bearbeiten
 Kreditvorlagen unter Einschätzung der Risiken erstellen
 laufende Kreditengagements betreuen und überwachen
 Kunden in privaten und gewerblichen Baufinanzierungsangelegenheiten beraten
 Immobilienfinanzierungen abwickeln
 ggf. kurzfristige Umsatzfinanzierung für Unternehmen durch Übernahme von Geldforderungen aus Waren- und Dienstleistungsgeschäften leisten (Factoring)
 Auslandsgeschäfte abwickeln
 Kunden über Reisezahlungsmittel beraten
 Sorten (ausländisches Bargeld) kaufen und verkaufen
 Kunden in Fragen des internationalen bargeldlosen Zahlungsverkehrs beraten
 Vorgänge im nichtdokumentären Auslandszahlungsverkehr bearbeiten (z.B. Überweisungen, Daueraufträge, Auslands- und Euroschecks)
 Dokumentenakkreditive, Dokumenteninkassi und Garantien im Rahmen von Export- und Importgeschäften bearbeiten (dokumentärer Auslandszahlungsverkehr)
 Export- und Importfinanzierungen abwickeln
 Planungs-, Organisations-, Steuerungs- und Kontrollaufgaben in bankinternen Bereichen wie Rechnungswesen, Controlling, Datenverarbeitung, Revision und Personalwesen übernehmen
 innerbetriebliche Arbeitsabläufe planen und steuern
 Geschäftsvorgänge mithilfe der Instrumente des betrieblichen Rechnungswesens erfassen, dokumentieren und auswerten
 Kosten und Erlöse von Kundenbeziehungen und Bankleistungen ermitteln und beurteilen
 die Einhaltung gesetzlicher Vorschriften und innerbetrieblicher Richtlinien kontrollieren und überwachen
 Personalauswahl, -einsatz und -entwicklung organisieren bzw. durchführen</t>
  </si>
  <si>
    <t>Fachangestellte/r für Medien- u. Info.Dienste - Bibliothek</t>
  </si>
  <si>
    <t>bei Bestandsaufbau, -pflege und -erschließung mitarbeiten
 bei der Auswahl von Neuanschaffungen anhand von Bibliografien, Verlagskatalogen bzw. Vorschlags- und Auswahllisten mitwirken
 überprüfen, ob die ausgewählten Bücher bzw. Dokumente bereits vorhanden oder bestellt worden sind (Vorakzession)
 Materialien bestellen
 Akzession (Liefer- und Rechnungskontrolle) durchführen
 Neuzugänge inventarisieren bzw. registrieren
 Medien formal und inhaltlich bibliothekarisch aufbereiten durch Titelaufnahme, Klassifizierung, Schlagwortzuteilung
 Katalogarbeiten, insbesondere Aufnahme in den alphabetischen Katalog, Schlagwort- und Standortkatalog
 Medien an den entsprechenden Standorten einsortieren
 im Benutzerservice mitwirken
 An- und Abmeldungen von Benutzern bearbeiten, Benutzerausweise ausstellen, Benutzerverzeichnisse und Ausleihnachweise führen (als Kartei oder elektronisch), Benutzer und benutzte Medien registrieren
 bibliografische Ermittlungen bei Fernleihbestellungen durchführen und Bestellungen veranlassen
 Bibliotheksbenutzer beraten, sowohl fachlich-inhaltlich als auch z.B. hinsichtlich des korrekten Gebrauchs von Fiche-Lesegeräten, Datenbanken zur Selbstinformation, Abspielgeräten für audiovisuelle Medien oder E-Readern sowie zur digitalen Ausleihe
 einfache Rechercheaufträge ausführen
 einfache Auskünfte erteilen (z.B. bibliografische Informationen ermitteln)
 Routinevorgänge im Leihverkehr, die von Assistenten und Assistentinnen und sonstigen Fachkräften ausgeübt werden, überwachen
 den Zustand der zurückgegebenen Medien kontrollieren, beschädigte Exemplare ggf. aussortieren bzw. wieder einordnen
 sich bei der Öffentlichkeitsarbeit beteiligen
 beim Durchführen von Werbemaßnahmen mithelfen
 bei der Vorbereitung und Durchführung von Ausstellungen und Veranstaltungen mitwirken
 verwaltungstechnische Aufgaben erledigen
 in der Schriftgutverwaltung mitarbeiten
 im Haushalts- und Rechnungswesen mitarbeiten, z.B. Zahlstelle führen
 in der Personalverwaltung mitwirken (z.B. Reisekosten, Beihilfen und Umzugskosten berechnen)
 bei Planungs- und Organisationsaufgaben unterstützend mitarbeiten (z.B. im Rahmen einer internen Umstellung auf eine andere Systematik oder sonstiger konzeptioneller Veränderungen der Arbeitsabläufe oder bei der Einführung bzw. Erweiterung der bibliothekarischen IT-Systeme)</t>
  </si>
  <si>
    <t>Disponent/in - Güterverkehr</t>
  </si>
  <si>
    <t>Angebote erstellen, Kunden beraten
 Transportaufträge im nationalen und internationalen Güterverkehr entgegennehmen
 Einsatz von Fahrzeugen, Personal und ggf. Umschlagstechnik planen
 sicherstellen, dass der zur Verfügung stehende Frachtraum wirtschaftlich genutzt wird
 Touren und Fracht unter Berücksichtigung der günstigsten Routen zusammenstellen
 Liefertermine und -papiere prüfen und mit Kunden bzw. Lieferanten abstimmen
 gesetzliche Lenk- und Ruhezeiten beachten
 Ladelisten und Lieferpapiere ausgeben, entgegennehmen und prüfen
 Fahrtenschreiber und Bordcomputer bzw. Kontroll- und Fahrtenbücher überprüfen
 Reklamationen bearbeiten
 Wartungspläne für Fahrzeuge erstellen
 Neukundenakquise betreiben</t>
  </si>
  <si>
    <t>Arztsekretär/in</t>
  </si>
  <si>
    <t>Büro-, Verwaltungs- und Abrechnungsarbeiten durchführen
 Patientendokumentation organisieren, z.B. mithilfe von elektronischen Praxisverwaltungssystemen
 bei neuen Patienten Krankendatei anlegen, persönliche Daten und bisherige Krankengeschichte aufnehmen
 Korrespondenz erledigen, z.B. mit Patienten, Behörden, Berufsorganisationen
 telefonische und persönliche Anfragen bearbeiten, z.B. von Pharmareferenten/-referentinnen
 Arzt- und Überweisungsschreiben sowie Befunde und Krankheitsberichte schreiben, z.B. nach ärztlichem Diktat oder Stichwortprotokoll
 Zahlungsvorgänge abwickeln und überwachen, z.B. Abrechnungen mit Krankenkassen und anderen Kostenträgern durchführen
 Kostenpläne erstellen und Quartalsabrechnungen durchführen
 Patienten empfangen und betreuen
 Praxisräume für den Patientenverkehr vorbereiten
 Termine telefonisch bzw. direkt in der Praxis vereinbaren und Terminbuch führen
 Besucherfolge regeln, z.B. Patienten nach konkreten Befindlichkeitsstörungen zur Einschätzung der Dringlichkeit befragen
 Hintergrundinformationen geben, etwa hinsichtlich individueller Gesundheitsleistungen (IGeL)
 ärztliche Verordnungen nach der Behandlung nach Absprache mit dem Arzt/der Ärztin ausgeben</t>
  </si>
  <si>
    <t>Rechtsanwaltsfachangestellte/r</t>
  </si>
  <si>
    <t>Mandanten betreuen
 Besprechungstermine vereinbaren und vorbereiten
 Mandanten empfangen und serviceorientiert betreuen
 Mandanten den Ablauf eines zivilrechtlichen Verfahrens erläutern, ggf. auch in englischer Sprache
 Vorgänge in Rechtsanwaltskanzleien bearbeiten (z.B. Briefe, Vertragsentwürfe, Urkunden und Aktennotizen anfertigen, Fristen überwachen, Honorarforderungen und Gebühren berechnen)
 Schriftstücke im Rahmen von Strafprozessen oder Zivilprozessen wie Scheidungsangelegenheiten, Miet- und Arbeitsgerichtsstreitigkeiten erstellen
 Schriftstücke für Mahnverfahren und Zwangsvollstreckungen vorbereiten
 Forderungen berechnen, Gebühren berechnen, Honorarvereinbarungen (z.B. für außergerichtliche Beratungen) aufsetzen
 ggf. das elektronische Postfach für die Kommunikation mit Justiz und Verwaltung nutzen
 Zahlungsvorgänge abwickeln und kontrollieren
 Buchführung für Steuerberater/innen vorbereiten
 Organisations-, Büro- und Verwaltungsarbeiten erledigen
 Akten anlegen, führen und abgeschlossene Fälle ordnungsgemäß ablegen, Register führen (z.B. für die Gesamtheit aktueller oder bearbeiteter Vorgänge)
 Registerauszüge beschaffen (z.B. aus dem Handels-, Vereinsregister, Grundbuch)
 Terminkalender für Gerichts- und Besprechungstermine führen
 Fristenkalender führen zur Vermeidung von Terminüberschreitungen von Klage-, Einspruchs-, Berufungs- und ähnlichen Fristen
 Wiedervorlagekalender führen zur rechtzeitigen Veranlassung erforderlicher Schritte
 Postein- und -ausgang bearbeiten
 Schriftsammlungen, Fachbücher, Fachzeitschriften betreuen, neue Gesetzestexte und Urteile in Loseblattsammlungen einsortieren
 an der Organisation von Besprechungen und Konferenzen mitwirken</t>
  </si>
  <si>
    <t>Beamt(er/in) - Agrarverwaltung (geh. techn. Dienst)</t>
  </si>
  <si>
    <t>Fachaufgaben in der Rechtsanwendung und Sachverhaltsermittlung wahrnehmen
 Konzepte zur Förderung und Entwicklung der Agrarpolitik erarbeiten
 von der Europäischen Union oder vom Bundesland initiierte und (mit)finanzierte Förderprogramme umsetzen
 Schulungen zum Thema Förderprogramme durchführen
 die ordnungsgemäße Abwicklung der Förderprogramme überwachen
 die Einhaltung von Qualitätsanforderungen kontrollieren (z.B. bei Futter-, Dünge- und Pflanzenschutzmitteln, bei der Tierhaltung sowie bei landwirtschaftlichen Erzeugnissen) bzw. die Kontrolle organisieren und überwachen
 Stellungnahmen zu baulichen Planungen abgeben
 Bürger/innen und Antragsteller/innen beraten, z.B. zu Düngung, Zucht, artgerechter Tierhaltung und Vermarktung
 Sachverhalte erfassen und unter spezifische Rechts- und Verwaltungsvorschriften einordnen
 Erhebungen selbstständig durchführen oder veranlassen
 Entscheidungen vorbereiten und treffen
 ggf. Entscheidungen nachgeordneter Behörden überprüfen
 Aufgaben in der Planung und Konzeption übernehmen
 die Umsetzung von Förderprogrammen entwickeln
 im Vorfeld der Rechtsanwendung planerische und konzeptionelle Beiträge erstellen, z.B. unter Berücksichtigung technischer, organisatorischer und betriebswirtschaftlicher Gesichtspunkte
 Leitungs- und Führungsfunktionen wahrnehmen
 als Amtsvorsteher/in, Dienststellenleiter/in, Sachgebiets- oder Gruppenleiter/in Fachaufgaben und Personalführungsaufgaben erledigen; Probleme der Verwaltungsorganisation lösen</t>
  </si>
  <si>
    <t>Tischler/in</t>
  </si>
  <si>
    <t>Entwürfe und Muster erstellen
 Gegenstände (nach Kundenwunsch) gestalten, Skizzen und Entwürfe erstellen, auch unter Einsatz von branchenspezifischer (CAD-)Software
 technische Zeichnungen erstellen, vor allem mit Angaben über Maße, Schnittbreiten und optimale Werkstoffausnutzung
 Modelle herstellen und die technische Umsetzbarkeit prüfen
 Hölzer spanend verarbeiten
 (CNC-)Maschinen der Holzbearbeitung einrichten, Daten eingeben und Steuereinrichtungen bedienen
 Schnittholz grob zusägen, ablängen und abbreiten
 Holzteile auf Maß abhobeln und auf Format sägen
 Holzteile profilieren, z.B. falzen, nuten, graten, sowie Schlitze, Löcher oder Vertiefungen ausstemmen (in der Regel manuell)
 Werkstücke maßgenau bohren und fräsen, z.B. für Dübel oder Beschläge
 Werkstücke nachbereiten, vor allem raspeln, feilen, schleifen und ggf. abziehen
 Holzoberflächen behandeln
 Holzoberflächen säubern, mit Schleifmaschinen einebnen und glätten
 Oberflächen sandstrahlen, bürsten oder brennen, um reliefartige oder verwitterte Strukturen zu schaffen
 Oberflächen in verschiedenen Spritz- und Tauchvorgängen färben, beizen, lasieren oder patinieren
 Oberflächen veredeln, beispielsweise lackieren, mattieren oder mit Kunststoff beschichten
 abschließend Oberflächen polieren sowie Holzschutzmittel aufbringen
 Holzverbindungen herstellen
 Holzteile auf Nut und Feder fräsen und verleimen
 an Holzteilen Zinken und Zapfen anbringen und anschließend verzahnen
 Rahmeneckverbindungen herstellen, z.B. für Fenster und Türen, durch Verzinken und Verzapfen
 Holzteile in fester Form mit Schrauben, Dübeln und Nägeln oder beweglich mit Scharnieren verbinden
 Holzbauteile für Ausbau und Innenausbau - z.B. Fenster, Türen, Fußböden und Paneele - herstellen
 Grundrisspläne, Raumskizzen, technische Zeichnungen und Entwürfe für die geforderten Bauteile erstellen
 vorbeugende Holzschutzmaßnahmen durchführen, z.B. auf gute Belüftung, Wasserableitung, richtige Holzfeuchte achten, ggf. chemische Holzschutzmittel einsetzen
 Einzelteile fest oder lösbar zusammenbauen, z.B. Decken- und Wandverbindungen, Bodenbeläge (z.B. Parkett), Raumteiler, Türen und Fenster
 Endmontage auf der Baustelle oder beim Kunden durchführen
 Holzmöbel herstellen
 Möbel wie Küchen-, Esszimmer-, Schlaf- und Wohnzimmermöbel sowie Ladeneinrichtungen und Büromöbel detailliert planen, Skizzen und technische Zeichnungen erstellen
 Einzelteile fertigen und zum Gesamtkorpus miteinander verbinden
 Konstruktions- und Verbindungsbeschläge anbringen, z.B. Sockelverstellungsbeschläge oder Schienen für Schubladen
 Fachböden und Zwischenwände einbauen
 Möbeltüren und -klappen mit Scharnieren sowie Griffe und Halterungen anbringen
 Holzwerkstücke furnieren
 Furniere nach Maserung und Farbe auswählen
 unter Berücksichtigung vor allem der Faserrichtung und des Feuchtegehalts Furniere zuschneiden und zusammensetzen
 Furnierträger, in der Regel Holzplatten, schleifen und umleimen, Furnier aufkleben und Kanten bündig abschneiden
 Kunststoffe, Glas und Metalle bearbeiten
 Fensterglas anreißen und maßfertig zuschneiden
 Kunststoffplatten für die jeweilige Weiterverarbeitung im Ausbau, Innenausbau oder Möbelbau vorbereiten (z.B. zuschneiden, bohren, hobeln, abschleifen und polieren)
 ggf. Kunststoffbauteile, z.B. für den Fensterbau, Möbelbau oder für Ladeneinrichtungen, zusammenkleben oder -schweißen
 Flachstähle oder Bleche auf Maß schneiden oder sägen sowie Gewinde schneiden, um z.B. im Ausbaubereich Holzbauteile zu verbinden
 Montagearbeiten durchführen
 den Arbeitsplatz einrichten, z.B. Leitern aufstellen oder Arbeitsgerüste aufbauen
 Holzerzeugnisse, z.B. Einbauküchen oder Fenster, vor Ort zusammensetzen und einbauen, ggf. Dämmstoffe einbauen, elektrische Geräte mit Leitungsanschlüssen verbinden, Armaturen anschließen
 Sicherheits- und Funktionsprüfungen durchführen
 Abfallstoffe trennen und entsorgen
 qualitätssichernde Maßnahmen durchführen
 Produkte prüfen
 Mängel dokumentieren und Maßnahmen zur Behebung einleiten
 Einhaltung von Kundenanforderungen kontrollieren
 Maschinen zur Holzbe- und -verarbeitung pflegen und warten
 Säge-, Hobel-, Schleif-, Fräs- und Bohrmaschinen pflegen, vor allem Holzstaub entfernen
 Holzbe- und -verarbeitungsmaschinen warten, z.B. bei Maschinen mit Treibriemenantrieb regelmäßig Riemenspannung überprüfen und mechanische Abnutzung mit Schmiermitteln verhindern sowie Sägemaschinen regelmäßig schärfen
 kleinere Reparaturen an Maschinen und Geräten ausführen
 Kunden beraten
 Entwürfe präsentieren, über Angebote und verschiedene Möglichkeiten informieren
 Termine z.B. für die Montage abstimmen
 Arbeiten nach der Montage übergeben, Wartungs- und Pflegeanleitungen erläutern
 Reklamationen entgegennehmen und bearbeiten</t>
  </si>
  <si>
    <t>Tiefbaufacharbeiter/in - Rohrleitungsbauarbeiten</t>
  </si>
  <si>
    <t>vorbereitende Arbeiten erledigen
 Baustellen einrichten und verkehrssichernde Maßnahmen durchführen (z.B. Absperrungen und Lichtquellen aufstellen)
 Geräte, Maschinen und Baumaterialien anfordern bzw. transportieren, lagern oder bereitstellen
 Erdarbeiten ausführen, Rohrgräben herstellen
 Aushubarbeiten durchführen, Bodenmassen verfüllen und verdichten
 Grabenwände verbauen, d.h. abstützen und sichern
 Wasserhaltungsmaßnahmen durchführen, z.B. Grundwasser aus Gräben pumpen, Drainagerohre verlegen
 Schachtbauwerke aus Fertigteilen, Beton und Mauerwerk herstellen und abdichten
 Rohrleitungen verlegen
 Druckrohre aus metallischen Werkstoffen sowie aus Kunststoffen bearbeiten, verbinden und in die Rohrbettung einbauen
 Armaturen und Formstücke einbauen
 Rohrleitungen mit Wasser oder Luft auf Dichtheit prüfen
 Kabelschächte herstellen und versetzen, insbesondere Kabel und Kabelschutzrohre auslegen, Zwischenräume verfüllen und Kabel einziehen
 Straßen- oder Gehwegoberfläche wiederherstellen, z.B. Pflaster und Platten verlegen
 Ausführungsqualität der Arbeiten prüfen</t>
  </si>
  <si>
    <t>Fachberater/in - Farben, Lacke und Kunststoffe</t>
  </si>
  <si>
    <t>Kunden beraten und Farben, Lacke sowie Zubehör verkaufen
 Kundenwünsche ermitteln, Kunden über die Eigenschaften und die richtige Verwendung von Farben, Lacken und Kunststoffen beraten
 Produkte vorführen und verkaufen
 Reklamationen entgegennehmen und bearbeiten
 kassieren und abrechnen
 Kaufbetrag entgegennehmen oder Zahlungen bargeldlos abwickeln
 Rechnungen und Quittungen ausstellen
 die Abrechnung erstellen
 im Außendienst Kunden betreuen und akquirieren, Angebote und Kostenvoranschläge erstellen
 bei Lagerhaltung und Bestellwesen mitwirken
 Warenbestände kontrollieren
 Waren bestellen, Wareneingang und Rechnungen prüfen
 Waren auspacken und einsortieren
 für eine ordnungsgemäße Lieferung und Lagerung der Waren sorgen
 eine effiziente Lagerverwaltung gewährleisten
 bei Verkaufsförderung und Werbung mitwirken
 Sortiment ansprechend präsentieren
 werbe- und verkaufsfördernde Maßnahmen wie Sonderaktionen planen und durchführen
 verkaufsvor- und nachbereitende Tätigkeiten durchführen
 Preise kalkulieren
 Waren auszeichnen
 bei Inventuren mitwirken
 Mitarbeiter/innen anleiten, Arbeitseinsätze planen</t>
  </si>
  <si>
    <t>Klempner/in</t>
  </si>
  <si>
    <t>Arbeitsaufgaben planen und vorbereiten
 Wünschen und Anforderungen der Auftraggeber ermitteln
 technische Unterlagen lesen, z.B. Entwürfe, Projektionszeichnungen, isometrische Darstellungen, Installationspläne, Skizzen, Arbeitsbeschreibungen
 Arbeitsschritte planen, Materialien und Werkzeuge bereitstellen
 Blechbauteile herstellen und vormontieren
 ggf. am Montageort Maße und Formen aufnehmen
 Halbzeuge (z.B. Bleche, Profile und Platten) abmessen, vorzeichnen, anreißen, dabei beispielsweise Abwicklungen komplizierter geometrischer Formen erstellen und Walzrichtung des Bleches beachten
 ggf. Schablonen zum Anreißen mehrerer gleicher Teile mit kompliziertem Umriss anfertigen
 Bauteile durch Brennschneiden, Trennschleifen, Scheren und Sägen auf das geforderte Maß zuschneiden
 Bauteile zum Beispiel durch Biegen, Warm- und Kaltumformen, Richten und Pressen in die maßgerechte Form bringen
 Bohrungen und Schweißfugen anbringen
 dünne Blechkanten umbördeln und falzen
 CNC-Maschinen, z.B. Blechbiegemaschinen, bedienen und einrichten
 vorgefertigte Bauteile zu Baugruppen vormontieren, z.B. verschweißen, nieten, löten, falzen, kleben und verschrauben
 ggf. Bauteile entrosten, Schweißnähte säubern, Korrosionsschutz und andere Oberflächenbehandlungsverfahren durchführen (zum Beispiel verzinken)
 Bauteile zu Blechkonstruktionen wie Abdeckungen, Behältern, Blechkanälen montieren (Endmontage)
 vorgefertigte Bauteile auf Maßhaltigkeit prüfen
 Blechverwahrungen aller Art, Gesims-, Mauer- und Fensterbankabdeckungen, Kaminhauben nach Maß sowie schmückende Bauteile wie Wetterfahnen oder Wasserspeier anfertigen
 Montageplätze unter Beachtung der Sicherheitsbestimmungen einrichten, ggf. Gerüste und Arbeitsbühnen aufstellen
 Bauteile ausrichten und durch Schweißen oder andere Fügetechniken zusammenbauen
 Fassadenteile, Dachverkleidungen sowie Dämm- und Schallschutzmaterialien an Gebäuden anbringen, Kunststoff- oder Blechummantelungen zur Isolierung von Rohrleitungen montieren
 Schneegitter anbringen, Regenrinnen und Regenabflussrohre montieren und an das Entwässerungsnetz oder eine Regenwassernutzungsanlage anschließen
 Lüftungs- und klimatechnische Anlagen (z.B. Blechkanäle, Gebläse), Solarkollektoren sowie Blitzschutzanlagen installieren
 ausgeführte Arbeiten kontrollieren und prüfen
 Blechkonstruktionen instand setzen und umbauen
 Bauteile demontieren, z.B. brennschneiden, trennschleifen und sägen
 Bauteile ggf. für den Wiederzusammenbau kennzeichnen
 Bauteile instand setzen, ggf. unbrauchbar gewordene Teile neu anfertigen</t>
  </si>
  <si>
    <t>Dachdecker/in</t>
  </si>
  <si>
    <t>Dach- und Wandflächen decken und bekleiden
 Schiefer, Dachplatten, Schindeln, Dachziegel, Dachsteine, Bleche und andere Deckwerkstoffe bearbeiten
 je nach Deckart und Windsogsicherung passende Befestigungsmittel und -systeme anbringen
 Dach- und Wandflächen einteilen, Deckflächen vorbereiten (bspw. Gebindesteigung ermitteln), Deckungen ausführen
 bei Reetdächern Deckunterlagen herstellen und Dachflächen decken
 Wandflächen bekleiden, An- und Abschlüsse herstellen
 großformatige Bekleidungen herstellen
 Anschlüsse an Traufe, Ortgang und First herstellen, z.B. aus Metallblechen
 Trauf- und Ortgangdeckungen herstellen
 Dachflächen und Bauwerke abdichten, zusätzliche regensichernde Maßnahmen durchführen
 Schichtenfolgen für den Dachaufbau festlegen
 Dampfsperren, Wärmedämmungen und andere Schichten des Dachaufbaus verlegen
 Abdichtmaterial anbringen, z.B. Dachabdichtungs-, Schweiß- oder elastische Dachbahnen auf Dachflächen kleben oder schweißen
 Flüssigabdichtungen durchführen, dabei Vlieseinlagen oder Armierungsvliese verwenden
 Bewegungsfugen herstellen und abdichten, Bekleidungen an vorhandene Bewegungsfugen anpassen
 Oberflächenschutz herstellen, z.B. mithilfe von Splitt- und Kiesschichten, Plattenbelägen, Bitumenschichten oder Blechabdeckungen
 Dachbegrünungen herstellen, Dachflächen vorbereiten
 Maßnahmen gegen horizontale Kräfte, zur Windsogsicherung und gegen Wasser umsetzen
 Unterdächer, -deckungen und -spannungen herstellen
 Anschlüsse an aufgehende Bauteile herstellen und versiegeln
 äußere Blitzschutzanlagen anbringen und einbauen
 Fangeinrichtungen und Ableitungen montieren
 Einbauteile an Ableitungen anschließen
 energetische Maßnahmen an Dach und Wand durchführen
 Dämmschichten bei belüfteten und nicht belüfteten Dachkonstruktionen sowie bei Außenwandbekleidungen einbauen
 Dampfsperr- und Luftdichtheitsschichten einbauen
 An- und Abschlüsse herstellen
 Hausbesitzer und -eigentümer bei der energetischen Gebäudesanierung unterstützen und über Fördermitteln informieren
 Energiesammler und -umsetzer montieren und einbauen
 Module der Solarthermie und Fotovoltaik in Dach- und Wandflächen montieren
 Formteile für Befestigungen von aufgeständerten oder integrierten Anlagen montieren
 Stützen und Verankerungen für Energiesammler und -umsetzer in Dachdeckungen, -abdichtungen und Außenwandbekleidungen anschließen bzw. Anschlüsse bei integrierten Anlagen herstellen
 Kabel- und Leitungsführungen verlegen, Steck- und Schraubverbindungen herstellen
 Wartungswege bei Dachabdichtungen anlegen
 Einbauteile montieren und einbauen
 Dachöffnungen herstellen, Dachflächenfenster, Lichtkuppeln, Dachausstiegsfenster und andere Belichtungs- sowie Belüftungselemente einbauen
 Sicherheitsdachhaken, Anschlagsicherungen, Laufanlagen und andere Sicherheitseinrichtungen einbauen
 Schneefangsysteme einbauen
 Dach- und Wandzubehörteile, z.B. Daueranker für Gerüste, einbauen, ggf. herstellen
 Profile zum Schutz von Zu- und Abluftöffnungen, z.B. zum Schutz vor Insekten und Nagetieren, an Abschlüssen und Durchdringungen montieren
 elektrische Komponenten einbauen und elektrische Anschlüsse herstellen
 Steckverbindungen herstellen
 elektrische Anschlüsse auf mechanische Beschädigungen sichtprüfen
 elektrische Einrichtungen und Geräte einbauen und in Betrieb nehmen, mechanische Funktionsprüfungen durchführen
 Unterkonstruktionen für hinterlüftete Außenwandbekleidungen herstellen und montieren
 Verlegepläne sichten, Untergründe prüfen und entsprechende Verankerungsmittel auswählen
 Komponenten der Unterkonstruktionen zuschneiden, bohren und zusammenfügen
 Trag- und Wandprofile an Halterungen ausrichten und z.B. mit Schrauben oder Nieten befestigen
 Unterkonstruktionen ausrichten und verankern, Maßnahmen zum Wärme-, Schall- und Brandschutz umsetzen
 Anlagen zur Ableitung von Niederschlagswasser anfertigen und einbauen
 Bleche und Profile anreißen, zuschneiden, abkanten, falzen, runden, bördeln, sägen, bohren, feilen, nieten und löten
 Rinnenhalter, Dachrinnen, Rohrschellen und Regenfallrohre anbringen und gegen Korrosion schützen
 Dachgullys und Notentwässerungen einbauen und an Entwässerung anschließen
 Außenentwässerung an Grundleitung bzw. an Regenwassernutzungssysteme anschließen
 Abdeckungen z.B. von Mauerwänden und Schornsteinen anfertigen und montieren
 Dehnungsausgleicher herstellen und einbauen
 innenliegende Rinnen und Aufdachrinnen sowie Kehlen aus Metallen und Kunststoffen anfertigen und einbauen
 Dach- und Wandflächen instand halten, Demontagearbeiten durchführen
 Dächer und Außenwandbekleidungen auf Mängel prüfen
 Wartungsarbeiten gemäß Vorgaben durchführen, z.B. Dachrinnen und -gullys reinigen, Anschlüsse kontrollieren
 Dachdeckungen, Abdichtungen und Außenwandbekleidungen reparieren bzw. rückbauen, z.B. Dachziegel und ggf. Lattung abnehmen
 Blitzschutzanlagen mechanisch prüfen, überwachen und instand halten
 Schornsteinköpfe aus Mauerwerk oder Beton herstellen
 Holz und Holzwerkstoffe be- und verarbeiten, Holzbauteile und -konstruktionen, z.B. für Dachstühle und Fachwerkwände, herstellen
 Bauteile einmessen und prüfen, Ergebnisse für Berechnungen und Einteilungen anwenden
 Bau und Bauhilfsstoffe auswählen, prüfen, lagern, und bearbeiten
 Baustellen einrichten, sichern und räumen</t>
  </si>
  <si>
    <t>Beamt(er/in) - Gehobener bautechnischer Dienst</t>
  </si>
  <si>
    <t>Fachaufgaben in der Rechtsanwendung und Sachverhaltsermittlung erledigen
 relevante Sachverhalte erfassen und unter spezifischen Rechts- und Verwaltungsvorschriften einordnen
 Erhebungen selbstständig durchführen oder veranlassen
 Entscheidungen vorbereiten und treffen
 den Betrieb bestehender öffentlicher Bauanlagen veranlassen
 Ausschreibungen für Baumaßnahmen veranlassen bzw. bei der Erstellung mitwirken
 Bauausführungen und die Abrechnungen kontrollieren
 Bauanträge prüfen
 Bauherren und Architekten beraten
 Aufgaben in der Planung und Konzeption erledigen
 im Vorfeld der Rechtsanwendung planerische und konzeptionelle Beiträge erstellen, die sich unter anderem an technischen, organisatorischen und betriebswirtschaftlichen Gesichtspunkten zu orientieren haben
 Leitungs- und Führungsfunktionen wahrnehmen, z.B. als Amtsvorsteher/in, Dienststellenleiter/in, Sachgebiets- oder Gruppenleiter/in
 eigenständig und eigenverantwortlich Fach- und Personalführungsaufgaben erledigen
 Probleme der Verwaltungsorganisation lösen</t>
  </si>
  <si>
    <t>Aufzugmonteur/in</t>
  </si>
  <si>
    <t>Aufzugsanlagen montieren
 neue Anlagen wie Personen- und Lastenaufzüge montieren
 mechanische Bauteile, Steuerungssysteme und Sicherheitseinrichtungen installieren und einstellen
 Aufzugsanlagen in Betrieb nehmen und Kunden einweisen
 Arbeiten protokollieren
 Aufzugsanlagen prüfen, warten und instand setzen
 Wartungsarbeiten durchführen und z.B. Bauteile ölen oder defekte Bauteile austauschen
 mechanische Bauteile sowie Steuerungs- und Regelungseinrichtungen überprüfen
 Betriebssicherheit überprüfen
 Wartungsprotokolle führen
 Notdienst an Aufzügen übernehmen
 Beförderungsmittel wie Rolltreppen oder Treppenlifte installieren und warten
 in der Herstellung von Aufzugsanlagen mitwirken
 ggf. Kunden betreuen</t>
  </si>
  <si>
    <t>Pyrotechniker/in</t>
  </si>
  <si>
    <t>Feuerwerke und andere pyrotechnische Effekte planen
 Aufträge mit den Kunden besprechen, Anlass und Art der Veranstaltung abklären und Kunden beraten
 Ortsbesichtigungen durchführen und unter Beachtung der Sicherheitsvorschriften den Abbrennplatz bestimmen
 geeignete pyrotechnische Effekte auswählen und dramaturgisch zusammenstellen
 detaillierten Programmablauf und Abbrennplan erstellen
 behördliche Genehmigungen einholen
 pyrotechnisches Material besorgen und sicher lagern
 pyrotechnische Spezialeffekte für Film- und Fernsehproduktionen zum Beispiel mit dem Regisseur, der Regisseurin, mit Requisiteuren und Requisiteurinnen, Kameraleuten, Stunt-Teams und Darstellern oder Darstellerinnen absprechen
 Feuerwerke und andere pyrotechnische Effekte durchführen
 explosive Materialien sicher zum Abbrennplatz, Veranstaltungs- oder Drehort transportieren
 Sicherheitsbelehrungen für Hilfskräfte durchführen
 Abschussgeräte aufbauen, Zündkabel verlegen, Zündanlagen und Steuergeräte anschließen und gegebenenfalls programmieren
 Musikeinspielungen und Lichteffekte für Musikfeuerwerke oder Bühnenshows mit den pyrotechnischen Effekten zeitgenau kombinieren
 pyrotechnische Spezialeffekte an unterschiedlichen Objekten, wie zum Beispiel an Fahrzeugen (für Fahrzeugexplosionen), an Gebäuden, in Räumen und auf Bühnen installieren, ggf. Darsteller/innen mit kleinen Sprengladungen für das Vortäuschen von Einschüssen ausstatten
 die Einhaltung der umfangreichen Sicherheitsregeln gewährleisten, Gefahrenbereich absichern und Brandschutzbestimmungen beachten
 Zündung auslösen
 den Abbau und Abtransport durchführen
 als selbstständige/r Pyrotechniker/in eine Spezialfirma (Feuerwerkerei) eigenverantwortlich leiten
 kaufmännische Arbeiten erledigen
 Personal einstellen und anleiten
 Aufträge durch geeignete Werbung akquirieren
 Verträge abschließen</t>
  </si>
  <si>
    <t>Fluggerätmechaniker/in - Fertigungstechnik</t>
  </si>
  <si>
    <t>an automatisierten Produktionslinien, die aus mehreren Arbeitsstationen bestehen, Bauteile, insbesondere Strukturbauteile, fräsen, umformen, wärmebehandeln und Oberflächen beschichten
 Strukturmontage durchführen
 für den exakten Einbau Bauteile z.B. mit Lasermessverfahren vermessen und ausrichten
 Baugruppen durch Schweißen, Verstiften, Verschrauben oder Kleben mit handgeführten - z.T. computergestützten - Maschinen und Geräten zusammenfügen
 Bauteile durch Nieten verbinden, dabei z.B. Nietroboter einstellen, bedienen bzw. überwachen, die von der Innen- wie der Außenseite Nietverbindungen herstellen
 Ausrüstungsmontage wahrnehmen
 Systemkomponenten einbauen, z.B. hydraulische Druckluftsysteme, Kraftstoff-, Klima-, Frisch- und Abwasseranlagen
 Anlagen der Flugsteuerung sowie der Fluggerätelektrik montieren
 Fußböden, Sitzschienen, Türen, Druckluftschotts und Frachtraumtore einbauen
 Ausstattungsmontage ausführen
 Außenwände und Fußböden mit Dämmmaterialien auskleiden, Wand- und Deckenverkleidungen einbauen, Fußbodenbeläge verlegen
 Sitze, Gepäckfächer, Küchen, sanitäre Einrichtungen, Sicherheitseinrichtungen (z.B. Feuerlöscher, Sauerstoffmasken) und Frachtraumsystem montieren
 Beleuchtungs-, Audio-, Video-, Rufanlagen und andere Sonderinstallationen einbauen
 Endmontage ausführen
 fertiggestellte Bauteile, z.B. Rumpfsegmente, zusammenfügen, Radkästen, Fahrwerk und Fahrwerkklappen einbauen
 Tragflächen montieren, Landeklappen einbauen, Leitwerk, z.B. Heck-, Seitenflossen, am Rumpf befestigen
 Elemente der Flugsteuerung montieren, z.B. Steuerruder sowie Auftriebshilfen, und mit den Cockpit-Steuerelementen verbinden
 Triebwerksaufhängungen und Triebwerke montieren, Triebwerke justieren
 Flugzeug in Betrieb nehmen, alle Einstellarbeiten ausführen, Einstellungsergebnisse dokumentieren
 Sicherheitschecks durchführen, Fluggerät in festgelegten Wartungsintervallen nach Wartungs- bzw. Reparaturanweisungen überholen
 mithilfe von Test- und Prüfgeräten Funktionsprüfungen an Baugruppen, Systemen bzw. ganzen Fluggeräten durchführen
 Inspektions-, Wartungs- und Instandsetzungsarbeiten nach Instandhaltungsunterlagen durchführen
 Fehlerprotokolle der Bordcomputer auswerten
 Verschleißteile kontrollieren und ggf. austauschen
 Schäden an der Fluggerätstruktur, z.B. Risse, Korrosion oder Verformungen beheben
 Baugruppen, Systeme bzw. Fluggerät nach Reparatur- oder Instandhaltungsarbeiten prüfen und justieren
 Arbeiten am Fluggerät planen und vorbereiten
 technische Unterlagen der Hersteller lesen und durcharbeiten
 Werkzeuge, Messgeräte, Prüfeinrichtungen und Maschinen vorhalten, warten und pflegen
 Arbeitsschritte dokumentieren</t>
  </si>
  <si>
    <t>Kraftfahrzeugmechatroniker/in - Nutzfahrzeugtechnik</t>
  </si>
  <si>
    <t>Nutzfahrzeuge - z.B. bei regelmäßigen Inspektionen - nach Wartungs- bzw. Serviceplan überprüfen, Fehlfunktionen und Störungen diagnostizieren
 Expertensysteme wie geführte Fehlersuche, Telediagnose einsetzen, Datenbanken und technische Unterlagen wie elektrische, pneumatische und hydraulische Schaltpläne sowie Herstellerangaben zur Störungssuche heranziehen
 Antriebsaggregate, Motormanagementsysteme und Abgassysteme am Diagnosestand prüfen und beurteilen
 Schalt-, Achs-, Allradgetriebe und Nebenantriebe prüfen
 Funktion von Klimaanlagen, vernetzten Fahrzeugsystemen wie Fahrerassistenz- und Sicherheitssystemen analysieren, Datenkommunikation zwischen Steuergeräten prüfen
 Fehler an Signalübertragungssystemen lokalisieren
 Funktion und Dichtheit von hydraulischen und Druckluftanlagen, z.B. zum Kippen von Ladepritschen, Bewegen von Ladekränen oder Heben von Arbeitsbühnen, testen und mechanische Verbindungen kontrollieren
 Wartungs- und Reparaturarbeiten durchführen
 Bauteile und Baugruppen z.B. auf Verschleißerscheinungen prüfen, Dichtungen, Filter, Zündkerzen prüfen und ggf. austauschen
 Motor- und Getriebeöle sowie Hydraulikflüssigkeiten nachfüllen bzw. wechseln
 Fahrwerke vermessen und ggf. einstellen
 Bremsanlagen, Antriebs- und Motormanagementsysteme einstellen
 Bremsen bzw. Bremsanlagen reparieren, z.B. Bremsscheiben austauschen
 Antriebsaggregate, Abgassysteme, Kraftübertragungssysteme wie Schalt- oder Automatikgetriebe instand setzen, dabei Baugruppen ausbauen, zerlegen, fehlerhafte Bauteile austauschen und Baugruppen wieder montieren
 Druckluftaggregate austauschen, Druckluftleitungen installieren
 Datenkommunikationsleitungen instand setzen
 Fahrzeuge aus-, um- und nachrüsten
 Systeme, Komponenten und Schaltkreise der Signalverarbeitung nachrüsten
 Fahrzeuge mit drahtlosen Signalübertragungssystemen, Antennenanlagen und Anlagen der Unterhaltungselektronik ausstatten
 Hydraulische, pneumatische, elektrische Aggregate und Systeme einbauen, z.B. Hebe- oder Kühleinrichtungen
 Achsen und Nebenantriebe nachrüsten
 Schlussprüfung aller Funktionen durchführen, ggf. Kunden in den Gebrauch nachgerüsteter Bauteile oder Geräte einweisen, Fahrzeug an den Kunden übergeben
 Kunden beraten, Auftrag bzw. die auszuführenden Arbeiten mit dem Kunden besprechen
 Arbeitsabläufe planen und kontrollieren, Arbeitsergebnisse bewerten
 Ersatz-/Zubehörteile per Computer aus dem Lager abrufen bzw. beim Hersteller bestellen</t>
  </si>
  <si>
    <t>Techniker/in - Kraftfahrzeugtechnik</t>
  </si>
  <si>
    <t>Kraftfahrzeuge, deren Baugruppen und Komponenten entwickeln und herstellen, z.B. mechanische, pneumatische, hydraulische, elektrische, elektronische oder hybride Antriebs- oder Steuerungssysteme
 Variantenkonstruktionen entwerfen oder weiterentwickeln, dabei mit CAD-Systemen arbeiten und technische Regeln, Normen, Standards und gesetzliche Vorschriften beachten
 Entwicklungen ausarbeiten, in Tests auf Prüfständen sowie im Versuchsgelände erproben
 Entwicklungen auf die industrielle Produktion übertragen, Produktion nach Typen, Mengen, Terminen planen
 Materialien, Fertigungs- und Betriebsmittel sowie Personal organisieren
 Produktionsabläufe, die ggf. digital vernetzt sind, überwachen und optimieren, Schwachstellenanalysen durchführen; Einsparungspotenziale unter Einhaltung von Rahmenbedingungen wie rechtlichen Vorgaben und Qualitätssicherung nutzen
 technische Überwachungen von Kraftfahrzeugen durchführen, z.B. sicherheitsrelevante Komponenten überprüfen
 Kraftfahrzeuginstandsetzungen organisieren, dabei Störungsursachen ermitteln, Kostenvoranschläge oder Gutachten erstellen, Reparaturen oder Austausche einleiten
 Kraftfahrzeuge aus- oder umrüsten, z.B. auf Hybridantrieb, ggf. mithilfe von Cobots
 betriebswirtschaftliche Tätigkeiten ausführen, z.B. Kalkulationen durchführen, Materialbeschaffung erledigen, Vertriebsaufgaben und Kundenberatungen übernehmen
 Mitarbeiter/innen anleiten, ggf. auch im Hinblick auf Anforderungen durch die Digitalisierung der Industrie, Anweisungen erteilen, bei der betrieblichen Ausbildung mitwirken</t>
  </si>
  <si>
    <t>Zweiradmechatroniker/in - Motorradtechnik</t>
  </si>
  <si>
    <t>Fahrzeuge warten und reparieren
 Motoren und deren Komponenten, elektrische und elektronische Management- sowie Sicherheits- und Komfortsysteme warten und instand halten
 Zustandsanalysen von Motorrädern und ihren Systemen mit Diagnosegeräten durchführen
 Fahrzeugfunktionen systematisch überprüfen, d.h. das Zusammenwirken mechanischer, elektrischer, elektronischer, mechatronischer, hydraulischer und pneumatischer Systeme wie Bremsen, Motor, Getriebe, Fahrwerk, Beleuchtung, Zündanlage, Vergaser oder Kraftstoffeinspritzsystem genau kontrollieren
 Lager-, Brems- und Kupplungsspiel, Gangschaltung, Zündzeitpunkt, Leerlaufdrehzahl, Abgaswerte einstellen
 Betriebsstoffe (z.B. Lagerfett, Motoren- und Getriebeöl, Kühlflüssigkeit) austauschen oder ergänzen
 defekte Komponenten instand setzen oder austauschen
 Fahrzeug Probe fahren, Funktionen und Systeme gegebenenfalls nachregulieren
 Untersuchungen nach rechtlichen Vorgaben und Richtlinien durchführen
 Fahrzeuge und Dienstleistungen verkaufen
 Kunden beraten, z.B. bezüglich des jeweils technisch Machbaren
 nach Kundenauftrag Teile beschaffen
 Verkaufsunterlagen, Rechnungen vorbereiten
 ggf. Fahrzeuge zur Abnahme durch technische Überwachungsorganisationen vorführen
 Fahrzeugzulassung vorbereiten und durchführen
 Fahrzeuge an besondere Kundenwünsche anpassen
 motorisierte Zwei- und Mehrräder sowie motorisierte Spezialfahrzeuge herstellen, umbauen und ausrüsten
 Metallhalbzeuge wie Bleche, Rohre und Profile oder Kunststoffe be- und verarbeiten
 Bauteile durch Schrauben, Nieten, Schweißen, Löten und Kleben zusammenbauen
 Endmontage an Fahrzeugen vornehmen und diese komplettieren, z.B. Beleuchtung, Abdeckungen, Zubehör und Sonderausstattung (z.B. Zusatzscheinwerfer, Verkleidungen, Transportbehälter) an- und einbauen
 Arbeitsablauf planen und organisieren
 Dokumentationen zur Übergabe von Fahrzeugen zusammenstellen, z.B. Bedienungsanleitungen, Prüfbescheinigungen, Übergabeprotokolle</t>
  </si>
  <si>
    <t>Zweiradmechatroniker/in - Fahrradtechnik</t>
  </si>
  <si>
    <t>Fahrzeuge und Dienstleistungen verkaufen, dabei die Kunden beraten und Verkaufshandlungen einschließlich Abrechnung komplett durchführen
 Waren beschaffen und in den Verkaufsräumen präsentieren
 Zweiräder an besondere Kundenwünsche anpassen
 Sitzsysteme, Lenker, Vorbauten und Lenkeranbauteile nach Kundenwunsch unter Berücksichtigung der Ergonomie anpassen
 Zweiräder warten und reparieren
 das Fahrzeug und einzelne Baugruppen wie Rahmen, Tretlager, Bremsen, Schaltsysteme, Fahrzeugbeleuchtung oder Elektroantrieb systematisch überprüfen
 defekte Komponenten instand setzen oder austauschen
 Rahmen und Fahrwerkteile auf speziellen Richtgeräten mit entsprechender Messtechnik richten
 die ausgeführten Arbeiten dokumentieren
 Fahrzeugrahmen herstellen und ändern
 Rahmenbauform und Rahmengeometrie bestimmen
 Metallhalbzeuge be- und verarbeiten, z.B. Bleche, Rohre, Profile oder Kunststoffe
 Rahmen oder Rahmengruppen auf Montagetischen durch unterschiedliche Fügetechniken herstellen (Schweißen, Hartlöten oder Kleben) oder nach Vorgaben verändern
 Rahmen mit Ausfallenden richten
 Komplettfahrzeuge aus Einzelkomponenten herstellen
 Teile nach Kundenwunsch und Fahrzeugtyp auswählen
 Lenker, Pedale, Tretlager, Beleuchtung, Schalt- und Bremsensysteme montieren, Zubehör und Sonderausstattungen an- und einbauen (z.B. Verkleidungen, Transportbehälter, Fahrradanhänger)
 Laufräder einspeichen und zentrieren
 Fahrrad komplettieren, Funktionen prüfen sowie Systeme wie Schaltung und Bremsen ggf. nachjustieren
 Dokumentationen zur Übergabe von Fahrzeugen zusammenstellen, z.B. Bedienungsanleitungen, Prüfbescheinigungen, Übergabeprotokolle
 In der Industrie:
 Fahrräder serienmäßig herstellen
 Rahmen oder Rahmengruppen auf Montagetischen durch unterschiedliche Fügetechniken herstellen (Schweißen, Hartlöten oder Kleben)
 Einzelteile an Montagestraßen zusammenbauen
 Endkontrolle des fertigen Produkts durchführen</t>
  </si>
  <si>
    <t>Wartungs- und Servicetechniker/in - Maschinenbau</t>
  </si>
  <si>
    <t>Wartungs- und Inspektionsarbeiten durchführen
 Funktionstests durchführen
 Fehler und Störungen auffinden und beheben; defekte Bauteile und Verschleißteile austauschen
 Funktionen einstellen
 Maschinen, Geräte, Vorrichtungen, Systeme und Anlagen einschließlich der Steuerungs- und Regeleinrichtungen instand halten
 ggf. Sonderkonstruktionen ausführen (nachrüsten); Skizzen und technische Zeichnungen lesen
 Maschinen und Anlagen beim Kunden in Betrieb nehmen
 Maschinen, Systeme und Anlagen einschließlich der Steuerungs- und Regeleinrichtungen montieren, vorinstallieren und in Betrieb nehmen, ggf. auch vernetzte Produktionssysteme oder Systeme für die Additive Fertigung (3-D-Druck)
 Kunden beraten und in die Bedienung und Pflege der Systeme einweisen
 alte Geräte demontieren
 Unfallverhütungsvorschriften beachten</t>
  </si>
  <si>
    <t>Bäcker/in</t>
  </si>
  <si>
    <t>verschiedene Brotsorten, Biobackwaren, Kleingebäck wie Brötchen, Hörnchen, Feinbackwaren, Dauerbackwaren und Lebkuchen herstellen
 Rohstoffe auswählen, dosieren und nach Rezept zusammenführen
 Vorteige ansetzen, Sauerteig ansetzen und fortführen, Hefeansätze bereiten
 Hefe-, Blätter-, Mürbe-, Lebkuchenteige kneten, aufarbeiten und formen (rollen, schneiden, wickeln); ggf. Knet- und Rührmaschinen bedienen
 Gärungsvorgänge überwachen
 backfertig vorbereitete Teige tiefgefrieren oder entfrosten
 Backöfen und Backgeräte heizen, bedienen und warten, Backprozess überwachen
 spezielle Massen herstellen, z.B. Makronen-, Bienenstich- und Baisermassen
 Rohstoffe auswählen, dosieren und nach Rezept zusammenführen
 Massen herstellen, schlagen und rühren, abrösten
 Massen in Backformen abfüllen oder auf Backbleche aufbringen (dressieren)
 Backprozess überwachen
 Überzüge, Füllungen und Cremes herstellen und verarbeiten
 Früchte vorbereiten und daraus Füllungen herstellen
 Schlagsahne zubereiten, Sahne- und Cremefüllungen herstellen
 Füllmassen (z.B. aus Nüssen oder Marzipan) rühren
 Aprikoturen (heiße Aprikosenkonfitüre) und Glasuren (z.B. Eiweißspritzglasuren) zubereiten und temperieren
 Kuvertüren temperieren und aufbringen
 Spritzschokolade zubereiten
 pikante Füllungen zusammenstellen und verarbeiten
 Torten und Desserts herstellen
 Torten entwerfen
 Desserts füllen, Böden mit Sahne und Creme bestreichen
 Dekors gestalten, z.B. Ornamente und Schriftzeichen durch Einstreuen, Belegen oder Aufspritzen erzeugen
 Speiseeis und andere Süßspeisen (z.B. süße Eierspeisen) herstellen
 Partykleingebäck, Backwarensnacks und kleine Gerichte zubereiten
 Salz- und Käsegebäck herstellen
 Pasteten mit unterschiedlichen Füllungen herstellen
 Brot und Kleingebäck belegen
 Strudel, Eierspeisen, Toastvariationen, herzhafte Kuchen, Quiches und Salate zubereiten und anrichten
 neue Speisen entwickeln
 Arbeitsabläufe vor- und nachbearbeiten
 angelieferte Roh- und Zusatzstoffe, Halbfabrikate und Fertigerzeugnisse annehmen, kontrollieren und lagern
 Arbeitsabläufe planen und im Team absprechen
 Back- und Zubereitungsvorgänge durch Herrichten von Blechen, Formen und anderen Geräten vorbereiten
 Berechnen von Rezeptzutaten
 fertige Erzeugnisse nach vorgegebenen Kriterien beurteilen und prüfen
 Erzeugnisse lagern, schneiden, abwiegen, verpacken
 Geräte und Maschinen reinigen, pflegen und warten
 in kleineren Betrieben ggf. im Verkauf mitarbeiten
 Kunden situationsgerecht beraten
 Bäckereiprodukte verkaufen sowie kundengerecht und transportsicher verpacken
 Waren ansprechend präsentieren
 bei Werbemaßnahmen und Sonderaktionen mitwirken</t>
  </si>
  <si>
    <t>Fleischer/in</t>
  </si>
  <si>
    <t>Schlachttierkörper, -hälften, -viertel, -teilstücke zerlegen und ausbeinen
 Fleisch ausbeinen, zerlegen, auslösen, zuschneiden und für den Verkauf vorbereiten
 Fleischstücke für die Wurstproduktion vorsortieren
 ladenfertig zerlegtes Fleisch je nach Verwendungszweck zuschneiden, z.B. für Schnitzel, Gulasch und Braten
 Fleischstücke küchenfertig vorbereiten, ggf. auch würzen und marinieren, Füllungen herstellen und einfüllen
 Hackfleisch maschinell herstellen
 Fleisch- und Wurstwaren und Konserven herstellen
 Rohmaterialien, Zusatzstoffe und Gewürze nach Rezeptur auswählen und zusammenstellen
 Rohmaterialien vorbereiten, kuttern oder wolfen, nach Rezeptur würzen und Zusatzstoffe beigeben
 Wurstbrät in die Wursthülle einfüllen und verschließen, haltbar machen oder trocknen und reifen lassen
 Pasteten, Sülzen und Aspikwaren, regionale Spezialitäten usw. nach Rezeptur herstellen
 für die Konservenherstellung Rohmaterialien vorkochen, anbraten, frittieren und je nach Endprodukt auch zerkleinern, mischen und würzen
 hergestellte Massen in Behälter abfüllen und Gefäße verschließen (in der Regel maschinell), Waren auszeichnen (z.B. Preisetiketten aufkleben)
 Verpackungsmaschinen einstellen, bedienen, steuern und warten
 Qualitätskontrollen durchführen
 Fleisch und Fleischerzeugnisse durch unterschiedliche Verfahren wie Salzen, Pökeln, Trocknen, Räuchern, Kühlen, Gefrieren und Erhitzen haltbar machen
 Gerichte, Salate und kalte Platten zubereiten
 Gerichte und Imbissartikel aus oder mit Fleisch zubereiten, z.B. Braten, Suppen, Eintöpfe, Aufläufe, Beilagen
 Salate, Fleisch- und Wurstplatten herstellen, anrichten und dekorieren
 Fleisch beurteilen und bewerten
 Fleischqualität nach Merkmalen wie Farbe, Zartheit, Safthaltevermögen unterscheiden
 Vorgänge bei der Reifung beachten, Veränderungen an Fleisch und Fleischerzeugnissen während der Lagerung beobachten
 Qualität von Fleischerzeugnissen beurteilen
 Schweine, Rinder, Lämmer und Geflügel schlachten
 Tiere ruhigstellen, Betäubungs- und Tötungsverfahren anwenden, dabei Einhaltung der tierschutzrechtlichen Vorgaben sicherstellen
 Schlachttierkörper und Schlachtnebenprodukte für die weitere Verarbeitung bearbeiten
 Schlachtabfälle kennzeichnen und entsorgen
 Fleischteile zum Verwiegen und Klassifizieren in Vorkühlräume transportieren
 Kunden beraten und Waren verkaufen
 Warenbedarf feststellen, Bestellungen an Lieferfirmen oder die Handelszentrale durchgeben, Wareneingang kontrollieren
 Waren auslegen, dekorieren und auszeichnen
 Kunden beraten, z.B. zu Zubereitungsmöglichkeiten
 Rezepturen und Angebote der Fleischveredlung in Übereinstimmung mit Kundenwünschen und Qualitätsrichtlinien entwickeln und verfeinern
 Erzeugnisse portionieren, einpacken und verkaufen, Verkaufsabrechnungen durchführen
 Veranstaltungsservice planen und durchführen
 Veranstaltungsservice in Absprache mit den Kunden planen, Kosten ermitteln, Verkaufsverhandlungen führen
 Speisen zum Veranstaltungsort transportieren, Besteck und Geschirr bereitstellen, ggf. Speisen vor den Gästen zubereiten
 Maschinen, Geräte und Werkzeuge warten, reinigen und pflegen</t>
  </si>
  <si>
    <t>Maschinen- und Anlagenführer/in - Metall-, Kunststofftechnik</t>
  </si>
  <si>
    <t>Produktionsprozess vorbereiten; Maschinen und Anlagen (z.B. Fräs-, Bohr-, Säge-, Umform-, Spritzgussmaschinen) einrichten
 Auftragsunterlagen bzw. Produktionspläne sichten
 Produktionsdaten abrufen bzw. Auftragsdaten in die Maschinensteuerung übernehmen; Maschinen ggf. umrüsten
 Werkzeuge je nach Bearbeitungsverfahren und Werkstoff auswählen
 Materialien (z.B. Metallwerkstoffe, Kunststoffgranulate) bereitstellen; Maschinen und Anlagen beschicken
 Probeprodukt erstellen und ggf. Maschineneinstellungen optimieren
 Prozesskontrollsysteme einstellen, nach Freigabe Einrichtedaten dokumentieren und Produktion starten
 Maschinen und Anlagen bedienen; Produktionsprozesse steuern und überwachen; Qualitätsprüfungen durchführen
 Bauteile z.B. durch Fügen, Spanen und Umformen herstellen, dabei Materialfluss überwachen, ggf. für Materialnachschub sorgen
 Maschinenlauf aufmerksam beobachten, um Funktionsstörungen schnellstmöglich zu erkennen
 bei Störungen im Prozessablauf korrigierend eingreifen, z.B. Anlage stoppen und ggf. defekte Teile auswechseln
 Qualität der Produkte in allen Stadien des Fertigungsprozesses kontrollieren; Prozess- und Produktdaten bzw. Ergebnisse protokollieren bzw. dokumentieren
 Baugruppen und Endprodukte montieren (ggf. mithilfe von Cobots), fertige Produkte lager- bzw. versandfertig machen
 Maschinen und Anlagen pflegen und warten
 Maschinen und Anlagen reinigen und Öle, Kühl- und Schmierstoffe nachfüllen
 Verschleißteile wie Dichtungen, Filter oder Schläuche austauschen
 ggf. bei größeren Reparaturen mithelfen</t>
  </si>
  <si>
    <t>Textil- und Modenäher/in</t>
  </si>
  <si>
    <t>Produktionsschritte planen, Skizzen, Schaubilder und Fachzeichnungen erstellen
 Fertigungsvorschriften, Sicherheitsbestimmungen, Arbeitsanweisungen und technische Normen anwenden
 Werk- und Hilfsstoffe zuschneiden und vorrichten
 Schnittteile zuordnen und ausschneiden
 Werk- und Hilfsstoffe legen und ablängen
 Schnittschablonen auflegen und markieren, dabei Fadenlauf- und Strichrichtung sowie mustergerechtes Auflegen beachten
 Schnitte für Kleinteile und Schnittlagebilder (grafische Darstellung der wirtschaftlichsten Anordnung von Schnittmusterteilen auf dem Stoff, manuell oder mithilfe von speziellen Computerprogrammen angefertigt) erstellen
 Werk- und Hilfsstoffe zwischenbügeln, positionieren, mit stabilisierendem und versteifendem Einlagematerial fixieren und formbügeln, dabei Wärme- und Druckempfindlichkeit der Ware berücksichtigen
 Fixiereffekte und Verbindungen prüfen, Fertigerzeugnisse finishen
 Textilien nähen
 Nähgarne, Maschinennadeln und weiteres Zubehör auswählen und einsetzen
 Fadenspannung und Stichlänge prüfen, ggf. regulieren
 je nach Material und Verwendungszweck passende Stichart, z.B. Stepp- oder Kettenstich, anwenden
 Nähte in verschiedenen Ausführungen anfertigen, z.B. Schließ-, Versäuberungs- oder Ziernähte
 Textilien maschinell oder manuell nähen
 Teile zusammensetzen und Zubehör aufbringen
 Nähergebnis, v.a. Nahtverbindungen, prüfen
 Textilien schweißen oder kleben
 geeignetes Verfahren sowie ggf. Klebstoff auswählen
 Nahtflächen vorbereiten, Schnittteile fixieren
 Materialien maschinell miteinander verschweißen bzw. verkleben
 Nähte prüfen
 Bekleidungs- und sonstige textile Artikel fertigen
 vorgefertigte Teile nach Arbeitsanweisung zusammenfügen
 modellbezogene Besonderheiten und Ausschmückungen herausarbeiten
 Zubehör, z.B. Verschlüsse, einarbeiten
 Materialien nach Sortimenten einordnen und auftragsbezogen zusammenstellen
 Erzeugnisse fachgerecht lagern und versandfertig machen</t>
  </si>
  <si>
    <t>Schuhfertiger/in</t>
  </si>
  <si>
    <t>Werk- und Hilfsstoffe entsprechend den Vorlagen und Modellen für die Schaftherstellung vorbereiten
 Leder, textile Flächengebilde und Kunststoffe auslegen, zuschneiden und stanzen
 Zuschnittteile auf Qualität und Paarigkeit prüfen
 Schaftteile vorrichten
 Schaftteile nach Qualität, Lederbeschaffenheit, Narbung und Farbgebung zusammenstellen und zur Identifikation markieren
 Schaftteile für Halte- und Ziernähte vorzeichnen
 Schaftteile spalten, schärfen, kaschieren und walken
 Kanten färben und buggen (einschlagen)
 Schaftteile prägen und perforieren
 Schäfte herstellen
 Schaftteile durch Steppen von Zier- und Haltenähten oder durch Kleben zum fertigen Schuhschaft zusammenfügen
 Musterungen ausführen, z.B. durch Punzieren (Lochmuster), Prägen oder durch Ziernähte
 schmückendes und funktionelles Beiwerk wie Reißverschlüsse, Ösen, Schnallen und Nieten anbringen bzw. einarbeiten
 Schäfte versäubern und reinigen
 Schäfte und Bodenteile montieren
 Leisten, Schäfte und Bodenteile nach produktionstechnischen Vorgaben zusammenstellen, ggf. Halbfertig- oder Fertigteile beim Bau des Schuhbodens einsetzen
 mit Zwickmaschinen und -automaten Schäfte und Brandsohlen verbinden (zwicken)
 Absätze anbringen, Laufsohlen montieren, z.B. einkleben, annähen
 Schuhe finishen und verkaufsfertig machen
 Schuhe z.B. reinigen und polieren, ggf. Spezialtechniken wie Antikfinish, Schwamm- oder Spritztechnik anwenden
 schmückendes und funktionelles Zubehör wie Garnituren, Senkel und Produktinformationen anbringen
 Endkontrolle durchführen, Produkte auf ihre Übereinstimmung mit den betrieblichen und gesetzlichen Qualitäts- und Verarbeitungsvorschriften überprüfen
 Schuhe verpacken
 Stanz-, Schneide-, Stepp-, Nagel- und andere Schuhfertigungsmaschinen am Arbeitsplatz einrichten, bedienen und überwachen
 ggf. Modelle ausarbeiten, z.B. Grundschnitte und Modellentwürfe zeichnen, Leistenkopien anfertigen, Oberfeder-Grundmodell mittels rechnergestützter Konstruktion (CAD) erstellen und detaillieren</t>
  </si>
  <si>
    <t>Techniker/in - Holztechnik (Modell- und Formenbau)</t>
  </si>
  <si>
    <t>Aufgaben in den Bereichen Planung und Entwurf wahrnehmen
 Planungsgrundlagen analysieren und Planungskonzepte erstellen
 Konstruktionen entwickeln, Fertigungslösungen erarbeiten, prüfen und bewerten
 Kunden hinsichtlich technischer, gestalterischer, wirtschaftlicher und ökologischer Lösungsalternativen beraten
 Materialpläne, Stücklisten, Leistungsverzeichnisse erstellen
 Ausführungs- und Detailzeichnungen anfertigen, Konstruktionsberechnungen durchführen
 Ausschreibungsunterlagen erstellen, Ausschreibung durchführen, Angebote kalkulieren und ausarbeiten
 die betriebliche Arbeitsvorbereitung koordinieren
 Materialien disponieren
 Fertigungszeiten ermitteln, Fertigungsunterlagen zusammenstellen
 Kapazitäts- und Terminplanungen durchführen
 Einsatz von Personal und Betriebsmitteln planen
 Fertigung steuern und überwachen
 Arbeitsablauf mit allen Beteiligten koordinieren
 Personaleinsatz sicherstellen
 den bedarfsgerechten Einsatz von Maschinen sowie die Materialbeschaffung organisieren
 Qualitätssicherung durchführen
 Angebote kalkulieren
 Einhaltung von Terminen und Budget kontrollieren
 technische Regeln, Sicherheitsbestimmungen sowie Vorschriften des Arbeits- und Gesundheitsschutzes beachten
 Aufgaben in den Bereichen Unternehmensführung, Betriebsplanung und -organisation wahrnehmen
 Mitarbeiter/innen führen und anleiten, Mitarbeiterqualifizierung veranlassen
 Unternehmensleitung in Fragen der Produktpolitik, des Marketings, der Aufbauorganisation und der modernen Ausstattung an Betriebsmitteln beraten
 Bedarf an Anlagen und Geräten sowie an Personal ermitteln
 Kapazitäts- und Kapitalbedarfsrechnungen durchführen</t>
  </si>
  <si>
    <t>Kraftwerksmeister/in - Produktion Elektrotechnik/Leittechnik</t>
  </si>
  <si>
    <t>allgemeine Aufgaben im Betrieb von konventionellen Kraftwerken
 den ordnungsgemäßen Betrieb von kraftwerkstechnischen Anlagen überwachen
 eine Betriebsschicht führen
 Störungsursachen lokalisieren und analysieren, Störungen beseitigen
 Reparaturen an einzelnen Anlagenteilen veranlassen bzw. durchführen
 Inbetriebnahme von Anlagen oder Anlagenteilen nach genauen Vorschriften veranlassen
 Kontrollgänge durchführen
 Kraftwerksbetrieb v.a. hinsichtlich der elektrotechnischen Einrichtungen überwachen
 in Leitständen und Warten elektrotechnische Anlagen und elektrische Maschinen via Monitor überwachen
 den arbeitssicherheitsgerechten Betrieb und das korrekte Zusammenspiel elektrotechnischer Anlagen gewährleisten
 die kraftwerksinterne Verteilung elektrischer Energie garantieren
 Feldautomation, Prozessleitsysteme sowie leittechnische Funktionen kontrollieren
 Messläufe und Selbstdiagnoseprogramme veranlassen
 Funktionen kontrollieren, Informationen aus automatisierungstechnischen Einrichtungen analysieren und dokumentieren
 Führungsaufgaben
 Arbeitsabläufe und Zusammenarbeit im Verantwortungsbereich abstimmen und koordinieren
 Personaleinsatz, Arbeitsprogramm und Einsatz der Betriebsanlagen planen, durchführen und überwachen
 Schichtpersonal anleiten, Arbeitseinteilung vornehmen
 Mitarbeiter/innen fachlich unterstützen, bei deren Weiterbildung mitwirken
 Mitarbeiter/innen im Arbeitsschutz unterweisen
 bei der Ausbildung mitwirken, z.B. Ausbildungspläne erstellen, Auszubildende beurteilen
 betriebliche Zusammenhänge und kostenrelevante Einflussfaktoren im Kraftwerk erfassen und optimieren</t>
  </si>
  <si>
    <t>Fachverkäufer/in - Schmuck/Uhren/Gold-/Silberw.</t>
  </si>
  <si>
    <t>Kunden beraten und Uhren, Schmuck und andere Gold- und Silberwaren verkaufen, ggf. auch telefonisch oder online
 Kundenwünsche ermitteln, Kunden und Interessenten beraten über Uhren, Schmuck und andere Gebrauchsgegenstände aus Edelmetallen (vor allem Silberwaren und Accessoires für Büro, Haushalt und Wohnen), z.B. betreffend der Eigenschaften und des Verwendungszwecks
 Produkte vorführen und verkaufen
 Ware auf Wunsch verpacken
 Reklamationen entgegennehmen und bearbeiten, Waren umtauschen
 kassieren und abrechnen
 Kaufbetrag entgegennehmen oder Zahlungen bargeldlos abwickeln
 Rechnungen, Gutscheine und Quittungen ausstellen
 die Kasse abrechnen
 bei Lagerhaltung und Bestellwesen mitwirken
 Warenbestände kontrollieren
 Waren bestellen, Wareneingang und Rechnungen prüfen
 Waren auspacken und einräumen
 eine effiziente Lagerverwaltung gewährleisten
 bei Verkaufsförderung und Werbung mitwirken
 Sortiment ansprechend präsentieren, z.B. Ausstellungsstücke werbewirksam platzieren, Verkaufsräume dekorieren
 werbe- und verkaufsfördernde Maßnahmen wie Sonderaktionen planen und durchführen
 verkaufsvor- und nachbereitende Tätigkeiten durchführen
 Preise kalkulieren
 Waren auszeichnen
 bei Inventuren mitwirken
 Mitarbeiter/innen anleiten, Arbeitseinsätze planen</t>
  </si>
  <si>
    <t>Goldschmied/in - Juwelen</t>
  </si>
  <si>
    <t>Juwelenschmuck (Ansteck-, Hals- und Ohrschmuck sowie Hand- und Armschmuck) aus Gold und Goldlegierungen (auch Silber und Platin) fertigen
 Gold und Goldlegierungen schmelzen und gießen
 Edelsteine und synthetische Steine bestimmen
 Edelmetalle mit Froschzangen, Hand-, Hebel- oder Tafelscheren zuschneiden
 Bleche walzen, Drähte ziehen und Stangen schmieden
 Ausbauchungen durch Formen herausarbeiten
 Kanten bohren, fräsen und abschlagen
 Hohlkörper durch Hämmern ausformen
 Werkstücke weichglühen
 Werkstücke schmieden (strecken oder treiben mit Hämmern unterschiedlicher Formen und Gewichte)
 Juwelenschmuckguss vorbereiten, Schmuck gießen
 Zargen und Fassungen anfertigen
 Fassungen mit verschiedenen Sticheln bearbeiten und verzieren
 Edelsteine, Perlen, Korallen sowie synthetische Steine mit verschiedenen Techniken verarbeiten und einsetzen, z.B. Edelsteine nur am Rand fassen (ajourieren)
 Schmuck und andere Dekorationsgegenstände durch Stechen, Granulieren, Ziselieren und Treibziselieren verzieren (z.B. plastische Ornamente herstellen)
 Tauschieren (Vertiefungen einschneiden, z.B. für Einlegearbeiten)
 Schmuckgegenstände, die aus mehreren Teilen bestehen, montieren
 Verzierungen herstellen
 Schmuckstücke mit flexiblen Schleifkörpern bearbeiten, um Schmiedespuren zu beseitigen
 Werkstücke feinschleifen, reinigen, polieren und galvanisieren
 Skizzen und Zeichnungen zur Gestaltung von Juwelen entwerfen
 Juwelenmodelle nach Entwürfen anfertigen
 gemmologische Gutachten erstellen</t>
  </si>
  <si>
    <t>Techniker/in - Elektrotechnik (Information/Kommunikation)</t>
  </si>
  <si>
    <t>an der Entwicklung von technischen Verfahren und Prozessen, Baugruppen und ggf. digital vernetzten Maschinen der Informations- und Kommunikationstechnik mitwirken
 Schaltungen entwerfen und berechnen
 analoge und digitale Versuchs- und Musterschaltungen aufbauen
 Elektronikschaltpläne entwickeln
 Leistungs- und Funktionsberechnungen durchführen, elektrische und nichtelektrische Größen messen
 Labormuster und Prototypen herstellen und erproben
 Software entwickeln bzw. anpassen
 Untersuchungen für die Gerätefreigabe ausführen
 technische Unterlagen für die Geräteentwicklung erstellen
 an der Planung und Projektierung von IT-Systemen mitwirken
 Aufgabenstellung für Geräte und Systeme analysieren, Systemkonzepte umsetzen
 Pflichtenhefte erstellen
 Hard- und Software konfigurieren
 zeitlichen Projektaufwand ermitteln
 vorlagefähige Unterlagen zur Präsentation beim Kunden erstellen
 die beteiligten Fachkräfte und Mitarbeiter/innen koordinieren
 wirtschaftliche, ökologische und soziale Aspekte sowie gesetzliche und sicherheitstechnische Regelungen und Normen beachten
 Arbeitsvorbereitung in der Produktion sicherstellen
 Ablauf von Fertigung und Montage überwachen, Maßnahmen der Prüfung und Qualitätssicherung planen und durchführen
 Systeme, Anlagen und Geräte installieren, warten und reparieren
 Vertriebsaufgaben übernehmen, z.B. Akquisition, technische Angebotsbearbeitung, Projektmanagement und Kundenbetreuung
 technische Dokumentationen entsprechend rechtlichen und betrieblichen Rahmenbedingungen erstellen</t>
  </si>
  <si>
    <t>Steinmetz- und Steinbildhauermeister/in</t>
  </si>
  <si>
    <t>Kunden z.B. über den Einsatz von Natursteinen beraten, Angebote ausarbeiten, Ausschreibungen bearbeiten und Kostenvoranschläge erstellen
 Verkleidungen, Skulpturen, Grabsteine, Beläge aus Natur- und Kunststein entwerfen; Skizzen, Konstruktionszeichnungen, Modelle und Aufrisse anfertigen, häufig mithilfe von CAD-Programmen
 Materialien, Hilfsmittel, Geräte und Maschinen auswählen und einkaufen, ggf. gemeinsam mit dem Einkauf oder der Betriebsleitung
 Betriebsbereitschaft und rationellen Einsatz der Betriebsmittel und Geräte sicherstellen
 CNC-gesteuerte Trenn-, Schleif-, Poliermaschinen einstellen bzw. programmieren, Werkzeuge auswählen und einbauen
 Arbeitsaufträge an die Mitarbeiter/innen vergeben; häufig auch praktische Mitarbeit, z.B. bei fachlich anspruchsvollen Tätigkeiten im Rahmen von Restaurierungsarbeiten
 die fach- und termingerechte Arbeitsausführung sowie die Einhaltung von Kosten überwachen
 als Sachverständige/r für Natursteine Schäden analysieren und Privat- bzw. Gerichtsgutachten erstellen
 Abrechnungen nach Plänen und Leistungsunterlagen sowie örtlichem Aufmaß erstellen
 Führungsaufgaben
 die Arbeiten inhaltlich (z.B. Be- und Verarbeitungstechniken sowie die Art der Oberflächenbehandlung) und terminlich planen, organisieren und steuern
 über Investitionen und die Auswahl der Betriebsmittel entscheiden, Kostenfaktoren analysieren, beeinflussbare Kosten minimieren
 mit Kunden, Auftraggebern, Bauherren, Lieferanten, Bau- und Denkmalschutzbehörden, Verbänden und Kreditinstituten verhandeln und zusammenarbeiten
 Mitarbeiter/innen auswählen, fachlich anleiten sowie bei ihrer Weiterbildung mitwirken
 den betrieblichen Teil der Ausbildung durchführen</t>
  </si>
  <si>
    <t>Berufsflugzeugführer/in (CPL (A))</t>
  </si>
  <si>
    <t>Flug vorbereiten
 Wettermeldungen überprüfen und Wetterlage beurteilen
 Flugzeiten und Treibstoffbedarf berechnen
 alle notwendigen Flugunterlagen sichten
 vorgeschriebene Checks durchführen, Ladung kontrollieren
 Instrumente überprüfen, Fluggerät auf Betriebssicherheit prüfen
 Flug durchführen
 Systeme ordnungsgemäß und sachgerecht bedienen
 präzise Navigation durchführen, auch bei Nacht oder schlechter Sicht (Instrumentenflug)
 bei Störungen schnell und besonnen die erforderlichen Maßnahmen einleiten
 Luftraum beobachten
 Sprechfunkverkehr mit der Flugsicherung durchführen
 Anweisungen der Flugsicherung befolgen
 Flugunterlagen führen
 ggf. Testflüge durchführen, dabei z.B. das Flugverhalten mit maximaler oder minimaler Geschwindigkeit erproben, Überzieh- und Trudelverhalten testen, Betriebsgrenzen feststellen
 organisatorische Aufgaben erledigen
 vorgeschriebene Berichte erstellen, aufgetretene Mängel festhalten
 Flugzeug an übernehmende Besatzung übergeben
 Vorschriften des Flugbetriebshandbuches einhalten und vorgeschriebene Dokumente ordnungsgemäß erstellen
 Arbeitsabläufe koordinieren</t>
  </si>
  <si>
    <t>Flughafenstationsleiter/in</t>
  </si>
  <si>
    <t>Geschäftsaktivitäten von Firmenniederlassungen an Flughäfen planen und steuern
 Betriebsabläufe organisieren und umsetzen
 Geschäftsbeziehungen aufbauen und pflegen, Kontakt zu Fluggesellschaften und Flughafenverwaltungen pflegen
 Kunden beraten und betreuen
 über Flugverbindungen, Flug- und Pauschalreisen bzw. zur Verfügung stehende Mietfahrzeuge informieren
 Flüge buchen bzw. umbuchen, Stornierungen bearbeiten
 Fahrzeugmietverträge abschließen
 Speditionsdienstleistungen (z.B. Umschlag, Transport, Zollabwicklung) für Kunden organisieren
 Abläufe im Finanz- und Rechnungswesen planen und koordinieren
 in Absprache mit der Geschäftsführung Kosten- und Umsatzziele definieren und ihre Umsetzung überprüfen
 Betriebsabrechnungen erstellen und auswerten
 Führungsaufgaben im Personalwesen wahrnehmen
 Personalbestand und -bedarf analysieren, bei Personalentscheidungen mitwirken
 Personaleinsatz planen
 Mitarbeiterbedürfnisse z.B. hinsichtlich Weiterbildung ermitteln; Weiterbildungs- und Ausbildungsmaßnahmen sicherstellen</t>
  </si>
  <si>
    <t>Flugbegleiter/in</t>
  </si>
  <si>
    <t>Flugkabine vor- und nachbereiten sowie Passagiere betreuen und unterweisen
 Sauberkeit des Flugzeuges vor Abflug kontrollieren
 Fluggäste an Bord begrüßen
 Garderobe und Handgepäck entgegennehmen und verstauen
 Zeitungen und Zeitschriften austeilen
 Plätze zuweisen, ggf. Sitzkarten kontrollieren, Anzahl der Fluggäste feststellen
 Türen verschließen
 Ansagen mindestens zweisprachig durchführen, in der Regel auf Deutsch und Englisch, und über Anschnallpflicht und Nichtraucherzeichen informieren
 Kontrolle der Anschnallpflicht durchführen
 Einrichtungen des Flugzeugs und Notfalleinrichtungen wie Sauerstoffmaske, Rettungsweste und Notausgänge erklären und vorführen sowie Verhalten in Notfällen erläutern
 ggf. hilfsbedürftige Fluggäste und Kinder besonders betreuen und versorgen
 Fluggäste verabschieden, Garderobe und Handgepäck ausgeben und Türen öffnen
 Serviceaufgaben übernehmen
 Mahlzeiten erhitzen sowie Kaffee und Tee kochen
 Servicewagen mit Getränken und Mahlzeiten sowie Bordverkaufswaren (z.B. Zigaretten) bestücken
 vom Catering vorbereitete Speisetabletts ausgeben, Getränke servieren und ggf. Preise für alkoholische Getränke und Bordverkaufswaren kassieren
 Tabletts, Geschirr und Bestecke abräumen
 Kabine und Galley nach erfolgtem Service aufräumen
 Cockpitbesatzung mit Speisen und Getränken versorgen
 Fragen beantworten, Auskünfte geben sowie in Notfällen Passagiere unterstützen
 Passagieransagen machen, ggf. in verschiedenen Sprachen
 Fluggäste über Unregelmäßigkeiten informieren, z.B. über schlechtes Wetter oder geänderte Anschlussflüge
 Fluggäste mit Dokumenten versorgen, die bei der Einreise benötigt werden, z.B. Zollerklärungen oder Visa
 in Notfällen Fluggäste nach Notfallplan betreuen: beim Anlegen von Atemmasken oder Rettungswesten behilflich sein, Feuerlöscher bedienen und Notrutschen, Rettungsflöße und Seenotsender einsetzen</t>
  </si>
  <si>
    <t>Fluglotse/Fluglotsin</t>
  </si>
  <si>
    <t>Besatzung bei der Flugvorbereitung und während des Fluges unterstützen
 Luftverkehr nach Instrumentenflug- und Sichtflugregeln kontrollieren und regeln
 Boden-Bord- und Boden-Boden-Funksprechverkehr in englischer Sprache abwickeln
 ständige Koordinierung mit benachbarten in- und ausländischen Flugsicherungsstellen durchführen
 Entscheidungen bei Gefahrenlagen wie Ausfall der Boden-Bord-Verbindung, Vereisungsgefahr, Gewitterlagen und Turbulenzen oder Störungen an Triebwerken und anderen Anlagen treffen
 Meldungen bei besonderen Vorkommnissen durchführen, z.B. bei Luftfahrzeugunfällen, Schadensfällen oder Störungen
 mit dem Flugwetterdienst zusammenarbeiten sowie meteorologische Betreuung der Luftfahrzeugführer/innen bei der Flugvorbereitung durchführen
 Kontakt zu Wetterbeobachtungs- und Wettermeldedienst halten
 Einhaltung von Vorschriften und Weisungen überwachen</t>
  </si>
  <si>
    <t>Rettungssanitäter oder Krankenwagenfahrer</t>
  </si>
  <si>
    <t>die Durchführung von qualifizierten Krankentransporten • professioneller und freundlicher Umgang mit Patienten und Pflegepersonal • Einleiten von Sofortmaßnahmen bei Notfällen • Versorgung kranker oder verletzter Personen • Sicherstellung der Einsatzbereitschaft von Fahrzeug und Material • Dokumentation der Einsätze • Kontrolle von Transportverordnungen • Einhaltung der Hygienemaßnahmen</t>
  </si>
  <si>
    <t>Berufskraftfahrer/in</t>
  </si>
  <si>
    <t>Aufgaben vor Fahrtantritt durchführen
 Fahrzeug und technische Ausstattung auf Funktionsfähigkeit und verkehrssicheren/vorschriftsmäßigen Zustand überprüfen (z.B. Bremsanlagen, Beleuchtungseinrichtungen, Reifen, Anhänger-, Sattelkupplung)
 kleinere Mängel beheben
 Tachoscheibe bzw. Fahrerkarte in den Fahrtenschreiber (Tachographen) einlegen, Mautgerät bedienen
 Fahrtroutenplanung mithilfe von Karten bzw. Navigationssystemen durchführen
 Aufgaben im Güterverkehr erledigen
 Ladeauftrag von Disponent/in oder Fuhrparkleiter/in übernehmen
 Fahrzeuge be- und entladen bzw. beim Be- und Entladen mitarbeiten, Waren bzw. Ladung sichern, auf bestmögliche Ausnutzung des Frachtraumes achten
 Übereinstimmung der Ladung mit den Angaben in den Ladepapieren überprüfen
 Aufgaben im Personenverkehr erledigen
 im Linienverkehr: Anzeigetafeln mit Ziel- und Streckenangaben vorschriftsmäßig einstellen, Fahrausweise prüfen bzw. verkaufen, Fahrgäste z.B. über Tarife oder Fahrtstrecken informieren
 im Gelegenheitsverkehr: Gepäck ver- bzw. umladen, Senioren und Menschen mit Behinderungen beim Einsteigen helfen
 im Reiseverkehr: Bordküchen-, Bordtoilettenausstattung kontrollieren
 Fahrgäste auf das Einhalten von Vorschriften hinweisen, bei Beschädigung des Fahrzeugs oder Gefährdung des Fahrers/der Fahrerin Gäste ggf. von der Beförderung ausschließen
 Fahrgäste nach Unfällen/Zwischenfällen betreuen
 Das Fahrzeug zum Zielort führen
 Fahrzeug unter Beachtung der verschiedenen gesetzlichen Vorschriften sicher führen, auch in Bezug auf das besondere Fahrverhalten des jeweiligen Fahrzeugs und der ggf. geladenen Güter
 Fahrzeug wirtschaftlich, d.h. kraftstoffsparend, fahren
 Lenk- und Ruhezeiten einhalten
 Fahrtenbuch (Bordbuch) führen
 Formalitäten bei grenzüberschreitendem Verkehr erledigen (Zollvorschriften, Warenbegleitpapiere)
 Wartungs- und Pflegearbeiten am Fahrzeug ausführen
 Funktionskontrollen bezüglich der Verkehrs- und Betriebssicherheit des Fahrzeugs durchführen
 kleinere Störungen bzw. Defekte beheben
 Fahrzeuge reinigen und pflegen</t>
  </si>
  <si>
    <t>Ingenieur/in - Verkehrswesen</t>
  </si>
  <si>
    <t>Verkehrsplanung und Verkehrsbetrieb
 verkehrstechnische Anlagen bemessen, planen und gestalten, z.B. mithilfe der BIM-Methodik; Verkehrsinfrastruktur planen und konzipieren
 über Anlagen des fließenden und ruhenden Verkehrs Daten recherchieren und auswerten
 Verkehrsanlagen bauen, steuern und warten
 Transportautomatisierungssysteme und spezielle Technik zur Verkehrssicherung oder -kommunikation konzipieren
 neue Strecken und Pläne für den Ausbau bzw. die Sanierung des bestehenden Straßen- und Schienennetzes entwerfen, vollautomatische Steuerungs- und Leitsysteme im Zugverkehr mitplanen
 Fahr-, Umlauf- und Dienstpläne für den Schienen- und Busverkehr erstellen
 das Verkehrsaufkommen erfassen und analysieren, Modelle und Prognosen über die zukünftige Verkehrsentwicklung aufstellen
 Fahrzeugtechnik, Luft- und Raumfahrttechnik, Schiffs- und Meerestechnik
 Verkehrsmittel und -systeme entwerfen, projektieren und fertigen (z.B. Kraft- und Schienenfahrzeuge, Luft- und Wasserfahrzeuge)
 Wettbewerbs- und Wirtschaftlichkeitsanalysen für Ausschreibungen durchführen, Leistungsbeschreibungen und Angebote erstellen
 Methoden und Verfahren zur Material- und Produktprüfung entwickeln und anwenden
 Wissenschaftliche Forschung und Lehre (i.d.R. nach Masterabschluss und ggf. Promotion)
 an Forschungsvorhaben mitwirken, Forschungsberichte verfassen
 Vorlesungen und Seminare vorbereiten bzw. abhalten, Unterricht nachbereiten, ggf. Prüfungen abnehmen</t>
  </si>
  <si>
    <t>Fachkraft - Fahrbetrieb</t>
  </si>
  <si>
    <t>Aufgaben im Fahr- und Kundendienst des öffentlichen Personennahverkehrs (ÖPNV) wahrnehmen
 Busse, Straßenbahnen, U-Bahnen im Netz des Unternehmens führen
 Kunden über Tarife, Verbindungen und Zusatzangebote des ÖPNV beraten, ggf. auch in einer Fremdsprache
 Auskünfte über Gemeinschaftsangebote mit anderen Verkehrsdienstleistern erteilen
 Kunden im Normalverkehr und bei Störungen informieren
 in Gefahrensituationen und bei Unfällen die notwendigen Maßnahmen ergreifen bzw. veranlassen
 bei Aufgaben in Verwaltung, Marketing und Öffentlichkeitsarbeit mitwirken
 Leistungen verkaufen, Abrechnungen und Kalkulationen durchführen
 Kundenbedürfnisse ermitteln und bei der kundengerechten Weiterentwicklung des Unternehmens mitwirken
 die Qualität von Leistungen prüfen
 Maßnahmen der Presse- und Öffentlichkeitsarbeit durchführen, z.B. Presseinformationen aussenden
 Tätigkeiten in der Disposition, in der Leitstelle und im technischen Service übernehmen
 bei der Planung und Steuerung des Fahrzeug-, Personal- und Mitteleinsatzes mitwirken
 Fahrwege der Fahrzeuge des Verkehrsnetzes auf dem Bildschirm mitverfolgen, Fahrer/innen per Funk betreuen und bei Problemen für Abhilfe sorgen
 Verkehrsmittel auf Betriebssicherheit prüfen, für Fahrzeugservice und Fahrzeugbereitstellung sorgen
 die Wartung und Instandsetzung von Fahrzeugen veranlassen</t>
  </si>
  <si>
    <t>Binnenschiffer/in</t>
  </si>
  <si>
    <t>Schiffsführung und damit verbundene Aufgaben durchführen
 Binnenschiffe unter Beachtung der Wasserstands- und Wetterverhältnisse und der Verkehrsregeln führen (ggf. unter Aufsicht) oder bei der Führung mitwirken, dabei elektronische Navigationshilfsmittel einsetzen
 Schiff verholen, festmachen, ankern
 Signal-, Flaggen-, Wach- und Sicherheitsdienst verrichten
 Schubverbände zusammenstellen
 für die Betriebsbereitschaft von mechanischen und technischen Anlagen, Maschinen und Bordsystemen sorgen
 z.B. Ankergerät, Ladegeschirr, Pumpen u.a. zum Entleeren der Laderäume bei Tankschiffen instand halten und bedienen
 Motoren überwachen, Wartungs- und kleinere Reparaturarbeiten durchführen
 Maschinen-, Reparatur-, Brennstoffbuch führen
 Schiffskörper und Ausrüstungsgegenstände reinigen, pflegen, warten und instand halten
 Laderäume, Deck, Maschinenanlagen und Nebenaggregate reinigen
 Schiffskörper auf Dichtigkeit überprüfen, Schiffskörper und Aufbauten entrosten und konservieren, z.B. durch Lackieren
 Wohn-, Sozial-, Funktionsräume sowie Passagierbereiche reinigen
 beim Laden und Löschen von Gütern mitwirken
 Ladungsumschlag planen, Lade- und Staupläne erstellen, Ladungsgewichte und Abladetiefe berechnen
 Laderäume aufdecken, Ballastwasser, d.h. Wasser, das zum Ausgleich der Schiffslage in sogenannte Ballasttanks auf dem Schiff gefüllt wird, abpumpen
 Ladevorgang überwachen, für ordnungsgemäße Verstauung sorgen, Ladung sichern, ggf. Ballast einsetzen, Laderäume abdecken
 Ladepapiere und Zulassungsdokumente kontrollieren
 Ladung während der Fahrt überwachen und sachgemäß behandeln
 Vorschriften für den Umgang mit Gefahrgut beachten
 bei der Personenbeförderung mitwirken
 Sicherheit der Fahrgäste beim Ein- und Aussteigen gewährleisten
 auf den Parkdecks von Autofähren Fahrzeuge einweisen
 Fahrscheine kontrollieren, Auskünfte erteilen, Fahrgäste während der Fahrt betreuen
 Maßnahmen bei Störungen und Havarien einleiten und ausführen
 kleinere Reparaturen im Decks-, Maschinen- und Elektrobereich des Schiffes ausführen
 Störungen, auch an elektrischen Einrichtungen, feststellen, eingrenzen und beseitigen
 Schiff und Wasserstraße bei Havarien sichern
 im Brandfall Brandbekämpfungsmaßnahmen durchführen
 Erste Hilfe leisten</t>
  </si>
  <si>
    <t>Schiffsführer/in (Binnenschifffahrt)</t>
  </si>
  <si>
    <t>Schiffsführung und damit verbundene Aufgaben durchführen
 das Schiff bzw. Wasserfahrzeug unter Beachtung der Wasserstands- und Wetterverhältnisse und der Verkehrsregeln steuern, dabei elektronische Navigationshilfsmittel einsetzen
 sichere Schifffahrt durch den Gebrauch von Radar- und modernen Navigationssystemen gewährleisten
 Fahrpläne und Termine einhalten
 Schiff verholen, festmachen, ankern
 Signal-, Flaggen-, Wach- und Sicherheitsdienst verrichten, Funkverkehr durchführen
 Personalführungsaufgaben übernehmen, z.B. Betriebsabläufe an Bord planen und koordinieren sowie bei der Ausbildung mitwirken
 als Schiffseigentümer betriebswirtschaftliche Aufgaben wahrnehmen, z.B. Kalkulation und Leistungsabrechnung durchführen, Geschäftsverbindungen pflegen, Verträge abschließen
 auf Güterschiffen Lade- und Löscharbeiten steuern und überwachen
 Ladungsumschlag planen, Lade- und Staupläne erstellen, Ladungsgewichte berechnen
 Lade- und Löschvorgänge überwachen, Ladung sichern
 Ladepapiere und Zulassungsdokumente kontrollieren, ggf. Zollformalitäten abwickeln
 auf Personenschiffen, Fähren, Hafenbarkassen Fahrgäste betreuen, Fahrscheine kontrollieren, Auskünfte erteilen
 Binnenschiff instand halten
 durch regelmäßige Wartung die Funktionsfähigkeit von Schiff, Maschinenanlagen, Aufbauten, Takelung, Ankergerät, Ladegeschirr und Sicherheitseinrichtungen gewährleisten
 ggf. kleinere Reparaturen im Decks-, Maschinen- und Elektrobereich des Schiffes selbst ausführen</t>
  </si>
  <si>
    <t>Ingenieur/in - Schiffbau und Meerestechnik</t>
  </si>
  <si>
    <t>Projektierung
 Schiffe, schiffs- und meerestechnische Anlagen nach Wünschen des Auftraggebers projektieren und entwerfen, dabei Bestimmungen zur Schiffssicherheit, Unfallverhütung und Schiffsklassifikation beachten
 bauliches Konzept und geometrische Hauptabmessungen festlegen, dabei z.B. Kräfte, Ladekapazitäten und erforderliche Antriebsleistung berechnen
 Gesamtherstellungskosten kalkulieren
 Angebote für Zulieferteile und Fremdleistungen einholen
 Angebot ausarbeiten: Gesamtkosten bestimmen, technische Daten zusammenfassen, Terminplanung ausarbeiten
 Konstruktion
 Bauteile und Baugruppen des Schiffskörpers, der Schiffsausrüstung und -einrichtung mit fachspezifischen Computerprogrammen berechnen und konstruieren
 dynamische und statische Belastungen ermitteln, Finite-Elemente-Methoden anwenden, Festigkeitsberechnungen durchführen
 die Verwendbarkeit von Normteilen prüfen
 Qualitätsstandards festlegen, Prüfunterlagen erstellen
 Anfertigung von Detailzeichnungen, -konstruktionen in unterschiedlichen perspektivischen Darstellungen, Ausschnitten, Maßstäben, von Bau- und Montageanleitungen, Stücklisten veranlassen oder ggf. selbst ausführen
 Daten für die Arbeitsvorbereitung, Fertigungsplanung und -steuerung erarbeiten
 Unterlagen für die Bestellung von Material, Bauteilen oder Fremdleistungen zusammenstellen und an die kaufmännischen Abteilungen weitergeben
 Fertigung
 Fertigungs-, Montageplanung für den gesamten Schiffsneubau einschließlich des Einbaus der schiffstechnischen Anlagen durchführen
 Organisations- und Betriebsmitteleinsatzpläne unter Berücksichtigung der vorhandenen Kapazitäten erstellen
 termin- und qualitätsgerechte Fertigung und Montage sicherstellen
 alle am Fertigungs- und Montageprozess beteiligten Bereiche (einschließlich der von Zulieferern und Fremdfirmen zu erbringenden Leistungen) koordinieren
 Programme für die computergesteuerten Fertigungsanlagen erstellen
 termingerechtes Beschaffen der Roh-, Hilfs- und Betriebsstoffe, Halberzeugnisse für einen reibungslosen Fertigungsablauf sicherstellen
 betriebliche Lagerhaltung und den Materialfluss wirtschaftlich planen und optimieren
 die Beseitigung von Fehlerquellen im Fertigungsprozess veranlassen und Sofortmaßnahmen bei Produktions- und Betriebsstörungen überwachen
 die Einhaltung der einschlägigen Arbeitsschutz- und Umweltschutzbestimmungen und der Unfallverhütungsvorschriften überwachen
 Erprobung und Abnahme von Teilen und Baugruppen vorbereiten und durchführen
 Führungs-, Überwachungs- und technisch-kaufmännische Aufgaben
 als Objektingenieur/in: Betreuen eines Schiffsneubaus vom Entwurf bis zur Fertigstellung und Übergabe an den Auftraggeber, Koordinieren aller am Neubau beteiligten Betriebsabteilungen und Zulieferfirmen, Termineinhaltung überwachen und Kosten kontrollieren
 Mitarbeiter/innen im eigenen Verantwortungsbereich führen, anleiten und beurteilen und bei der betrieblichen Aus- und Weiterbildung mitwirken
 im Unternehmensmanagement: Projekte nach technischen und kaufmännischen Kriterien überprüfen, betriebliche Kennzahlen aufarbeiten, Vorschläge für die betriebliche Reorganisation und die Optimierung von Fertigungsabläufen ausarbeiten, Investitionsentscheidungen vorbereiten
 überwachende Tätigkeiten bei Behörden übernehmen
 im technischen Vertrieb: Kundengespräche führen, Kosten kalkulieren, Ausschreibungsunterlagen bearbeiten, Angebote erstellen
 Wissenschaftliche Forschung und Lehre (i.d.R. nach Masterabschluss und ggf. Promotion)
 an Forschungsvorhaben mitwirken
 Vorlesungen und Seminare vorbereiten bzw. abhalten, Unterricht nachbereiten, ggf. Prüfungen abnehmen
 Forschungsberichte verfassen</t>
  </si>
  <si>
    <t>Ingenieur/in - Geotechnik</t>
  </si>
  <si>
    <t>Geotechnische Untersuchungen
 geologische Daten, insbesondere von bodengeologischen Aufnahmen, hydro- und ingenieurgeologischen Untersuchungen, erfassen, geologische Kartierungen durchführen
 mittels Bohrungen unterirdische Trinkwasservorkommen erschließen
 Probenahme im Gelände, auf Baustellen bzw. bei Bohrungen ausführen, Proben vor- und aufbereiten
 Reinzeichnung geologischer Feldaufnahmen vornehmen bzw. betreuen, Daten in Karten übertragen, physikalische Modelle entwickeln
 Laborarbeiten für hydro-, ingenieur-, umwelt- und erkundungsgeologische Untersuchungen durchführen, z.B. bodenrelevante Schadstoffgehalte, physikalische und chemische Parameter von Wasseranalysen bestimmen
 im Bergbau Abfallbewirtschaftungspläne für die Entsorgung von bergbaulichen Abfällen aufstellen
 Lagerstätten auf ihre Eignung zur Aufnahme von Reststoffen prüfen
 Exploration von Rohstoffen
 Erdöl, Erdgas, Kohle und andere Rohstoffe erkunden und erschließen
 Messungen planen und durchführen und die Messergebnisse auswerten und interpretieren
 bei der (Weiter-)Entwicklung geotechnischer Verfahren mitwirken
 Gutachten und fachliche Stellungnahmen bzw. Umweltverträglichkeitsprüfungen anfertigen, z.B. zu Grundwasservorräten, Baugrunduntersuchungen oder zur Planung von Deponiestandorten
 Ergiebigkeit von Lagerstätten mineralischer Rohstoffe mit mathematisch-statistischen Berechnungen ermitteln
 bei Fragen der Rohstoffversorgung beraten
 Stellungnahmen zu Fachplanungen und Raum beanspruchenden Einzelplanungen erarbeiten
 Bauprojekte abwickeln
 im Bereich Erd- und Grundbau den Ist-Zustand aufnehmen (Topografie, Wasserverhältnisse, Geologie)
 im Berg- und Tunnelbau die Bohrung der Sprenglöcher vornehmen
 Bauausführung überwachen, Bauleistungen abrechnen
 Aufträge akquirieren, Angebote einholen, Aufträge vergeben
 im Bereich Spezialtiefbau statische Nachweise zur Standsicherheit erbringen
 Wissenschaftliche Forschung und Lehre (i.d.R. nach Masterabschluss und ggf. Promotion)
 an Forschungsvorhaben mitwirken
 Vorlesungen und Seminare vorbereiten bzw. abhalten, Unterricht nachbereiten, ggf. Prüfungen abnehmen
 Forschungsberichte verfassen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</si>
</sst>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1"/>
      <color rgb="FF000000"/>
      <name val="Calibri"/>
    </font>
    <font>
      <sz val="11"/>
      <color rgb="FF202122"/>
      <name val="Arial"/>
    </font>
    <font>
      <u/>
      <sz val="11"/>
      <color rgb="FF0563C1"/>
      <name val="Calibri"/>
    </font>
  </fonts>
  <fills count="4">
    <fill>
      <patternFill patternType="none"/>
    </fill>
    <fill>
      <patternFill patternType="gray125"/>
    </fill>
    <fill>
      <patternFill patternType="solid">
        <fgColor rgb="FF70AD47"/>
        <bgColor rgb="FF70AD47"/>
      </patternFill>
    </fill>
    <fill>
      <patternFill patternType="solid">
        <fgColor rgb="FFFFFF00"/>
        <bgColor rgb="FFFFFF0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horizontal="left"/>
    </xf>
    <xf numFmtId="0" fontId="1" fillId="2" borderId="0" xfId="0" applyFont="1" applyFill="1"/>
    <xf numFmtId="0" fontId="3" fillId="0" borderId="0" xfId="0" applyFont="1"/>
    <xf numFmtId="0" fontId="1" fillId="3" borderId="0" xfId="0" applyFont="1" applyFill="1"/>
    <xf numFmtId="0" fontId="1" fillId="0" borderId="0" xfId="0" applyFont="1" applyAlignment="1"/>
    <xf numFmtId="0" fontId="0" fillId="0" borderId="0" xfId="0" applyAlignment="1"/>
    <xf numFmtId="0" fontId="1"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bis.ams.or.at/bis/beruf/871-Gerichtsbedienste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22"/>
  <sheetViews>
    <sheetView tabSelected="1" workbookViewId="0"/>
  </sheetViews>
  <sheetFormatPr defaultColWidth="12.5703125" defaultRowHeight="15.75" customHeight="1"/>
  <sheetData>
    <row r="1" spans="1:3">
      <c r="A1" s="1" t="s">
        <v>0</v>
      </c>
      <c r="B1" s="1" t="s">
        <v>1</v>
      </c>
      <c r="C1" s="1" t="str">
        <f>IFERROR(__xludf.DUMMYFUNCTION("GOOGLETRANSLATE(B1, ""de"", ""en"")"),"Task")</f>
        <v>Task</v>
      </c>
    </row>
    <row r="2" spans="1:3">
      <c r="A2" s="1" t="s">
        <v>2</v>
      </c>
      <c r="B2" s="1" t="s">
        <v>3</v>
      </c>
      <c r="C2" s="1" t="str">
        <f>IFERROR(__xludf.DUMMYFUNCTION("GOOGLETRANSLATE(B2, ""de"", ""en"")"),"Leadership according to the requirements of the company owners or the board
 Control and monitor business processes, define overall strategic concept, operating goals and orientations
 ensure compliance with the relevant laws
 Allow and maintain bus"&amp;"iness and business contacts
 Calculate production costs, equipment and personnel, responsible for purchasing and sales
 Create sales and profit expectations, plan investments
 design the organizational structure and work processes
 Planning and im"&amp;"plementing strategies for the continuous digital transformation of the company
 Adjust, instruct and lead employees")</f>
        <v>Leadership according to the requirements of the company owners or the board
 Control and monitor business processes, define overall strategic concept, operating goals and orientations
 ensure compliance with the relevant laws
 Allow and maintain business and business contacts
 Calculate production costs, equipment and personnel, responsible for purchasing and sales
 Create sales and profit expectations, plan investments
 design the organizational structure and work processes
 Planning and implementing strategies for the continuous digital transformation of the company
 Adjust, instruct and lead employees</v>
      </c>
    </row>
    <row r="3" spans="1:3">
      <c r="A3" s="1" t="s">
        <v>4</v>
      </c>
      <c r="B3" s="2" t="s">
        <v>5</v>
      </c>
      <c r="C3" s="1" t="str">
        <f>IFERROR(__xludf.DUMMYFUNCTION("GOOGLETRANSLATE(B3, ""de"", ""en"")"),"To decide laws")</f>
        <v>To decide laws</v>
      </c>
    </row>
    <row r="4" spans="1:3">
      <c r="A4" s="1" t="s">
        <v>6</v>
      </c>
      <c r="B4" s="1" t="s">
        <v>7</v>
      </c>
      <c r="C4" s="1" t="str">
        <f>IFERROR(__xludf.DUMMYFUNCTION("GOOGLETRANSLATE(B4, ""de"", ""en"")"),"Plan and implement marketing activities
 Carry out market and competition analyzes
 Develop online marketing concepts for customer loyalty and/or new customer acquisition and thus ensure a high customer engagement
 Track trends in online marketing, "&amp;"adjust your own activities if necessary
 Check the success of online marketing measures
 Document and evaluate customer behavior in so -called Customer Journey Maps
 Use AI-based software to analyze customer behavior and derive change options if nec"&amp;"essary
 Take tasks in the areas of customer service and logistics
 Optimize logistics services
 Shaping sales platforms in a customer -oriented manner
 Customer advice online, e.g. by email, chat or social media channels
 Simplify order, shoppin"&amp;"g, payment processes and returns
 Develop and use offers for cross-channel commerce (combination of digital and inpatient purchasing)
 supervise the sale to end customers or corporate customers
 Control the content such as the technical implementati"&amp;"on of online measures, develop innovative online marketing ideas and develop new technical solutions such as chatbots for online shops
 Take staff and budget responsibility")</f>
        <v>Plan and implement marketing activities
 Carry out market and competition analyzes
 Develop online marketing concepts for customer loyalty and/or new customer acquisition and thus ensure a high customer engagement
 Track trends in online marketing, adjust your own activities if necessary
 Check the success of online marketing measures
 Document and evaluate customer behavior in so -called Customer Journey Maps
 Use AI-based software to analyze customer behavior and derive change options if necessary
 Take tasks in the areas of customer service and logistics
 Optimize logistics services
 Shaping sales platforms in a customer -oriented manner
 Customer advice online, e.g. by email, chat or social media channels
 Simplify order, shopping, payment processes and returns
 Develop and use offers for cross-channel commerce (combination of digital and inpatient purchasing)
 supervise the sale to end customers or corporate customers
 Control the content such as the technical implementation of online measures, develop innovative online marketing ideas and develop new technical solutions such as chatbots for online shops
 Take staff and budget responsibility</v>
      </c>
    </row>
    <row r="5" spans="1:3">
      <c r="A5" s="1" t="s">
        <v>8</v>
      </c>
      <c r="B5" s="1" t="s">
        <v>9</v>
      </c>
      <c r="C5" s="1" t="str">
        <f>IFERROR(__xludf.DUMMYFUNCTION("GOOGLETRANSLATE(B5, ""de"", ""en"")"),"Analyze the starting situation
 Create or evaluate situation, material and opinion analyzes, e.g. to determine the actual perception of a brand, a company or a facility in public
 Define target group, determine their interests, needs and preferred inf"&amp;"ormation channels
 Develop and make the target image known
 Set corporate identity, participate in the development and implementation of a corporate design
 Define target group-friendly communication strategies and PR measures
 Perceive press work"&amp;", e.g. press talks, shipping press material, maintaining contact with journalists and journalists
 Perform social media campaigns, use blogs and forums
 Image-conforming adaptation or revision of the client websites arrange to take over content manage"&amp;"ment of the pages itself if necessary
 Create marketing documents, flyers, brochures, presentations, advertisements, pictures, films, radio and television contributions or order
 Maintain contacts with market partners and socially relevant groups from"&amp;" politics or media
 Check the success of the measures")</f>
        <v>Analyze the starting situation
 Create or evaluate situation, material and opinion analyzes, e.g. to determine the actual perception of a brand, a company or a facility in public
 Define target group, determine their interests, needs and preferred information channels
 Develop and make the target image known
 Set corporate identity, participate in the development and implementation of a corporate design
 Define target group-friendly communication strategies and PR measures
 Perceive press work, e.g. press talks, shipping press material, maintaining contact with journalists and journalists
 Perform social media campaigns, use blogs and forums
 Image-conforming adaptation or revision of the client websites arrange to take over content management of the pages itself if necessary
 Create marketing documents, flyers, brochures, presentations, advertisements, pictures, films, radio and television contributions or order
 Maintain contacts with market partners and socially relevant groups from politics or media
 Check the success of the measures</v>
      </c>
    </row>
    <row r="6" spans="1:3">
      <c r="A6" s="1" t="s">
        <v>10</v>
      </c>
      <c r="B6" s="1" t="s">
        <v>11</v>
      </c>
      <c r="C6" s="1" t="str">
        <f>IFERROR(__xludf.DUMMYFUNCTION("GOOGLETRANSLATE(B6, ""de"", ""en"")"),"Design and implement fundraising campaigns, campaigns, events
 Through advertisements, radio and television, internet, social media, etc. about the social or cultural concerns of organizations, institutions, institutions or movements, inform and raise d"&amp;"onations or provide financial support
 Organize conferences, lectures, donations and other advertising and information events
 If necessary, found sponsorship associations, make funding applications or promote (project) sponsorships
 School multipli"&amp;"ers and employees of a campaign
 Answer inquiries from interested citizens, media people or people from public life, give interviews
 Make and maintain contacts with possible sponsors, multipliers and partners, possibly win the support of prominent pr"&amp;"ojects for certain projects
 Manage donations and donations in kind
 Document the use of funds
 Donors and sponsors inform what was achieved with their donations")</f>
        <v>Design and implement fundraising campaigns, campaigns, events
 Through advertisements, radio and television, internet, social media, etc. about the social or cultural concerns of organizations, institutions, institutions or movements, inform and raise donations or provide financial support
 Organize conferences, lectures, donations and other advertising and information events
 If necessary, found sponsorship associations, make funding applications or promote (project) sponsorships
 School multipliers and employees of a campaign
 Answer inquiries from interested citizens, media people or people from public life, give interviews
 Make and maintain contacts with possible sponsors, multipliers and partners, possibly win the support of prominent projects for certain projects
 Manage donations and donations in kind
 Document the use of funds
 Donors and sponsors inform what was achieved with their donations</v>
      </c>
    </row>
    <row r="7" spans="1:3">
      <c r="A7" s="1" t="s">
        <v>12</v>
      </c>
      <c r="B7" s="1" t="s">
        <v>13</v>
      </c>
      <c r="C7" s="1" t="str">
        <f>IFERROR(__xludf.DUMMYFUNCTION("GOOGLETRANSLATE(B7, ""de"", ""en"")"),"Prepare construction projects, set up the construction site
 Based on the list of services and (possibly BIM-based) execution plans, calculate the material and workload
 Calculate the individual costs of the partial services, determine unit prices and"&amp;" the amount of offer
 Set up the construction site facility, construction and supply plans, monitor construction site facilities
 Dispose construction and construction aids, devices and construction machinery
 Negotiations with clients who lead the "&amp;"trade supervision, professional associations, suppliers and subcontractors
 Coordinate dates of the work to be carried out by the individual construction companies or trades
 Lead work on the construction site
 Dispose employee deployment, instruct "&amp;"employees if necessary
 Carry out measurement work
 Guide the construction site on the construction site in cooperation with polishing/polisherns and preliminary workers, perceive construction -like instruction function
 Control quality of the const"&amp;"ruction work and the current construction course continuously check
 Monitor compliance with the construction and safety regulations
 Perform or arrange building materials tests
 Calculate construction costs, carry out construction bill
 Create th"&amp;"e measurement, settle construction work, create discount and final invoices, check the invoices of the suppliers and subcontractors
 Check calculated construction prices in the supplementary calculation
 Arrange and monitor warranty work
 Acceptance"&amp;" of the construction services provided arrange")</f>
        <v>Prepare construction projects, set up the construction site
 Based on the list of services and (possibly BIM-based) execution plans, calculate the material and workload
 Calculate the individual costs of the partial services, determine unit prices and the amount of offer
 Set up the construction site facility, construction and supply plans, monitor construction site facilities
 Dispose construction and construction aids, devices and construction machinery
 Negotiations with clients who lead the trade supervision, professional associations, suppliers and subcontractors
 Coordinate dates of the work to be carried out by the individual construction companies or trades
 Lead work on the construction site
 Dispose employee deployment, instruct employees if necessary
 Carry out measurement work
 Guide the construction site on the construction site in cooperation with polishing/polisherns and preliminary workers, perceive construction -like instruction function
 Control quality of the construction work and the current construction course continuously check
 Monitor compliance with the construction and safety regulations
 Perform or arrange building materials tests
 Calculate construction costs, carry out construction bill
 Create the measurement, settle construction work, create discount and final invoices, check the invoices of the suppliers and subcontractors
 Check calculated construction prices in the supplementary calculation
 Arrange and monitor warranty work
 Acceptance of the construction services provided arrange</v>
      </c>
    </row>
    <row r="8" spans="1:3">
      <c r="A8" s="1" t="s">
        <v>14</v>
      </c>
      <c r="B8" s="1" t="s">
        <v>15</v>
      </c>
      <c r="C8" s="1" t="str">
        <f>IFERROR(__xludf.DUMMYFUNCTION("GOOGLETRANSLATE(B8, ""de"", ""en"")"),"supervise, acquire orders
 Customers advise, sales and negotiations
 Create offers
 Edit complaints, inquire or clarify change requests from customers, check warranties
 Organize and optimize customer service and sales
 Use and provide materials"&amp;", raw and half-fabrics
 Determine material requirements, obtain and compare offers
 Negotiate with suppliers, order materials and monitor delivery dates
 Accept and control goods, complain of goods, store goods
 Manage material warehouses
 Prepa"&amp;"re and monitor work processes
 Planning personnel deployment, create service and organizational plans
 Plan, monitor and coordinate appointments and work steps
 Ensure the provision and timely provision of materials for processing
 Monitor work ex"&amp;"ecution, check the quality of the work
 Develop technical templates, make lineups, statistics and evaluations
 Perform tasks in cost accounting and controlling
 Create cost-performance calculations as well as profit-and-loss calculations
 Determin"&amp;"e material, wage and system costs calculated
 participate in corporate planning, constantly check the planning objectives and check process and control variables if necessary
 Develop problem solutions, initiate forward -looking measures to avoid unde"&amp;"sirable developments
 Plan and implement advertising measures
 participate in operational training and further education or carry it out")</f>
        <v>supervise, acquire orders
 Customers advise, sales and negotiations
 Create offers
 Edit complaints, inquire or clarify change requests from customers, check warranties
 Organize and optimize customer service and sales
 Use and provide materials, raw and half-fabrics
 Determine material requirements, obtain and compare offers
 Negotiate with suppliers, order materials and monitor delivery dates
 Accept and control goods, complain of goods, store goods
 Manage material warehouses
 Prepare and monitor work processes
 Planning personnel deployment, create service and organizational plans
 Plan, monitor and coordinate appointments and work steps
 Ensure the provision and timely provision of materials for processing
 Monitor work execution, check the quality of the work
 Develop technical templates, make lineups, statistics and evaluations
 Perform tasks in cost accounting and controlling
 Create cost-performance calculations as well as profit-and-loss calculations
 Determine material, wage and system costs calculated
 participate in corporate planning, constantly check the planning objectives and check process and control variables if necessary
 Develop problem solutions, initiate forward -looking measures to avoid undesirable developments
 Plan and implement advertising measures
 participate in operational training and further education or carry it out</v>
      </c>
    </row>
    <row r="9" spans="1:3">
      <c r="A9" s="1" t="s">
        <v>16</v>
      </c>
      <c r="B9" s="1" t="s">
        <v>17</v>
      </c>
      <c r="C9" s="1" t="str">
        <f>IFERROR(__xludf.DUMMYFUNCTION("GOOGLETRANSLATE(B9, ""de"", ""en"")"),"Monitor hygiene regulations, in particular check food, food additives, tobacco products, cosmetic means and objects
 Check compliance of the provisions, e.g. in relation to protection of health, hygiene, additives, residues and environmental contaminant"&amp;"s, company -owned measures and controls
 Compliance with the provisions on marking, identification, prohibitions to protect against deception and advertising
 Document the food hygiene conditions on site, e.g. through photo recordings
 Take samples "&amp;"and have it examined in the laboratory for germs and harmful substances
 Check products in the sense of the Food and Feeding Code and the Tobacco Products Act
 Exercise physical and chemical tests or measurements such as pH value determinations and te"&amp;"mperature measurements
 Provisions taken out of the market in the sense of the Food and Feeding Code and the Tobacco Products Act, enact orders and arrange for the hazard measures
 Those responsible for the companies visited on compliance with the foo"&amp;"d law and other regulations
 Execute investigations and interrogations in administrative procedures and administrative offense procedures; To display criminal offenses")</f>
        <v>Monitor hygiene regulations, in particular check food, food additives, tobacco products, cosmetic means and objects
 Check compliance of the provisions, e.g. in relation to protection of health, hygiene, additives, residues and environmental contaminants, company -owned measures and controls
 Compliance with the provisions on marking, identification, prohibitions to protect against deception and advertising
 Document the food hygiene conditions on site, e.g. through photo recordings
 Take samples and have it examined in the laboratory for germs and harmful substances
 Check products in the sense of the Food and Feeding Code and the Tobacco Products Act
 Exercise physical and chemical tests or measurements such as pH value determinations and temperature measurements
 Provisions taken out of the market in the sense of the Food and Feeding Code and the Tobacco Products Act, enact orders and arrange for the hazard measures
 Those responsible for the companies visited on compliance with the food law and other regulations
 Execute investigations and interrogations in administrative procedures and administrative offense procedures; To display criminal offenses</v>
      </c>
    </row>
    <row r="10" spans="1:3">
      <c r="A10" s="1" t="s">
        <v>18</v>
      </c>
      <c r="B10" s="1" t="s">
        <v>19</v>
      </c>
      <c r="C10" s="1" t="str">
        <f>IFERROR(__xludf.DUMMYFUNCTION("GOOGLETRANSLATE(B10, ""de"", ""en"")"),"Assist in the medical consultation hour
 Prepare or prepare instruments, devices and equipment for treatments, then clean, disinfect and sterilize
 participate in diagnostic measures such as EKG, X -rays or endoscopy
 assist in investigations and th"&amp;"erapeutic measures, e.g. in small surgical interventions
 Put recipes after consultation with the doctor
 take the first measures in emergency situations
 Patients advise and look after
 Patients on topics of health care, if necessary, also keep t"&amp;"raining courses in practice
 Take tasks in the context of Disease management programs
 Organize and offer services, e.g. recall system to memory of appointments
 Carry out laboratory work
 Perform blood withdrawal, examine blood or urine samples, "&amp;"document and log out results
 mark samples for special analyzes and send them to specialist laboratories
 Call up and document the examination results
 Do organizational, commercial and administrative work
 Complete telephone traffic, assign appoi"&amp;"ntments
 Receive patients, call up patient data or provide them
 Create and maintain patient files, organize patient documentation
 Storage practical needs, drug and aids according to the regulations
 Take off the incorrect and output or correspon"&amp;"dence, e.g. doctors and transfer letters
 Participate in the event of accounting with statutory health insurance companies and other cost carriers, carry out quarter bills, issue private bills
 Care and update the practical homepage
 Take tasks in t"&amp;"he context of quality management, e.g. ensure the quality of the work in the practice area and optimize processes and processes
 When working at clinic institutions
 Coordinate studies
 Organize congresses and foreign appointments
 Planning course"&amp;"s (e.g. reserve rooms)
 Cut off business trip and other costs")</f>
        <v>Assist in the medical consultation hour
 Prepare or prepare instruments, devices and equipment for treatments, then clean, disinfect and sterilize
 participate in diagnostic measures such as EKG, X -rays or endoscopy
 assist in investigations and therapeutic measures, e.g. in small surgical interventions
 Put recipes after consultation with the doctor
 take the first measures in emergency situations
 Patients advise and look after
 Patients on topics of health care, if necessary, also keep training courses in practice
 Take tasks in the context of Disease management programs
 Organize and offer services, e.g. recall system to memory of appointments
 Carry out laboratory work
 Perform blood withdrawal, examine blood or urine samples, document and log out results
 mark samples for special analyzes and send them to specialist laboratories
 Call up and document the examination results
 Do organizational, commercial and administrative work
 Complete telephone traffic, assign appointments
 Receive patients, call up patient data or provide them
 Create and maintain patient files, organize patient documentation
 Storage practical needs, drug and aids according to the regulations
 Take off the incorrect and output or correspondence, e.g. doctors and transfer letters
 Participate in the event of accounting with statutory health insurance companies and other cost carriers, carry out quarter bills, issue private bills
 Care and update the practical homepage
 Take tasks in the context of quality management, e.g. ensure the quality of the work in the practice area and optimize processes and processes
 When working at clinic institutions
 Coordinate studies
 Organize congresses and foreign appointments
 Planning courses (e.g. reserve rooms)
 Cut off business trip and other costs</v>
      </c>
    </row>
    <row r="11" spans="1:3">
      <c r="A11" s="1" t="s">
        <v>20</v>
      </c>
      <c r="B11" s="1" t="s">
        <v>21</v>
      </c>
      <c r="C11" s="1" t="str">
        <f>IFERROR(__xludf.DUMMYFUNCTION("GOOGLETRANSLATE(B11, ""de"", ""en"")"),"Check usability, toxicity (toxicity) and environmental compatibility of pesticides and preparations using plant and animal physiological studies
 Determine possibilities to improve the properties of crops using gene and biotechnological processes
 Mon"&amp;"itor biotechnological or genetic engineering tests and accompany them scientifically
 Agricultural production and environmental security
 Compile the development of concepts for animal disease control
 Exact chemical-analytical examinations
 Plan "&amp;"measures in the areas of waste management, wastewater disposal, nature conservation and landscape maintenance
 Calculate and capture malicious symptoms on plants and animals based on bioindication
 Examine soil, flora and fauna; Collect and map data
 "&amp;"
 Science, research and teaching
 Develop, plan and execute research projects, design research and test methods
 Monitor biotechnological or genetic engineering tests and accompany them scientifically
 Documented examination and research results, ev"&amp;"aluate, implement and publish research reports; Create specialist reports
 Carry out courses and give lectures in the field of agricultural biology
 Correct written work, take out exams
 Advice and expert activity
 Write an expert opinion and stat"&amp;"ements, e.g. environmental impact assessment and statements on planning in nature and landscape protection
 Users advise on the benefits and possible uses of new or optimized products")</f>
        <v>Check usability, toxicity (toxicity) and environmental compatibility of pesticides and preparations using plant and animal physiological studies
 Determine possibilities to improve the properties of crops using gene and biotechnological processes
 Monitor biotechnological or genetic engineering tests and accompany them scientifically
 Agricultural production and environmental security
 Compile the development of concepts for animal disease control
 Exact chemical-analytical examinations
 Plan measures in the areas of waste management, wastewater disposal, nature conservation and landscape maintenance
 Calculate and capture malicious symptoms on plants and animals based on bioindication
 Examine soil, flora and fauna; Collect and map data
 Science, research and teaching
 Develop, plan and execute research projects, design research and test methods
 Monitor biotechnological or genetic engineering tests and accompany them scientifically
 Documented examination and research results, evaluate, implement and publish research reports; Create specialist reports
 Carry out courses and give lectures in the field of agricultural biology
 Correct written work, take out exams
 Advice and expert activity
 Write an expert opinion and statements, e.g. environmental impact assessment and statements on planning in nature and landscape protection
 Users advise on the benefits and possible uses of new or optimized products</v>
      </c>
    </row>
    <row r="12" spans="1:3">
      <c r="A12" s="1" t="s">
        <v>22</v>
      </c>
      <c r="B12" s="1" t="s">
        <v>23</v>
      </c>
      <c r="C12" s="1" t="str">
        <f>IFERROR(__xludf.DUMMYFUNCTION("GOOGLETRANSLATE(B12, ""de"", ""en"")"),"Take organizational tasks within a project management or clinical monitoring team
 Location, record, check and manage documents and data
 Prepare or create documents, such as patient test arches, status reports or series letters
 Maintain databases
"&amp;" 
 Check data, e.g. Check documentation sheets
 Compile documents, e.g. for obtaining permits for clinical studies in ethics commissions and government agencies
 Manage project documents
 Prepare studies
 Check, issue and document study medication"&amp;"
 Supervise study participants
 participate in the quality control of clinical studies")</f>
        <v>Take organizational tasks within a project management or clinical monitoring team
 Location, record, check and manage documents and data
 Prepare or create documents, such as patient test arches, status reports or series letters
 Maintain databases
 Check data, e.g. Check documentation sheets
 Compile documents, e.g. for obtaining permits for clinical studies in ethics commissions and government agencies
 Manage project documents
 Prepare studies
 Check, issue and document study medication
 Supervise study participants
 participate in the quality control of clinical studies</v>
      </c>
    </row>
    <row r="13" spans="1:3">
      <c r="A13" s="1" t="s">
        <v>24</v>
      </c>
      <c r="B13" s="1" t="s">
        <v>25</v>
      </c>
      <c r="C13" s="1" t="str">
        <f>IFERROR(__xludf.DUMMYFUNCTION("GOOGLETRANSLATE(B13, ""de"", ""en"")"),"Pick up, promote and deliver courier, express and post programs
 Plan delivery routes
 Perform delivery on foot, by bike, car or truck, if necessary, observe delivery requests with regard to the storage location or contactless delivery
 Pick up ship"&amp;"ments from customers
 Empty mailboxes
 Transport shipments between letter, package, freight centers and delivery bases
 Sort courier, express and post programs
 Sorting in the centers
 Protect fine sorting on site
 Load vehicles according to r"&amp;"oute
 Carry out further service tasks
 Inform customers about the offer of the KEP company
 Calculate fees and accept payments, record inputs and outputs, to carry out the cash register, sell stamps and shipping material if necessary
 Check progra"&amp;"ms for transportation and prepare for transport (e.g. with truck, ship, train, aircraft)
 Delivery notes, documents, freight papers and other documents edit and forward
 Accept and forward complaints
 Provide unpopular shipments or forward within th"&amp;"e company
 Preserve postal secrecy and the provisions on data protection")</f>
        <v>Pick up, promote and deliver courier, express and post programs
 Plan delivery routes
 Perform delivery on foot, by bike, car or truck, if necessary, observe delivery requests with regard to the storage location or contactless delivery
 Pick up shipments from customers
 Empty mailboxes
 Transport shipments between letter, package, freight centers and delivery bases
 Sort courier, express and post programs
 Sorting in the centers
 Protect fine sorting on site
 Load vehicles according to route
 Carry out further service tasks
 Inform customers about the offer of the KEP company
 Calculate fees and accept payments, record inputs and outputs, to carry out the cash register, sell stamps and shipping material if necessary
 Check programs for transportation and prepare for transport (e.g. with truck, ship, train, aircraft)
 Delivery notes, documents, freight papers and other documents edit and forward
 Accept and forward complaints
 Provide unpopular shipments or forward within the company
 Preserve postal secrecy and the provisions on data protection</v>
      </c>
    </row>
    <row r="14" spans="1:3">
      <c r="A14" s="1" t="s">
        <v>26</v>
      </c>
      <c r="B14" s="1" t="s">
        <v>27</v>
      </c>
      <c r="C14" s="1" t="str">
        <f>IFERROR(__xludf.DUMMYFUNCTION("GOOGLETRANSLATE(B14, ""de"", ""en"")"),"Provide land, houses, condominiums and commercial objects
 Obtain and evaluate offers from sellers or landlords
 Carry out the object visits and formulate the achievable price based on comparison objects
 Create exposés and have buildings photograph"&amp;"ed, put together location plans and floor plans, calculate possible returns
 Determine traffic connections, parking, infrastructure and competing companies
 Consider sales talks and negotiations with potential buyers, e.g. show object, present energy "&amp;"ID, lead price negotiations
 Performance prospective customers in financing matters advise
 Prepare purchase contracts
 If necessary with the responsible authorities, clarify legal questions about building regulations and development options
 rent"&amp;" and lease commercial objects and apartments
 Win private and commercial tenants
 Prepare and conclude leases
 Provide dismissals of rental contracts
 Manage rental houses, housing ownership, commercial buildings and commercial objects
 Tenants "&amp;"and owner communities advise, organize and carry out tenant and owner meetings
 Calculate rental prices, design rental contracts, monitor rental receipt
 Provide repair and maintenance work")</f>
        <v>Provide land, houses, condominiums and commercial objects
 Obtain and evaluate offers from sellers or landlords
 Carry out the object visits and formulate the achievable price based on comparison objects
 Create exposés and have buildings photographed, put together location plans and floor plans, calculate possible returns
 Determine traffic connections, parking, infrastructure and competing companies
 Consider sales talks and negotiations with potential buyers, e.g. show object, present energy ID, lead price negotiations
 Performance prospective customers in financing matters advise
 Prepare purchase contracts
 If necessary with the responsible authorities, clarify legal questions about building regulations and development options
 rent and lease commercial objects and apartments
 Win private and commercial tenants
 Prepare and conclude leases
 Provide dismissals of rental contracts
 Manage rental houses, housing ownership, commercial buildings and commercial objects
 Tenants and owner communities advise, organize and carry out tenant and owner meetings
 Calculate rental prices, design rental contracts, monitor rental receipt
 Provide repair and maintenance work</v>
      </c>
    </row>
    <row r="15" spans="1:3">
      <c r="A15" s="1" t="s">
        <v>28</v>
      </c>
      <c r="B15" s="1" t="s">
        <v>29</v>
      </c>
      <c r="C15" s="1" t="str">
        <f>IFERROR(__xludf.DUMMYFUNCTION("GOOGLETRANSLATE(B15, ""de"", ""en"")"),"Prepare funeral celebrations according to the wishes of the deceased or the bereaved
 In conversations with the relatives, find out about the scope and content of the service
 Information about the deceased person, e.g. special features of the propert"&amp;"ies, life stages and interests
 Merry speech or words to say goodbye individually
 Course celebrations and organize and carry out the escort to the final resting place
 ensure a dignified framework and the course of the event
 Design of the mourni"&amp;"ng place, including pictures and condolence book,
 Coordinate the celebration with speeches and musical accompaniment
 Welcome mourners
 Keep a funeral speech
 Offer additional help for bereaved, e.g. mourning support
 Prepare the event, e.g. ha"&amp;"nd over the condolence book and speeches scripts to relatives, settle service")</f>
        <v>Prepare funeral celebrations according to the wishes of the deceased or the bereaved
 In conversations with the relatives, find out about the scope and content of the service
 Information about the deceased person, e.g. special features of the properties, life stages and interests
 Merry speech or words to say goodbye individually
 Course celebrations and organize and carry out the escort to the final resting place
 ensure a dignified framework and the course of the event
 Design of the mourning place, including pictures and condolence book,
 Coordinate the celebration with speeches and musical accompaniment
 Welcome mourners
 Keep a funeral speech
 Offer additional help for bereaved, e.g. mourning support
 Prepare the event, e.g. hand over the condolence book and speeches scripts to relatives, settle service</v>
      </c>
    </row>
    <row r="16" spans="1:3">
      <c r="A16" s="1" t="s">
        <v>30</v>
      </c>
      <c r="B16" s="1" t="s">
        <v>31</v>
      </c>
      <c r="C16" s="1" t="str">
        <f>IFERROR(__xludf.DUMMYFUNCTION("GOOGLETRANSLATE(B16, ""de"", ""en"")"),"Instruct individuals and groups in training with devices in a practical and theoretical way
 Check training exercises for effectiveness
 Perform movement corrections
 Carry out training sessions, e.g. in the areas of cardiofitness, aerobics, step, s"&amp;"tretching, gymnastics, spinal gymnastics
 Offer and carry out courses for learning relaxation techniques
 Sports advisors advise and look after, e.g. on the individual compilation of the exercises
 Perform fitness tests
 Create training programs, "&amp;"plans
 Develop long -term care concepts, e.g. for competitive athletes
 Customers advise on nutritional questions
 other trainers train and further train
 Offer and carry out wellness programs")</f>
        <v>Instruct individuals and groups in training with devices in a practical and theoretical way
 Check training exercises for effectiveness
 Perform movement corrections
 Carry out training sessions, e.g. in the areas of cardiofitness, aerobics, step, stretching, gymnastics, spinal gymnastics
 Offer and carry out courses for learning relaxation techniques
 Sports advisors advise and look after, e.g. on the individual compilation of the exercises
 Perform fitness tests
 Create training programs, plans
 Develop long -term care concepts, e.g. for competitive athletes
 Customers advise on nutritional questions
 other trainers train and further train
 Offer and carry out wellness programs</v>
      </c>
    </row>
    <row r="17" spans="1:3">
      <c r="A17" s="1" t="s">
        <v>32</v>
      </c>
      <c r="B17" s="1" t="s">
        <v>33</v>
      </c>
      <c r="C17" s="1" t="str">
        <f>IFERROR(__xludf.DUMMYFUNCTION("GOOGLETRANSLATE(B17, ""de"", ""en"")"),"Sales in larger bakery, pastry or butcher companies or other plans for food retailing plan, coordinate and organize, sales point, branch or department
 Leading and guiding staff, planning personnel deployment, training and further training of staffing a"&amp;"nd monitoring, carrying out training courses
 Organize sales and plan and implement sales -promoting measures, e.g. presentation of goods, advertising, special sales campaigns, sale via the Internet
 Observe markets and competition, recognize customer"&amp;" needs and trends, open up new markets
 Set the product range, select and introduce new products
 Calculate prices, determine and evaluate business key figures
 Customers advise and inform about the special features of the food, develop offers for c"&amp;"ommercial customers, edit complaints and complaints, negotiate with suppliers
 Organize and monitor purchasing, storage, storage, transport and return management
 Planning and carrying out quality management, checking the quality of food and work proc"&amp;"esses
 Develop and implement gastronomy concepts, e.g. for café operation in a pastry shop, snacking in a butcher's shop, catering service
 Observe hygiene requirements and regulations of the food law")</f>
        <v>Sales in larger bakery, pastry or butcher companies or other plans for food retailing plan, coordinate and organize, sales point, branch or department
 Leading and guiding staff, planning personnel deployment, training and further training of staffing and monitoring, carrying out training courses
 Organize sales and plan and implement sales -promoting measures, e.g. presentation of goods, advertising, special sales campaigns, sale via the Internet
 Observe markets and competition, recognize customer needs and trends, open up new markets
 Set the product range, select and introduce new products
 Calculate prices, determine and evaluate business key figures
 Customers advise and inform about the special features of the food, develop offers for commercial customers, edit complaints and complaints, negotiate with suppliers
 Organize and monitor purchasing, storage, storage, transport and return management
 Planning and carrying out quality management, checking the quality of food and work processes
 Develop and implement gastronomy concepts, e.g. for café operation in a pastry shop, snacking in a butcher's shop, catering service
 Observe hygiene requirements and regulations of the food law</v>
      </c>
    </row>
    <row r="18" spans="1:3">
      <c r="A18" s="1" t="s">
        <v>34</v>
      </c>
      <c r="B18" s="1" t="s">
        <v>35</v>
      </c>
      <c r="C18" s="1" t="str">
        <f>IFERROR(__xludf.DUMMYFUNCTION("GOOGLETRANSLATE(B18, ""de"", ""en"")"),"Business examination and company valuation
 Conduct the annual financial statements of corporations
 Create the examination report and issue or refuse to confirm (tests) about the performance and the result of the exams
 Execute corporate reviews an"&amp;"d special exams such as start-up, renovation, merger, embezzlement and economy tests
 be active as a rating consultant
 Tax advice
 Clients advise on tax issues in accordance with the existing regulations
 Create bookkeeping, create balance sheets"&amp;" and tax returns
 Represent the client in tax matters (e.g. before the tax authorities)
 Business advice
 Carry out strategy advice, organizational advice, implementation advice and IT consulting
 Accompany corporate transactions through advice
"&amp;" Expert or trust activities
 Create expert opinion as an expert in the field of economic management or occur in court
 Manage foreign assets in trust
 be active as an executor or insolvency administrator")</f>
        <v>Business examination and company valuation
 Conduct the annual financial statements of corporations
 Create the examination report and issue or refuse to confirm (tests) about the performance and the result of the exams
 Execute corporate reviews and special exams such as start-up, renovation, merger, embezzlement and economy tests
 be active as a rating consultant
 Tax advice
 Clients advise on tax issues in accordance with the existing regulations
 Create bookkeeping, create balance sheets and tax returns
 Represent the client in tax matters (e.g. before the tax authorities)
 Business advice
 Carry out strategy advice, organizational advice, implementation advice and IT consulting
 Accompany corporate transactions through advice
 Expert or trust activities
 Create expert opinion as an expert in the field of economic management or occur in court
 Manage foreign assets in trust
 be active as an executor or insolvency administrator</v>
      </c>
    </row>
    <row r="19" spans="1:3">
      <c r="A19" s="1" t="s">
        <v>36</v>
      </c>
      <c r="B19" s="1" t="s">
        <v>37</v>
      </c>
      <c r="C19" s="1" t="str">
        <f>IFERROR(__xludf.DUMMYFUNCTION("GOOGLETRANSLATE(B19, ""de"", ""en"")"),"Carry out maintenance, inspection and repair measures on on and offshore wind turbines, but also arrange inspections using drones
 Exchange wear parts and components of the generator
 Review rotor blades and repair surface damage
 Change hydraulic a"&amp;"nd gear oils
 Repair gearbox
 Using the errors of electrical and mechanical components of wind turbines diagnose, fix disorders
 participate in the construction and commissioning of wind turbines
 Set up construction site
 Prepare parts and asse"&amp;"mbly processes
 Mounting the individual tower segments
 Mounting and installing lines and system components such as generator, rotornabe
 Install and test hardware and software components
 Test functionality of the system
 Provide service and ma"&amp;"intenance orders
 Plan and document work assignments
 Make technical reports
 Carry out quality assurance measures")</f>
        <v>Carry out maintenance, inspection and repair measures on on and offshore wind turbines, but also arrange inspections using drones
 Exchange wear parts and components of the generator
 Review rotor blades and repair surface damage
 Change hydraulic and gear oils
 Repair gearbox
 Using the errors of electrical and mechanical components of wind turbines diagnose, fix disorders
 participate in the construction and commissioning of wind turbines
 Set up construction site
 Prepare parts and assembly processes
 Mounting the individual tower segments
 Mounting and installing lines and system components such as generator, rotornabe
 Install and test hardware and software components
 Test functionality of the system
 Provide service and maintenance orders
 Plan and document work assignments
 Make technical reports
 Carry out quality assurance measures</v>
      </c>
    </row>
    <row r="20" spans="1:3">
      <c r="A20" s="1" t="s">
        <v>38</v>
      </c>
      <c r="B20" s="1" t="s">
        <v>39</v>
      </c>
      <c r="C20" s="1" t="str">
        <f>IFERROR(__xludf.DUMMYFUNCTION("GOOGLETRANSLATE(B20, ""de"", ""en"")"),"Take tasks in credit management from credit institutions
 Check creditworthiness of potential borrowers, e.g. credit and credit security, ratings
 Perform future forecasts and risk assessments
 Calculate credit limits and payment conditions
 Contr"&amp;"ol payment transactions and ongoing credit commitment, monitor compliance with the agreed conditions
 If necessary, sell critical loans, renovate, e.g. through discounts and debt rescheduling, or process
 Create credit and monitoring templates as well"&amp;" as credit and security contracts
 Introduce and maintain credit distribution guidelines
 Perceive tasks in the loan management of companies
 Financial market continuously check with regard to attractive offers and payment modalities
 Evaluate ris"&amp;"ks and opportunities for planned credit engagements, procure collateral
 Optimize ongoing loans
 Check the creditworthiness of (potential) customers, determine credit limits and payment conditions, monitor repayments")</f>
        <v>Take tasks in credit management from credit institutions
 Check creditworthiness of potential borrowers, e.g. credit and credit security, ratings
 Perform future forecasts and risk assessments
 Calculate credit limits and payment conditions
 Control payment transactions and ongoing credit commitment, monitor compliance with the agreed conditions
 If necessary, sell critical loans, renovate, e.g. through discounts and debt rescheduling, or process
 Create credit and monitoring templates as well as credit and security contracts
 Introduce and maintain credit distribution guidelines
 Perceive tasks in the loan management of companies
 Financial market continuously check with regard to attractive offers and payment modalities
 Evaluate risks and opportunities for planned credit engagements, procure collateral
 Optimize ongoing loans
 Check the creditworthiness of (potential) customers, determine credit limits and payment conditions, monitor repayments</v>
      </c>
    </row>
    <row r="21" spans="1:3">
      <c r="A21" s="1" t="s">
        <v>40</v>
      </c>
      <c r="B21" s="1" t="s">
        <v>41</v>
      </c>
      <c r="C21" s="1" t="str">
        <f>IFERROR(__xludf.DUMMYFUNCTION("GOOGLETRANSLATE(B21, ""de"", ""en"")"),"Tax assessment
 Invest taxpayers to the ongoing taxes (e.g. income, wage, corporation and sales tax)
 determine and legally appreciate the tax declarations and documents.
 Find and control the taxation features with automation support or issue tax n"&amp;"otices
 Edit applications for the registration of a discount contribution on the income tax card
 In the legal remedy, edit complaints, complaints and revisions
 Evaluation, land acquisition, inheritance tax, enforcement
 Determine and fix the uni"&amp;"t values ​​for undeveloped and built -up land
 Evaluate the acquisition of land and housing property for tax purposes
 Capture the inheritances and gifts centrally and evaluate tax
 Give enforcement orders
 Perform security transfers, enforce it i"&amp;"nto the immovable assets
 represented the tax office in bankruptcy proceedings
 Criminal and fine, audit
 Edit tax crimes and administrative offenses under the direction of superiors
 Determine administrative offenses and appreciate legally
 the"&amp;" public prosecutor present the files of the case in question (if the scope of the matter requires)
 Incend and pursue tax administrative offenses in fine procedures
 Check largely independently on site whether information from the taxpayers in the tax"&amp;" return matches the information in the books
 Check largely independently on site whether the taxpayers' records in the books match the actual income and asset relationships
 Tax investment
 largely independent and not infrequently across borders as"&amp;" investigators of the public prosecutor (i.e. with the powers of police enforcement officers and sometimes) uncover tax crimes or tax administrative offenses
 largely independent and not infrequently overlapping tax cases and determine in these affairs
"&amp;" 
 Customs service
 In difficult cases, determine the customs duty and incorporate input levies (tariffs, import sales taxes, consumption taxes or special taxes for the European Union (EU)) taking into account goods, nature and origin
 Control and rel"&amp;"ease the incoming and removal bans and release goods, e.g. taking into account preference agreements within the EU; monitor foreign trade law to prevent inadmissible exports (e.g. of weapons)
 lead a subject area (e.g. customs matters, consumer taxes an"&amp;"d monopoly matters, external examination and tax supervision, criminal matters, household and cash management, personnel and organization), e.g. coordinating the work of the employees and ensuring effective personnel use; Edit professionally difficult cas"&amp;"es
 In the customs investigation service in particular organized crime (e.g. weapons and drug smuggling) and fight intelligence crime in the market regulation sector, performing police, sometimes also public prosecutor's activities
 In cooperation wit"&amp;"h the Federal Employment Agency, check the proper employment of employed people on site in companies or at locations
 Scientific research and teaching (usually after the master's degree and possibly promotion)
 participate in research projects
 Prep"&amp;"are or stop lectures and seminars, follow up lessons, take out exams if necessary
 Write research reports")</f>
        <v>Tax assessment
 Invest taxpayers to the ongoing taxes (e.g. income, wage, corporation and sales tax)
 determine and legally appreciate the tax declarations and documents.
 Find and control the taxation features with automation support or issue tax notices
 Edit applications for the registration of a discount contribution on the income tax card
 In the legal remedy, edit complaints, complaints and revisions
 Evaluation, land acquisition, inheritance tax, enforcement
 Determine and fix the unit values ​​for undeveloped and built -up land
 Evaluate the acquisition of land and housing property for tax purposes
 Capture the inheritances and gifts centrally and evaluate tax
 Give enforcement orders
 Perform security transfers, enforce it into the immovable assets
 represented the tax office in bankruptcy proceedings
 Criminal and fine, audit
 Edit tax crimes and administrative offenses under the direction of superiors
 Determine administrative offenses and appreciate legally
 the public prosecutor present the files of the case in question (if the scope of the matter requires)
 Incend and pursue tax administrative offenses in fine procedures
 Check largely independently on site whether information from the taxpayers in the tax return matches the information in the books
 Check largely independently on site whether the taxpayers' records in the books match the actual income and asset relationships
 Tax investment
 largely independent and not infrequently across borders as investigators of the public prosecutor (i.e. with the powers of police enforcement officers and sometimes) uncover tax crimes or tax administrative offenses
 largely independent and not infrequently overlapping tax cases and determine in these affairs
 Customs service
 In difficult cases, determine the customs duty and incorporate input levies (tariffs, import sales taxes, consumption taxes or special taxes for the European Union (EU)) taking into account goods, nature and origin
 Control and release the incoming and removal bans and release goods, e.g. taking into account preference agreements within the EU; monitor foreign trade law to prevent inadmissible exports (e.g. of weapons)
 lead a subject area (e.g. customs matters, consumer taxes and monopoly matters, external examination and tax supervision, criminal matters, household and cash management, personnel and organization), e.g. coordinating the work of the employees and ensuring effective personnel use; Edit professionally difficult cases
 In the customs investigation service in particular organized crime (e.g. weapons and drug smuggling) and fight intelligence crime in the market regulation sector, performing police, sometimes also public prosecutor's activities
 In cooperation with the Federal Employment Agency, check the proper employment of employed people on site in companies or at locations
 Scientific research and teaching (usually after the master's degree and possibly promotion)
 participate in research projects
 Prepare or stop lectures and seminars, follow up lessons, take out exams if necessary
 Write research reports</v>
      </c>
    </row>
    <row r="22" spans="1:3">
      <c r="A22" s="1" t="s">
        <v>42</v>
      </c>
      <c r="B22" s="1" t="s">
        <v>43</v>
      </c>
      <c r="C22" s="1" t="str">
        <f>IFERROR(__xludf.DUMMYFUNCTION("GOOGLETRANSLATE(B22, ""de"", ""en"")"),"Organize and monitor clinical studies on drugs
 Creation of test plans and rules of the Good Clinical Practice (GCP, ""good clinical practice"") to ensure the quality of the study and the protection of the study participants
 Select and commission tes"&amp;"t centers, e.g. research institutions, clinics and medical practices, as well as test doctors
 Organize and carry out regular investigator meetings as well as regular monitoring visits
 Documentation of clinical studies
 Collect study results and ch"&amp;"eck their validity and reproducibility (validity)
 Create documentation and reports about clinical studies
 Prepare admission of medicinal products with the necessary documents
 Scientific research and teaching (usually after the master's degree and"&amp;" possibly promotion)
 participate in research projects
 Prepare or stop lectures and seminars, follow up lessons, take out exams if necessary
 Write research reports")</f>
        <v>Organize and monitor clinical studies on drugs
 Creation of test plans and rules of the Good Clinical Practice (GCP, "good clinical practice") to ensure the quality of the study and the protection of the study participants
 Select and commission test centers, e.g. research institutions, clinics and medical practices, as well as test doctors
 Organize and carry out regular investigator meetings as well as regular monitoring visits
 Documentation of clinical studies
 Collect study results and check their validity and reproducibility (validity)
 Create documentation and reports about clinical studies
 Prepare admission of medicinal products with the necessary documents
 Scientific research and teaching (usually after the master's degree and possibly promotion)
 participate in research projects
 Prepare or stop lectures and seminars, follow up lessons, take out exams if necessary
 Write research reports</v>
      </c>
    </row>
    <row r="23" spans="1:3">
      <c r="A23" s="1" t="s">
        <v>44</v>
      </c>
      <c r="B23" s="1" t="s">
        <v>45</v>
      </c>
      <c r="C23" s="1" t="str">
        <f>IFERROR(__xludf.DUMMYFUNCTION("GOOGLETRANSLATE(B23, ""de"", ""en"")"),"Customers advise and plan IT systems
 Customers inform and advise customers about the uses of IT systems (e.g. databases) and devices (e.g. computers) as well as about the latest service products
 Analyze customer needs and customer problems, develop "&amp;"alternative solutions
 If necessary, support customers with the conversion to more environmentally friendly systems and devices
 IT systems and communication networks tailored to the customer, including the corresponding devices, components and networ"&amp;"ks
 Introduce customers to work of the IT systems, possibly lead
 Install and configure IT devices and IT systems
 Select IT devices and components for IT systems, modify, assemble and set up if necessary
 Configure, adapt and put it into operatio"&amp;"n devices and systems; Check functionality of interfaces and transmission paths
 Install and check the network and transmission components; Integrate IT devices and components into existing networks and infrastructures
 Install the lines and power sup"&amp;"ply as well as connect IT devices and components; Check electrical protective measures
 Perform service and repair work on IT devices and IT systems
 IT devices and IT systems wait and maintain
 Accept and edit fault messages, customer inquiries or "&amp;"orders, plan, calculate, carry out and bill services
 Analyze and eliminate the causes of errors, e.g. by replacing individual components or complete devices or by system adjustments
 Plan and carry out measures for IT security
 Recognize risk poten"&amp;"tial and threat scenarios and advise customers with regard to requirements for IT security and data protection
 Implement hardware and software systems for IT security in networks; Insize users
 Check the effectiveness and efficiency of the protective"&amp;" measures used; take the necessary measures in the event of safety incidents")</f>
        <v>Customers advise and plan IT systems
 Customers inform and advise customers about the uses of IT systems (e.g. databases) and devices (e.g. computers) as well as about the latest service products
 Analyze customer needs and customer problems, develop alternative solutions
 If necessary, support customers with the conversion to more environmentally friendly systems and devices
 IT systems and communication networks tailored to the customer, including the corresponding devices, components and networks
 Introduce customers to work of the IT systems, possibly lead
 Install and configure IT devices and IT systems
 Select IT devices and components for IT systems, modify, assemble and set up if necessary
 Configure, adapt and put it into operation devices and systems; Check functionality of interfaces and transmission paths
 Install and check the network and transmission components; Integrate IT devices and components into existing networks and infrastructures
 Install the lines and power supply as well as connect IT devices and components; Check electrical protective measures
 Perform service and repair work on IT devices and IT systems
 IT devices and IT systems wait and maintain
 Accept and edit fault messages, customer inquiries or orders, plan, calculate, carry out and bill services
 Analyze and eliminate the causes of errors, e.g. by replacing individual components or complete devices or by system adjustments
 Plan and carry out measures for IT security
 Recognize risk potential and threat scenarios and advise customers with regard to requirements for IT security and data protection
 Implement hardware and software systems for IT security in networks; Insize users
 Check the effectiveness and efficiency of the protective measures used; take the necessary measures in the event of safety incidents</v>
      </c>
    </row>
    <row r="24" spans="1:3">
      <c r="A24" s="1" t="s">
        <v>46</v>
      </c>
      <c r="B24" s="1" t="s">
        <v>47</v>
      </c>
      <c r="C24" s="1" t="str">
        <f>IFERROR(__xludf.DUMMYFUNCTION("GOOGLETRANSLATE(B24, ""de"", ""en"")"),"Application programs, system software or software modules design and implement and implement it economically
 Support teams in system analysis and system design, e.g. by creating prototypes
 If the development framework and the development environment"&amp;" are determined
 Check requirement models and system design for correctness, uniqueness and completeness as well as for the feasibility of the system requirements, in particular with regard to security and performance
 Vote functional changes and exte"&amp;"nsions with development experts
 Set interfaces to other components and systems, coordinate concrete interfaces and data formats in the team
 Design algorithms, define data structures, create programs and program parts in a higher programming language"&amp;"
 Design interfaces and user interfaces
 Derive test cases and scenarios from the specifications for the software blocks, provide test data for unit test
 Design database tables and mechanisms for distant calls, including using code generators
 Ex"&amp;"isting systems capsules, convert data, reproduce complex communication and query protocols on classes and methods
 Implement software modules, carry out the unit test, hold test results
 Implement installation programs
 Document processes of softwar"&amp;"e development
 participate in system integration and systems tests
 Support system integration and systems tests
 For smaller projects system integration with the support of the developers involved in the project
 participate in the design and cre"&amp;"ation of manuals, installation instructions, tutorials and training materials, e.g. for ERP applications
 Users advise and schools")</f>
        <v>Application programs, system software or software modules design and implement and implement it economically
 Support teams in system analysis and system design, e.g. by creating prototypes
 If the development framework and the development environment are determined
 Check requirement models and system design for correctness, uniqueness and completeness as well as for the feasibility of the system requirements, in particular with regard to security and performance
 Vote functional changes and extensions with development experts
 Set interfaces to other components and systems, coordinate concrete interfaces and data formats in the team
 Design algorithms, define data structures, create programs and program parts in a higher programming language
 Design interfaces and user interfaces
 Derive test cases and scenarios from the specifications for the software blocks, provide test data for unit test
 Design database tables and mechanisms for distant calls, including using code generators
 Existing systems capsules, convert data, reproduce complex communication and query protocols on classes and methods
 Implement software modules, carry out the unit test, hold test results
 Implement installation programs
 Document processes of software development
 participate in system integration and systems tests
 Support system integration and systems tests
 For smaller projects system integration with the support of the developers involved in the project
 participate in the design and creation of manuals, installation instructions, tutorials and training materials, e.g. for ERP applications
 Users advise and schools</v>
      </c>
    </row>
    <row r="25" spans="1:3">
      <c r="A25" s="1" t="s">
        <v>48</v>
      </c>
      <c r="B25" s="1" t="s">
        <v>49</v>
      </c>
      <c r="C25" s="1" t="str">
        <f>IFERROR(__xludf.DUMMYFUNCTION("GOOGLETRANSLATE(B25, ""de"", ""en"")"),"Solve tasks in computer technology, the technical-electronic side of the computer (hardware)
 Computer architectures, computers, computer and peripheral modules, computer-controlled control and regulatory systems, etc. Develop, design and design program"&amp;"ming languages ​​using hardware development tools and hardware-related programming languages
 Designing computer -controlled systems using the computer as a tool design, modeling, simulating, programming and installing, but also driving, operating, wait"&amp;"ing and repairing
 Create logical designs of microelectronic integrated circuits
 Develop application software, including real-time programming, using methods of software engineering and software development tools such as case tools
 Adjust the exis"&amp;"ting systems to special production conditions and organizational structures, make system programming
 Develop simulations for missiles, e.g. in aerospace
 Development and manufacture of products of information technology
 Solve engineering tasks in "&amp;"the production, processing and transfer of information
 in the development of new technical processes and processes as well as in the new and further development of assemblies, devices and systems of information technology, observe aspects of the green-"&amp;"IT
 participate in the planning and project planning of devices and systems of information technology
 Organize and tax production processes from products from information technology, from work preparation to employee use
 Service, assembly and comm"&amp;"issioning systems and systems of information and telecommunications technology at the respective location or work responsibly on it
 Numerical simulation models develop, supervise and apply
 Further tasks
 Plan and develop measures to secure the qua"&amp;"lity of products of information and telecommunications technology
 Plan and implement or organize measures
 Create expert opinions and expertise for certain questions
 Take specialist and management tasks as well as staff functions in the areas of o"&amp;"rganization and administration, technical documentation, purchasing and materials management as well as in corporate management
 Sales of information technology products and the associated services based on sales and profit-oriented aspects plan, organi"&amp;"ze and carry out
 Scientific research and teaching (usually after the master's degree and possibly promotion)
 participate in research projects
 Prepare or stop lectures and seminars, follow up lessons, take out exams if necessary
 Write research "&amp;"reports")</f>
        <v>Solve tasks in computer technology, the technical-electronic side of the computer (hardware)
 Computer architectures, computers, computer and peripheral modules, computer-controlled control and regulatory systems, etc. Develop, design and design programming languages ​​using hardware development tools and hardware-related programming languages
 Designing computer -controlled systems using the computer as a tool design, modeling, simulating, programming and installing, but also driving, operating, waiting and repairing
 Create logical designs of microelectronic integrated circuits
 Develop application software, including real-time programming, using methods of software engineering and software development tools such as case tools
 Adjust the existing systems to special production conditions and organizational structures, make system programming
 Develop simulations for missiles, e.g. in aerospace
 Development and manufacture of products of information technology
 Solve engineering tasks in the production, processing and transfer of information
 in the development of new technical processes and processes as well as in the new and further development of assemblies, devices and systems of information technology, observe aspects of the green-IT
 participate in the planning and project planning of devices and systems of information technology
 Organize and tax production processes from products from information technology, from work preparation to employee use
 Service, assembly and commissioning systems and systems of information and telecommunications technology at the respective location or work responsibly on it
 Numerical simulation models develop, supervise and apply
 Further tasks
 Plan and develop measures to secure the quality of products of information and telecommunications technology
 Plan and implement or organize measures
 Create expert opinions and expertise for certain questions
 Take specialist and management tasks as well as staff functions in the areas of organization and administration, technical documentation, purchasing and materials management as well as in corporate management
 Sales of information technology products and the associated services based on sales and profit-oriented aspects plan, organize and carry out
 Scientific research and teaching (usually after the master's degree and possibly promotion)
 participate in research projects
 Prepare or stop lectures and seminars, follow up lessons, take out exams if necessary
 Write research reports</v>
      </c>
    </row>
    <row r="26" spans="1:3">
      <c r="A26" s="1" t="s">
        <v>50</v>
      </c>
      <c r="B26" s="1" t="s">
        <v>51</v>
      </c>
      <c r="C26" s="1" t="str">
        <f>IFERROR(__xludf.DUMMYFUNCTION("GOOGLETRANSLATE(B26, ""de"", ""en"")"),"Provide instruments to edit questions from nature and engineering, medicine, business and social sciences
 Based on practical tasks and requirements in industry and business, describe and analyze technical, economic or scientific questions (business mat"&amp;"hematics)
 Select suitable solution procedures (algorithms, iteration methods, graphic or numerical procedures, simulation methods, etc.) for the theoretical models obtained
 Applied Mathematics
 Use computers to simulate and calculate problems and "&amp;"solutions
 Interpreting, evaluating, presenting, presenting them, presenting them, presenting them, presenting, evaluating the technology or economic and social sciences in a clear and understandable manner
 In finance and insurance, analyze and updat"&amp;"e statistics, calculate tariffs and risks, analyze risk/yield indicators and price developments
 Examine biological or medical questions (biomathematics)
 Develop mathematical models for environmental protection/ecology (applied system science)
 Dat"&amp;"a processing (technoMathematics)
 Develop software for commercial and technical applications
 In the areas of DV organization and system analysis, system, database and network management, DV consulting and training, DV marketing and sales
 Companies"&amp;" advise on the use of suitable hardware and software systems; Train employees
 participate in the development of system concepts and prototypes
 Research and teaching (usually after the master's degree and possibly with a doctorate)
 Pure mathematic"&amp;"s (algebra, analysis, geometry, topology, number theory): Deret as much as possible abundance of statements from a few axioms
 Develop mathematical models that map real structures and systems
 Research projects plan and design, acquire research orders"&amp;", acquire research funds
 Keep lectures at specialist conferences and congresses, present the latest research results and methods, publish articles in specialist journals
 Design courses (lectures, seminars, exercises, internships)
 Develop teaching"&amp;" materials, scripts, exercise and internship instructions
 Prepare, carry out and correct study and exam work")</f>
        <v>Provide instruments to edit questions from nature and engineering, medicine, business and social sciences
 Based on practical tasks and requirements in industry and business, describe and analyze technical, economic or scientific questions (business mathematics)
 Select suitable solution procedures (algorithms, iteration methods, graphic or numerical procedures, simulation methods, etc.) for the theoretical models obtained
 Applied Mathematics
 Use computers to simulate and calculate problems and solutions
 Interpreting, evaluating, presenting, presenting them, presenting them, presenting them, presenting, evaluating the technology or economic and social sciences in a clear and understandable manner
 In finance and insurance, analyze and update statistics, calculate tariffs and risks, analyze risk/yield indicators and price developments
 Examine biological or medical questions (biomathematics)
 Develop mathematical models for environmental protection/ecology (applied system science)
 Data processing (technoMathematics)
 Develop software for commercial and technical applications
 In the areas of DV organization and system analysis, system, database and network management, DV consulting and training, DV marketing and sales
 Companies advise on the use of suitable hardware and software systems; Train employees
 participate in the development of system concepts and prototypes
 Research and teaching (usually after the master's degree and possibly with a doctorate)
 Pure mathematics (algebra, analysis, geometry, topology, number theory): Deret as much as possible abundance of statements from a few axioms
 Develop mathematical models that map real structures and systems
 Research projects plan and design, acquire research orders, acquire research funds
 Keep lectures at specialist conferences and congresses, present the latest research results and methods, publish articles in specialist journals
 Design courses (lectures, seminars, exercises, internships)
 Develop teaching materials, scripts, exercise and internship instructions
 Prepare, carry out and correct study and exam work</v>
      </c>
    </row>
    <row r="27" spans="1:3">
      <c r="A27" s="1" t="s">
        <v>52</v>
      </c>
      <c r="B27" s="1" t="s">
        <v>53</v>
      </c>
      <c r="C27" s="1" t="str">
        <f>IFERROR(__xludf.DUMMYFUNCTION("GOOGLETRANSLATE(B27, ""de"", ""en"")"),"Construction preparation and construction execution
 Perform technical and calculatory offer processing
 Find out of performance in accordance with the fee schedule for architects and engineers (HOAI)
 Place the construction site cleaning and schedu"&amp;"ling plan
 Personnel use and disposition of devices and material plan
 Carry out measurement work
 The construction execution leads, control the quality of execution or the deadlines.
 Prepare to the benefits, settle services, create invoices and "&amp;"edit supplies
 Arrange acceptance of the construction work
 Constructive engineering building
 Select the static system depending on the design dimensions and stress, check underground conditions, e.g. for bridges, residential and industrial buildin"&amp;"gs
 Determine the cutting sizes, measure construction, lead to tension evidence, set up building physics evidence
 Create execution drawings and detailed plans or arrange for the execution, monitor and check implementation
 if necessary, check the s"&amp;"tructure of the structure of wind energy systems
 If necessary, create expert opinions and expertise about the stability of buildings, e.g. in the event of special loads such as storms or earthquakes or on the occasion of conversions
 Construction mon"&amp;"itoring or project management
 Take over construction site management
 State working on the development and list of preparatory construction guidelines
 If necessary, develop concepts for the use of BIM methods and standards in projects and implemen"&amp;"t them in the project processing
 Represent planning in design and execution plans
 Proper construction measures with services as well as general and special contractual terms
 Control construction design in terms of deadlines, costs and quality
 "&amp;"Manufacture, sales and advice
 Production of products in the construction industry, e.g. transport concrete, precast concrete parts, asphalt
 Edit offers regarding costs and customer support
 Terminate and coordinate production process, dispose mate"&amp;"rial and devices
 Monitor the quality of the produced products
 Products improve and develop
 Customers advise and acquire orders
 If necessary, issue building energy ID cards in accordance with the Energy Saving Ordinance (EnEV) for real estate o"&amp;"wners
 Analyze and manage and conduct the building, for example, as an expert in buildings in buildings, plan and lead to renovation or abortion measures
 Develop new products in the construction industry, e.g. translucent concrete
 Municipal constr"&amp;"uction work
 Planning, coordinating and monitoring municipal construction work of building and civil engineering
 Develop traffic models and forecasts based on traffic surveys
 Develop route for roads, rails and waterways
 Developed planning for n"&amp;"ew construction or construction measures in the inventory
 Enter public buildings and institutions, road and path network, sports facilities as well as green spaces
 Coordinate water and wastewater supply as well as winter service and street cleaning,"&amp;" lead the building yard
 Scientific research and teaching (usually after the master's degree and possibly promotion)
 participate in research projects
 Prepare or stop lectures and seminars, follow up lessons, take out exams if necessary
 Write re"&amp;"search reports")</f>
        <v>Construction preparation and construction execution
 Perform technical and calculatory offer processing
 Find out of performance in accordance with the fee schedule for architects and engineers (HOAI)
 Place the construction site cleaning and scheduling plan
 Personnel use and disposition of devices and material plan
 Carry out measurement work
 The construction execution leads, control the quality of execution or the deadlines.
 Prepare to the benefits, settle services, create invoices and edit supplies
 Arrange acceptance of the construction work
 Constructive engineering building
 Select the static system depending on the design dimensions and stress, check underground conditions, e.g. for bridges, residential and industrial buildings
 Determine the cutting sizes, measure construction, lead to tension evidence, set up building physics evidence
 Create execution drawings and detailed plans or arrange for the execution, monitor and check implementation
 if necessary, check the structure of the structure of wind energy systems
 If necessary, create expert opinions and expertise about the stability of buildings, e.g. in the event of special loads such as storms or earthquakes or on the occasion of conversions
 Construction monitoring or project management
 Take over construction site management
 State working on the development and list of preparatory construction guidelines
 If necessary, develop concepts for the use of BIM methods and standards in projects and implement them in the project processing
 Represent planning in design and execution plans
 Proper construction measures with services as well as general and special contractual terms
 Control construction design in terms of deadlines, costs and quality
 Manufacture, sales and advice
 Production of products in the construction industry, e.g. transport concrete, precast concrete parts, asphalt
 Edit offers regarding costs and customer support
 Terminate and coordinate production process, dispose material and devices
 Monitor the quality of the produced products
 Products improve and develop
 Customers advise and acquire orders
 If necessary, issue building energy ID cards in accordance with the Energy Saving Ordinance (EnEV) for real estate owners
 Analyze and manage and conduct the building, for example, as an expert in buildings in buildings, plan and lead to renovation or abortion measures
 Develop new products in the construction industry, e.g. translucent concrete
 Municipal construction work
 Planning, coordinating and monitoring municipal construction work of building and civil engineering
 Develop traffic models and forecasts based on traffic surveys
 Develop route for roads, rails and waterways
 Developed planning for new construction or construction measures in the inventory
 Enter public buildings and institutions, road and path network, sports facilities as well as green spaces
 Coordinate water and wastewater supply as well as winter service and street cleaning, lead the building yard
 Scientific research and teaching (usually after the master's degree and possibly promotion)
 participate in research projects
 Prepare or stop lectures and seminars, follow up lessons, take out exams if necessary
 Write research reports</v>
      </c>
    </row>
    <row r="28" spans="1:3">
      <c r="A28" s="1" t="s">
        <v>54</v>
      </c>
      <c r="B28" s="1" t="s">
        <v>55</v>
      </c>
      <c r="C28" s="1" t="str">
        <f>IFERROR(__xludf.DUMMYFUNCTION("GOOGLETRANSLATE(B28, ""de"", ""en"")"),"You install electronic assemblies and control cabinets for our insulators and clean room technologies according to the individual needs of our customers. This also includes setting up networks, programming electrical controls and, if applicable, the indep"&amp;"endent adjustment of sensors. For the safe operation of the systems, check the electrical system, document the results in the test report and carry out measurements according to VDE guidelines")</f>
        <v>You install electronic assemblies and control cabinets for our insulators and clean room technologies according to the individual needs of our customers. This also includes setting up networks, programming electrical controls and, if applicable, the independent adjustment of sensors. For the safe operation of the systems, check the electrical system, document the results in the test report and carry out measurements according to VDE guidelines</v>
      </c>
    </row>
    <row r="29" spans="1:3">
      <c r="A29" s="1" t="s">
        <v>56</v>
      </c>
      <c r="B29" s="1" t="s">
        <v>57</v>
      </c>
      <c r="C29" s="1" t="str">
        <f>IFERROR(__xludf.DUMMYFUNCTION("GOOGLETRANSLATE(B29, ""de"", ""en"")"),"Guide access to company data and efficient data management
 Filter, evaluate, evaluate and import information from databases and IT systems into central data stores (Data Warehouse)
 Manage and edit data in Data Warehouses
 Clean up, compact and pre"&amp;"pare data
 Queries and programming evaluations
 With the help of business intelligence systems, search the data masses for relevant information, decide on the importance and benefit of the collected data
 Through ""data mining"" using statistical-ma"&amp;"thematical methods, recognize certain patterns or structures in the database and thereby get new information
 Provide the databases aggregated with specialist departments, management or management levels and quality-secured database for business analysi"&amp;"s and decision-making support
 Develop and evaluate concepts and strategies for using information
 Optimize work processes and information flows
 Support in quality assurance tasks and IT security measures
 Advice on specialist departments, e.g. o"&amp;"n customer -specific topics such as the effects of price increases on the buying behavior of special customer groups")</f>
        <v>Guide access to company data and efficient data management
 Filter, evaluate, evaluate and import information from databases and IT systems into central data stores (Data Warehouse)
 Manage and edit data in Data Warehouses
 Clean up, compact and prepare data
 Queries and programming evaluations
 With the help of business intelligence systems, search the data masses for relevant information, decide on the importance and benefit of the collected data
 Through "data mining" using statistical-mathematical methods, recognize certain patterns or structures in the database and thereby get new information
 Provide the databases aggregated with specialist departments, management or management levels and quality-secured database for business analysis and decision-making support
 Develop and evaluate concepts and strategies for using information
 Optimize work processes and information flows
 Support in quality assurance tasks and IT security measures
 Advice on specialist departments, e.g. on customer -specific topics such as the effects of price increases on the buying behavior of special customer groups</v>
      </c>
    </row>
    <row r="30" spans="1:3">
      <c r="A30" s="1" t="s">
        <v>58</v>
      </c>
      <c r="B30" s="1" t="s">
        <v>59</v>
      </c>
      <c r="C30" s="1" t="str">
        <f>IFERROR(__xludf.DUMMYFUNCTION("GOOGLETRANSLATE(B30, ""de"", ""en"")"),"Order chemicals, devices and other laboratory accessories required for laboratory mode and keep them ready
 Use and maintain laboratory devices, facilities and laboratory computers
 Use networked and automated analysis and measuring devices
 Plan te"&amp;"sting processes, build up equipment
 Analyze organic and inorganic substances with regard to their qualitative and quantitative composition as well as structure
 Shooting solids, seven, filtering, distilling
 Make photometric provisions, i.e. measur"&amp;"ement of the light intensity
 perform volumetric and gravimetric regulations
 Clean, identify and characterize fabrics
 Make organic and inorganic preparations (synthesis)
 Separate mixtures of the fabric
 Separate protein mixtures electrophoret"&amp;"ically, identify components
 Separate the fabric mixture chromatographically, identify components
 Make solutions and nutrient media
 Develop and optimize analysis methods, manufacturing procedures and regulations
 Perform immunological and diagno"&amp;"stic work
 Apply biotechnical, nanotechnological and cell culture method
 Make and check coating substances
 Apply environmental -related working techniques
 Document the test results and to evaluate statistically, carry out calculations computer "&amp;"-aided
 Use laboratory management and laboratory information systems and research and exchange data via digital networks
 Coordinate and organize workflows in larger research institutes or laboratories")</f>
        <v>Order chemicals, devices and other laboratory accessories required for laboratory mode and keep them ready
 Use and maintain laboratory devices, facilities and laboratory computers
 Use networked and automated analysis and measuring devices
 Plan testing processes, build up equipment
 Analyze organic and inorganic substances with regard to their qualitative and quantitative composition as well as structure
 Shooting solids, seven, filtering, distilling
 Make photometric provisions, i.e. measurement of the light intensity
 perform volumetric and gravimetric regulations
 Clean, identify and characterize fabrics
 Make organic and inorganic preparations (synthesis)
 Separate mixtures of the fabric
 Separate protein mixtures electrophoretically, identify components
 Separate the fabric mixture chromatographically, identify components
 Make solutions and nutrient media
 Develop and optimize analysis methods, manufacturing procedures and regulations
 Perform immunological and diagnostic work
 Apply biotechnical, nanotechnological and cell culture method
 Make and check coating substances
 Apply environmental -related working techniques
 Document the test results and to evaluate statistically, carry out calculations computer -aided
 Use laboratory management and laboratory information systems and research and exchange data via digital networks
 Coordinate and organize workflows in larger research institutes or laboratories</v>
      </c>
    </row>
    <row r="31" spans="1:3">
      <c r="A31" s="1" t="s">
        <v>60</v>
      </c>
      <c r="B31" s="1" t="s">
        <v>61</v>
      </c>
      <c r="C31" s="1" t="str">
        <f>IFERROR(__xludf.DUMMYFUNCTION("GOOGLETRANSLATE(B31, ""de"", ""en"")"),"Carry out basic research at universities and in research institutes or application and product-related research and development in industry
 Recognize genetic questions, plan and carry out test series
 Examine processes and relationships, e.g. when ch"&amp;"anging genetic systems in animal and plant breeding, using analytical and preparative methods
 Evaluate and document research results, e.g. to genetic causes of diseases (statistically)
 Create and carry out publications and presentations
 Analyze s"&amp;"pecialist literature, participate in colloquia, (international) specialist conferences, specialist congresses, symposia
 Training scientific youngsters, designing, preparing and carrying out courses such as lectures, seminars, exercises and internships
"&amp;" 
 Do organizational and administrative tasks, e.g. obtain research (third-party funds), apply for experiments subject to approval
 Create expert opinion and technical statements, e.g. in the area of ​​environmental impact assessment")</f>
        <v>Carry out basic research at universities and in research institutes or application and product-related research and development in industry
 Recognize genetic questions, plan and carry out test series
 Examine processes and relationships, e.g. when changing genetic systems in animal and plant breeding, using analytical and preparative methods
 Evaluate and document research results, e.g. to genetic causes of diseases (statistically)
 Create and carry out publications and presentations
 Analyze specialist literature, participate in colloquia, (international) specialist conferences, specialist congresses, symposia
 Training scientific youngsters, designing, preparing and carrying out courses such as lectures, seminars, exercises and internships
 Do organizational and administrative tasks, e.g. obtain research (third-party funds), apply for experiments subject to approval
 Create expert opinion and technical statements, e.g. in the area of ​​environmental impact assessment</v>
      </c>
    </row>
    <row r="32" spans="1:3">
      <c r="A32" s="1" t="s">
        <v>62</v>
      </c>
      <c r="B32" s="1" t="s">
        <v>63</v>
      </c>
      <c r="C32" s="1" t="str">
        <f>IFERROR(__xludf.DUMMYFUNCTION("GOOGLETRANSLATE(B32, ""de"", ""en"")"),"Define the objective and type of epidemiological study
 Risk factors, e.g. external and internal influences, determine and record
 Win and select study participants
 Study participants physically examine, e.g. remove blood or tissue samples
 Ask s"&amp;"tudy participants, e.g. about living conditions and nutritional
 Perform or arrange follow -up examinations
 Capture, evaluate and prepare and interpret data
 Set up the risk models
 Further develop epidemiological methods, participate in the deve"&amp;"lopment of computer programs
 Scientific research and teaching (possibly with a doctorate)
 participate in research projects
 Prepare or stop lectures and seminars, follow up lessons, take out exams if necessary
 Write research reports
 Health a"&amp;"dvice and funding
 Deruating options for prevention and health promotion from the data obtained
 Assess the quality of the healthcare system and submit suggestions to improve
 Population on the possibilities of preventive care, avoiding illness -inc"&amp;"reasing factors and dealing with diseases advise")</f>
        <v>Define the objective and type of epidemiological study
 Risk factors, e.g. external and internal influences, determine and record
 Win and select study participants
 Study participants physically examine, e.g. remove blood or tissue samples
 Ask study participants, e.g. about living conditions and nutritional
 Perform or arrange follow -up examinations
 Capture, evaluate and prepare and interpret data
 Set up the risk models
 Further develop epidemiological methods, participate in the development of computer programs
 Scientific research and teaching (possibly with a doctorate)
 participate in research projects
 Prepare or stop lectures and seminars, follow up lessons, take out exams if necessary
 Write research reports
 Health advice and funding
 Deruating options for prevention and health promotion from the data obtained
 Assess the quality of the healthcare system and submit suggestions to improve
 Population on the possibilities of preventive care, avoiding illness -increasing factors and dealing with diseases advise</v>
      </c>
    </row>
    <row r="33" spans="1:3">
      <c r="A33" s="1" t="s">
        <v>64</v>
      </c>
      <c r="B33" s="1" t="s">
        <v>65</v>
      </c>
      <c r="C33" s="1" t="str">
        <f>IFERROR(__xludf.DUMMYFUNCTION("GOOGLETRANSLATE(B33, ""de"", ""en"")"),"Examine and research physical processes and appearances, conditions and relationships
 New methods, measurement methods, devices and products (industrial research) for different scientific and technical areas of application or industries develop product"&amp;" -oriented and application -related
 Process, product development, production
 Basic physical knowledge and physical monetary memory to apply problems in technology and basic research
 Design simulation models, evaluate test results to verify the si"&amp;"mulation models
 Plan, organize and monitor development and production processes
 Planning, organizing and carrying out sales and marketing, service and customer service, technical customer advice or support
 Develop software, mostly for scientific "&amp;"and technical applications
 Research and teaching (usually after the master's degree and possibly with a doctorate)
 Research projects plan and design, acquire research orders, acquire research funds
 Document and publish research results, e.g. pres"&amp;"ent research results in a mathematical form, implement them into mathematically descriptive models, formulate physical laws
 Keep lectures at specialist conferences and congresses, present the latest research results and methods, publish articles in spe"&amp;"cialist journals
 Prepare and carry out courses
 Develop teaching materials, scripts, exercise and internship instructions
 Correct written work, take out exams
 Advice and expertise
 Take an expert and expert tasks
 Check the patent claims, p"&amp;"ut out patent applications and carry out market observations in your own product area (in patent departments of industrial companies)
 In the medical field - Department of Radiology: In the case of radiation planning and radiation protection monitoring,"&amp;" participate in the development of dose of saving methods for X -ray diagnostics")</f>
        <v>Examine and research physical processes and appearances, conditions and relationships
 New methods, measurement methods, devices and products (industrial research) for different scientific and technical areas of application or industries develop product -oriented and application -related
 Process, product development, production
 Basic physical knowledge and physical monetary memory to apply problems in technology and basic research
 Design simulation models, evaluate test results to verify the simulation models
 Plan, organize and monitor development and production processes
 Planning, organizing and carrying out sales and marketing, service and customer service, technical customer advice or support
 Develop software, mostly for scientific and technical applications
 Research and teaching (usually after the master's degree and possibly with a doctorate)
 Research projects plan and design, acquire research orders, acquire research funds
 Document and publish research results, e.g. present research results in a mathematical form, implement them into mathematically descriptive models, formulate physical laws
 Keep lectures at specialist conferences and congresses, present the latest research results and methods, publish articles in specialist journals
 Prepare and carry out courses
 Develop teaching materials, scripts, exercise and internship instructions
 Correct written work, take out exams
 Advice and expertise
 Take an expert and expert tasks
 Check the patent claims, put out patent applications and carry out market observations in your own product area (in patent departments of industrial companies)
 In the medical field - Department of Radiology: In the case of radiation planning and radiation protection monitoring, participate in the development of dose of saving methods for X -ray diagnostics</v>
      </c>
    </row>
    <row r="34" spans="1:3">
      <c r="A34" s="3" t="s">
        <v>66</v>
      </c>
      <c r="B34" s="1" t="s">
        <v>67</v>
      </c>
      <c r="C34" s="1" t="str">
        <f>IFERROR(__xludf.DUMMYFUNCTION("GOOGLETRANSLATE(B34, ""de"", ""en"")"),"Development
 Optimize metallic, non -metallic and composite materials, e.g. for the purpose of saving weight, breastfeeding, corrosion resistance
 Develop dental materials for fixed or removable dentures and analyze their manufacturing processes
 De"&amp;"velop new processes for the production and treatment of materials as well as corresponding machines and systems
 Quality check and commissioning
 Examine damage to materials
 Check materials with different examination methods to determine the materi"&amp;"al structure, material behavior, to improve the manufacturing process and to secure quality; Document the results in test reports
 Lose plants and facilities of the relevant industry
 Monitor security and environmental protection provisions
 Advice,"&amp;" report
 Metallurgical production companies or individual departments in different management levels as a specialist officer, expert or expert advice or guide
 Authorities or companies as a specialist officer, consultant, expert or expert support or a"&amp;"dvise
 Scientific research and teaching (usually after the master's degree and possibly promotion)
 participate in research projects
 Prepare or stop lectures and seminars, follow up lessons, take out exams if necessary
 Write research reports")</f>
        <v>Development
 Optimize metallic, non -metallic and composite materials, e.g. for the purpose of saving weight, breastfeeding, corrosion resistance
 Develop dental materials for fixed or removable dentures and analyze their manufacturing processes
 Develop new processes for the production and treatment of materials as well as corresponding machines and systems
 Quality check and commissioning
 Examine damage to materials
 Check materials with different examination methods to determine the material structure, material behavior, to improve the manufacturing process and to secure quality; Document the results in test reports
 Lose plants and facilities of the relevant industry
 Monitor security and environmental protection provisions
 Advice, report
 Metallurgical production companies or individual departments in different management levels as a specialist officer, expert or expert advice or guide
 Authorities or companies as a specialist officer, consultant, expert or expert support or advise
 Scientific research and teaching (usually after the master's degree and possibly promotion)
 participate in research projects
 Prepare or stop lectures and seminars, follow up lessons, take out exams if necessary
 Write research reports</v>
      </c>
    </row>
    <row r="35" spans="1:3">
      <c r="A35" s="1" t="s">
        <v>68</v>
      </c>
      <c r="B35" s="1" t="s">
        <v>69</v>
      </c>
      <c r="C35" s="1" t="str">
        <f>IFERROR(__xludf.DUMMYFUNCTION("GOOGLETRANSLATE(B35, ""de"", ""en"")"),"Analysis and conception
 Identify the starting point, describe, analyze and evaluate existing bank and financial services offers
 Current current customer satisfaction, e.g. using market research, customer surveys, complaint rates
 Exercise innovati"&amp;"ve, practicable or successful investment and financing concepts on competitive observation
 Goals and standards, so -called benchmarks, formulate for your own company
 Optimized and networked advisory concepts within the banking and financial services"&amp;" industry design, e.g. as part of a project plan, including corresponding marketing measures
 Evaluate implementation options, carry out cost-benefit analyzes, e.g. schedule, necessary budget, assess expected goals
 Discuss the concepts with affected "&amp;"specialist departments and decision -makers and adapt if necessary
 Implementation and control
 Accompany the implementation process, coordinate individual partial tasks, monitor intermediate goals
 Develop investment and financing concepts for the "&amp;"individual customer situation
 Carry out risk analyzes or ratings as well as credit tests
 Advice and management
 Design concepts as part of management consultancy for banks and financial service providers, advise and support private and corporate c"&amp;"ustomers
 Perceive management tasks, e.g. as part of a project management, the management of a bank or financial division or in the revision
 Scientific research and teaching (usually after the master's degree and possibly promotion)
 participate in"&amp;" research projects
 Prepare or stop lectures and seminars, follow up lessons, take out exams if necessary
 Write research reports")</f>
        <v>Analysis and conception
 Identify the starting point, describe, analyze and evaluate existing bank and financial services offers
 Current current customer satisfaction, e.g. using market research, customer surveys, complaint rates
 Exercise innovative, practicable or successful investment and financing concepts on competitive observation
 Goals and standards, so -called benchmarks, formulate for your own company
 Optimized and networked advisory concepts within the banking and financial services industry design, e.g. as part of a project plan, including corresponding marketing measures
 Evaluate implementation options, carry out cost-benefit analyzes, e.g. schedule, necessary budget, assess expected goals
 Discuss the concepts with affected specialist departments and decision -makers and adapt if necessary
 Implementation and control
 Accompany the implementation process, coordinate individual partial tasks, monitor intermediate goals
 Develop investment and financing concepts for the individual customer situation
 Carry out risk analyzes or ratings as well as credit tests
 Advice and management
 Design concepts as part of management consultancy for banks and financial service providers, advise and support private and corporate customers
 Perceive management tasks, e.g. as part of a project management, the management of a bank or financial division or in the revision
 Scientific research and teaching (usually after the master's degree and possibly promotion)
 participate in research projects
 Prepare or stop lectures and seminars, follow up lessons, take out exams if necessary
 Write research reports</v>
      </c>
    </row>
    <row r="36" spans="1:3">
      <c r="A36" s="1" t="s">
        <v>70</v>
      </c>
      <c r="B36" s="1" t="s">
        <v>71</v>
      </c>
      <c r="C36" s="1" t="str">
        <f>IFERROR(__xludf.DUMMYFUNCTION("GOOGLETRANSLATE(B36, ""de"", ""en"")"),"The social behavior, i.e. the prerequisites, processes and consequences of living together, examine, interpret and describe people
 Research, for example, in the areas of macro or microsociology, for example in the form of the theory of social networks,"&amp;" conflict research or social constructivism
 Document the research results, possibly publish
 In market and opinion research, media, public relations
 Area of ​​market, opinion research, data collection, analysis: Referrations on topics such as gend"&amp;"er, poverty and integration research or social change develop, determine procedures for the collection and statistical preparation; Evaluate, analyze and prepare collected data; Check and optimize methods, work equipment, ranges and effectiveness in the f"&amp;"ield of market and opinion research
 Area of ​​publishing, journalism: edit manuscripts (reading, checking, editing); Supervise authors; Research information, select, write and edit editorial contributions (e.g. operating reports, social comments, milie"&amp;"u reports); Develop and implement new products
 Area of ​​adult education: lead the area of ​​political education, design the event program; Create seminar concepts, teaching and information materials; Planning and carrying out events on social and poli"&amp;"tical issues
 HR area: Determine the personnel requirements of a company; develop suitable strategies for recruiting; Prepare interviews and, if necessary, promoting assessment centers; Select and hire staff; ensure the continuous development and furthe"&amp;"r education of the employees
 Area of ​​workplace design, organization: analyze, evaluate and document company work processes; Studies, for example, raise stress at work, determine job satisfaction and health of employees; Evaluate data, possibly propos"&amp;"e improvement options
 Area of ​​public relations: Prepare pressing and dates; Write press releases; Assemble the press gauge; Organizations, companies, parties and individuals, after analyzing the current state, advise on opportunities for image improv"&amp;"ement
 In science, research and teaching (usually after the master's degree and possibly promotion)
 participate in research projects
 Prepare and carry out courses
 Correct written work, take out exams
 Keep specialist lectures, publish article"&amp;"s and books")</f>
        <v>The social behavior, i.e. the prerequisites, processes and consequences of living together, examine, interpret and describe people
 Research, for example, in the areas of macro or microsociology, for example in the form of the theory of social networks, conflict research or social constructivism
 Document the research results, possibly publish
 In market and opinion research, media, public relations
 Area of ​​market, opinion research, data collection, analysis: Referrations on topics such as gender, poverty and integration research or social change develop, determine procedures for the collection and statistical preparation; Evaluate, analyze and prepare collected data; Check and optimize methods, work equipment, ranges and effectiveness in the field of market and opinion research
 Area of ​​publishing, journalism: edit manuscripts (reading, checking, editing); Supervise authors; Research information, select, write and edit editorial contributions (e.g. operating reports, social comments, milieu reports); Develop and implement new products
 Area of ​​adult education: lead the area of ​​political education, design the event program; Create seminar concepts, teaching and information materials; Planning and carrying out events on social and political issues
 HR area: Determine the personnel requirements of a company; develop suitable strategies for recruiting; Prepare interviews and, if necessary, promoting assessment centers; Select and hire staff; ensure the continuous development and further education of the employees
 Area of ​​workplace design, organization: analyze, evaluate and document company work processes; Studies, for example, raise stress at work, determine job satisfaction and health of employees; Evaluate data, possibly propose improvement options
 Area of ​​public relations: Prepare pressing and dates; Write press releases; Assemble the press gauge; Organizations, companies, parties and individuals, after analyzing the current state, advise on opportunities for image improvement
 In science, research and teaching (usually after the master's degree and possibly promotion)
 participate in research projects
 Prepare and carry out courses
 Correct written work, take out exams
 Keep specialist lectures, publish articles and books</v>
      </c>
    </row>
    <row r="37" spans="1:3">
      <c r="A37" s="1" t="s">
        <v>72</v>
      </c>
      <c r="B37" s="1" t="s">
        <v>73</v>
      </c>
      <c r="C37" s="1" t="str">
        <f>IFERROR(__xludf.DUMMYFUNCTION("GOOGLETRANSLATE(B37, ""de"", ""en"")"),"Supervision and advising students Implementation of administrative and coordination tasks Planning, implementation and coordination of university events Creation of reports and evidence of the strategic curriculum for handing over to the administration of"&amp;" care for databases Exam-relevant training to the examination office as well as room organization for exams")</f>
        <v>Supervision and advising students Implementation of administrative and coordination tasks Planning, implementation and coordination of university events Creation of reports and evidence of the strategic curriculum for handing over to the administration of care for databases Exam-relevant training to the examination office as well as room organization for exams</v>
      </c>
    </row>
    <row r="38" spans="1:3">
      <c r="A38" s="1" t="s">
        <v>74</v>
      </c>
      <c r="B38" s="1" t="s">
        <v>75</v>
      </c>
      <c r="C38" s="1" t="str">
        <f>IFERROR(__xludf.DUMMYFUNCTION("GOOGLETRANSLATE(B38, ""de"", ""en"")"),"Designing lessons, promoting social relationships, responding to specific needs, controlling and assessing behavior, working together with parents and colleagues")</f>
        <v>Designing lessons, promoting social relationships, responding to specific needs, controlling and assessing behavior, working together with parents and colleagues</v>
      </c>
    </row>
    <row r="39" spans="1:3">
      <c r="A39" s="1" t="s">
        <v>76</v>
      </c>
      <c r="B39" s="1" t="s">
        <v>77</v>
      </c>
      <c r="C39" s="1" t="str">
        <f>IFERROR(__xludf.DUMMYFUNCTION("GOOGLETRANSLATE(B39, ""de"", ""en"")"),"Competent and independent preparation, implementation and follow -up of language courses. This benefits from us: • reliable fee accounting • Sensible activity that is fun • Compatibility of family and work • Motivated participants and a likeable team in a"&amp;" steadily growing educational institution • Teaching materials for teaching • A tax -free additional income for retirement • Alternatively to the fee, a permanent job can be checked")</f>
        <v>Competent and independent preparation, implementation and follow -up of language courses. This benefits from us: • reliable fee accounting • Sensible activity that is fun • Compatibility of family and work • Motivated participants and a likeable team in a steadily growing educational institution • Teaching materials for teaching • A tax -free additional income for retirement • Alternatively to the fee, a permanent job can be checked</v>
      </c>
    </row>
    <row r="40" spans="1:3">
      <c r="A40" s="1" t="s">
        <v>78</v>
      </c>
      <c r="B40" s="1" t="s">
        <v>79</v>
      </c>
      <c r="C40" s="1" t="str">
        <f>IFERROR(__xludf.DUMMYFUNCTION("GOOGLETRANSLATE(B40, ""de"", ""en"")"),"Planning, implementation and follow -up in subjects in subjects English, sports and art • Creation of a curriculum in cooperation and with the support of other teachers as well as the school management • Documentation and preparation of the teachings of t"&amp;"he students • Correction and grading of oral and written school work • Pedagogical support of the students In your everyday learning life")</f>
        <v>Planning, implementation and follow -up in subjects in subjects English, sports and art • Creation of a curriculum in cooperation and with the support of other teachers as well as the school management • Documentation and preparation of the teachings of the students • Correction and grading of oral and written school work • Pedagogical support of the students In your everyday learning life</v>
      </c>
    </row>
    <row r="41" spans="1:3">
      <c r="A41" s="1" t="s">
        <v>80</v>
      </c>
      <c r="B41" s="1" t="s">
        <v>81</v>
      </c>
      <c r="C41" s="1" t="str">
        <f>IFERROR(__xludf.DUMMYFUNCTION("GOOGLETRANSLATE(B41, ""de"", ""en"")"),"Prepare and carry out the lesson
 (Half) annual labor planning based on the curricula for the individual classes
 Prepare lessons taking into account the framework planning and the previous teaching progress
 Create or update teaching materials and "&amp;"media such as foils, presentations, worksheets, leaflets or models
 Prepare learning objectives (oral work), carry out, monitor and discuss
 Prepare teaching content, include students in the development of the teaching material, e.g. through targeted "&amp;"questions
 demonstrate practical skills, e.g. in art education
 Organize and lead group and breastfeeding work, games and the like
 Give, check and discuss homework
 Preparation of the lessons
 Correct homework, class work and final exams; Turni"&amp;"ng censorships
 Check teaching planning by comparing learning goals and learning success
 Educational activities
 Promote development of the students into responsible and independent personalities
 Student pupils to order, punctuality, discipline "&amp;"and correct social behavior
 Promote weak and particularly talented students
 Integrate children with behavioral problems or disabilities into the class
 Care, advice, organization and administration
 Guide (during breaks and at special events suc"&amp;"h as school festivals, class trips or excursions)
 Hold the consultation hours, participate in parents' evenings, conferences and service meetings
 Perform hiking days, school country home stays or school performances or concerts
 If necessary, part"&amp;"icipate in the training of teacher trainees
 Perceive organizational tasks in school and teaching or participate in it, make student lists, create timetables, divide school rooms, lead class book, control absenteeism
 Certificates, assessments, report"&amp;"s, statements")</f>
        <v>Prepare and carry out the lesson
 (Half) annual labor planning based on the curricula for the individual classes
 Prepare lessons taking into account the framework planning and the previous teaching progress
 Create or update teaching materials and media such as foils, presentations, worksheets, leaflets or models
 Prepare learning objectives (oral work), carry out, monitor and discuss
 Prepare teaching content, include students in the development of the teaching material, e.g. through targeted questions
 demonstrate practical skills, e.g. in art education
 Organize and lead group and breastfeeding work, games and the like
 Give, check and discuss homework
 Preparation of the lessons
 Correct homework, class work and final exams; Turning censorships
 Check teaching planning by comparing learning goals and learning success
 Educational activities
 Promote development of the students into responsible and independent personalities
 Student pupils to order, punctuality, discipline and correct social behavior
 Promote weak and particularly talented students
 Integrate children with behavioral problems or disabilities into the class
 Care, advice, organization and administration
 Guide (during breaks and at special events such as school festivals, class trips or excursions)
 Hold the consultation hours, participate in parents' evenings, conferences and service meetings
 Perform hiking days, school country home stays or school performances or concerts
 If necessary, participate in the training of teacher trainees
 Perceive organizational tasks in school and teaching or participate in it, make student lists, create timetables, divide school rooms, lead class book, control absenteeism
 Certificates, assessments, reports, statements</v>
      </c>
    </row>
    <row r="42" spans="1:3">
      <c r="A42" s="1" t="s">
        <v>82</v>
      </c>
      <c r="B42" s="1" t="s">
        <v>83</v>
      </c>
      <c r="C42" s="1" t="str">
        <f>IFERROR(__xludf.DUMMYFUNCTION("GOOGLETRANSLATE(B42, ""de"", ""en"")"),"Recognize and evaluate trends and developments in marketing and advertising
 Develop target group -friendly and cross -media advertising strategies
 Control creative processes and design implementation of ideas and concepts for different media or end "&amp;"devices
 Project employees from the areas of design, graphics, typography and design guide and coordinate
 Production processes, e.g. photo shoot, layout, animation, web design, coordinate
 Create calculations and schedules
 to advise customers
"&amp;" Design the appearance of a company or a brand, e.g. websites, social media appearances, apps, user experience design, logos or commercials design and manufacture")</f>
        <v>Recognize and evaluate trends and developments in marketing and advertising
 Develop target group -friendly and cross -media advertising strategies
 Control creative processes and design implementation of ideas and concepts for different media or end devices
 Project employees from the areas of design, graphics, typography and design guide and coordinate
 Production processes, e.g. photo shoot, layout, animation, web design, coordinate
 Create calculations and schedules
 to advise customers
 Design the appearance of a company or a brand, e.g. websites, social media appearances, apps, user experience design, logos or commercials design and manufacture</v>
      </c>
    </row>
    <row r="43" spans="1:3">
      <c r="A43" s="1" t="s">
        <v>84</v>
      </c>
      <c r="B43" s="1" t="s">
        <v>85</v>
      </c>
      <c r="C43" s="1" t="str">
        <f>IFERROR(__xludf.DUMMYFUNCTION("GOOGLETRANSLATE(B43, ""de"", ""en"")"),"Create designs, develop it further and process them in detail, also take into account material -related, manufacturing and economic aspects
 Make model cuts or change or vary the basic cuts that have already been tried and tested
 negotiate with the p"&amp;"roduction (often abroad) about type, quality, etc.
 Design and development
 participate in the development of current clothing fashion
 Hold ideas and ideas in sketches and designs
 Create market and trend analyzes, obtain information, for example"&amp;", about social and social developments; Find new clothing needs
 Visiting fabric trade fairs, for information/inspiration and for the assessment of new materials, new patterns, colorings
 Discuss the designs with all positions involved in the manufact"&amp;"ure (production, marketing, management) or the client
 Create production documents
 Working processes in pattern sare/coordinate; In the case of difficult models, also run sewing work independently
 Carry out with models; if necessary, correct the m"&amp;"odel
 Forward draft cuts to the production/manufacturing department, which revolves the model cut to the production tire.
 Marketing, advice
 Arrange production of model collections for fashion/sales fairs
 Detect employees in the production, impl"&amp;"ementation and graduation of the model cut
 negotiate with buyers about the collection and the models at fashion diets, if necessary to receive orders and change requests/proposals
 Employment strategic considerations, carry out or supervise advertisi"&amp;"ng measures
 In the field of design management, if necessary, also participate in sales and communication concepts, develop budgets with the controlling department
 Fashion, yarn or material manufacturing companies advise
 Teaching and research (usu"&amp;"ally after the master's degree and if necessary with a doctorate)
 Develop and convey theoretical and practical expertise, hold courses
 Looking for students, taking exams
 Carry out research projects")</f>
        <v>Create designs, develop it further and process them in detail, also take into account material -related, manufacturing and economic aspects
 Make model cuts or change or vary the basic cuts that have already been tried and tested
 negotiate with the production (often abroad) about type, quality, etc.
 Design and development
 participate in the development of current clothing fashion
 Hold ideas and ideas in sketches and designs
 Create market and trend analyzes, obtain information, for example, about social and social developments; Find new clothing needs
 Visiting fabric trade fairs, for information/inspiration and for the assessment of new materials, new patterns, colorings
 Discuss the designs with all positions involved in the manufacture (production, marketing, management) or the client
 Create production documents
 Working processes in pattern sare/coordinate; In the case of difficult models, also run sewing work independently
 Carry out with models; if necessary, correct the model
 Forward draft cuts to the production/manufacturing department, which revolves the model cut to the production tire.
 Marketing, advice
 Arrange production of model collections for fashion/sales fairs
 Detect employees in the production, implementation and graduation of the model cut
 negotiate with buyers about the collection and the models at fashion diets, if necessary to receive orders and change requests/proposals
 Employment strategic considerations, carry out or supervise advertising measures
 In the field of design management, if necessary, also participate in sales and communication concepts, develop budgets with the controlling department
 Fashion, yarn or material manufacturing companies advise
 Teaching and research (usually after the master's degree and if necessary with a doctorate)
 Develop and convey theoretical and practical expertise, hold courses
 Looking for students, taking exams
 Carry out research projects</v>
      </c>
    </row>
    <row r="44" spans="1:3">
      <c r="A44" s="1" t="s">
        <v>86</v>
      </c>
      <c r="B44" s="1" t="s">
        <v>87</v>
      </c>
      <c r="C44" s="1" t="str">
        <f>IFERROR(__xludf.DUMMYFUNCTION("GOOGLETRANSLATE(B44, ""de"", ""en"")"),"Design and stage dance or ballet performances
 Edit dance processes within a dance scenery
 rehearse dance movements with the ensemble, lead to samples, remove the premiere
 Artistic field
 Perform work and music analyzes, i.e. interpret a work th"&amp;"rough analytical and creative examination of the musical template
 Works then check whether they are suitable for dancing expression and forms of expression
 Develop the scenic concept, develop motion motifs and processes, take into account the dramat"&amp;"urgical laws of the expression dance
 Assign scenes and figures, carry out role analyzes
 Check realization options for dance roles and games
 in coordination with employees of the respective departments decide on the use of the stage and lighting t"&amp;"echnology
 In cooperation with stage and costume designers, develop a scope
 Prepare sample work, work out role interpretations together with the dancers in concept, scene, stage samples together with the dancers and dancers
 Monitor the performance"&amp;"s during the term of a staging (""evening service"")
 In film, television and internet: the choreography of dance scenes for film, television and streaming productions develop, edit, revise and guide
 Dance sports groups and formations, but also ice d"&amp;"ancers, figure skaters, advise with regard to artistic/choreographic questions, work out special exercise programs and choreographies
 Teach and guide ballet and dance students
 Analyze the use of innovative technologies for performances, e.g. augment"&amp;"ed reality
 In science, research and teaching (usually after the master's degree and possibly promotion)
 Develop and convey theoretical and practical expertise, hold courses
 Looking for students, taking exams
 Carry out dance projects")</f>
        <v>Design and stage dance or ballet performances
 Edit dance processes within a dance scenery
 rehearse dance movements with the ensemble, lead to samples, remove the premiere
 Artistic field
 Perform work and music analyzes, i.e. interpret a work through analytical and creative examination of the musical template
 Works then check whether they are suitable for dancing expression and forms of expression
 Develop the scenic concept, develop motion motifs and processes, take into account the dramaturgical laws of the expression dance
 Assign scenes and figures, carry out role analyzes
 Check realization options for dance roles and games
 in coordination with employees of the respective departments decide on the use of the stage and lighting technology
 In cooperation with stage and costume designers, develop a scope
 Prepare sample work, work out role interpretations together with the dancers in concept, scene, stage samples together with the dancers and dancers
 Monitor the performances during the term of a staging ("evening service")
 In film, television and internet: the choreography of dance scenes for film, television and streaming productions develop, edit, revise and guide
 Dance sports groups and formations, but also ice dancers, figure skaters, advise with regard to artistic/choreographic questions, work out special exercise programs and choreographies
 Teach and guide ballet and dance students
 Analyze the use of innovative technologies for performances, e.g. augmented reality
 In science, research and teaching (usually after the master's degree and possibly promotion)
 Develop and convey theoretical and practical expertise, hold courses
 Looking for students, taking exams
 Carry out dance projects</v>
      </c>
    </row>
    <row r="45" spans="1:3">
      <c r="A45" s="1" t="s">
        <v>88</v>
      </c>
      <c r="B45" s="1" t="s">
        <v>89</v>
      </c>
      <c r="C45" s="1" t="str">
        <f>IFERROR(__xludf.DUMMYFUNCTION("GOOGLETRANSLATE(B45, ""de"", ""en"")"),"Play instrumental parts in music pieces
 Put music pieces alone and with other musicians live in front of an audience
 Play a voice in polyphonic music works
 Play several instruments in smaller ensembles (e.g. flutes of different moods)
 Play ins"&amp;"trumental solo artists
 Rehearsals and studies
 practice regularly on the musical instrument
 Student the score, the piano extract, instrumental voice and the musicology background (e.g. styles, performance practice); Practice, repeat particularly d"&amp;"ifficult passages until the desired sound is achieved again
 Document the respective interpretation - according to specifications or agreements with the ensemble line and fellow players - in the notes material, e.g. Marking articulations, turning points"&amp;"
 Listen to other interpretations on sound carriers or in concerts
 take part in samples or orchestral services according to the service or work plan (orchestra) or by individual consultation (in the ensemble or as a soloist)
 Clarify all artistical"&amp;"ly and technically relevant questions such as mood, intonation, pace, phrasing, precision of the interaction together with the other participants
 Participate in the case of samples of different casts, especially for larger music works
 ensure the ope"&amp;"rational readiness of the respective instrument
 Blow voices (especially string instruments, plucking instruments) or woodwind instruments
 Correct the sheet covering, moisten, select the pipe leaves, select the mouthpiece (e.g. of brass instruments)
"&amp;" 
 Perform maintenance and maintenance work, put on strings if necessary, edit pipe leaves (e.g. oboe)
 Concerts, performances and recordings
 Check your own instrument, voices, blow, difficult passages again briefly
 In the orchestra, the instrumen"&amp;"ts are correct after a predetermined mood (usually remove the sound from the oboe)
 Play through your own instrumental part in the entire program, as part of media or recordings also with frequent interruptions and repetitions of individual sections
 "&amp;"In international concerts, observe compliance with the international species protection agreement (Cites) in terms of import and trade restrictions
 Organizational and other activities
 Contracts, fees, negotiate fees
 Acquiring engagements (in the "&amp;"event of a freelance work), usually through an artist agency or through the care of personal contacts in the music scene
 Appearances, concerts and sound recordings plan and organize
 Participate in concert tours
 Place music lessons in your own ins"&amp;"trumental subject
 Participate in music competitions
 Research, edit and prepare them in a media -friendly manner
 Write music reviews
 In science, research and teaching (usually after the master's degree and possibly promotion)
 Develop and con"&amp;"vey theoretical and practical expertise, hold courses
 Looking for students, taking exams
 Carry out musical research projects")</f>
        <v>Play instrumental parts in music pieces
 Put music pieces alone and with other musicians live in front of an audience
 Play a voice in polyphonic music works
 Play several instruments in smaller ensembles (e.g. flutes of different moods)
 Play instrumental solo artists
 Rehearsals and studies
 practice regularly on the musical instrument
 Student the score, the piano extract, instrumental voice and the musicology background (e.g. styles, performance practice); Practice, repeat particularly difficult passages until the desired sound is achieved again
 Document the respective interpretation - according to specifications or agreements with the ensemble line and fellow players - in the notes material, e.g. Marking articulations, turning points
 Listen to other interpretations on sound carriers or in concerts
 take part in samples or orchestral services according to the service or work plan (orchestra) or by individual consultation (in the ensemble or as a soloist)
 Clarify all artistically and technically relevant questions such as mood, intonation, pace, phrasing, precision of the interaction together with the other participants
 Participate in the case of samples of different casts, especially for larger music works
 ensure the operational readiness of the respective instrument
 Blow voices (especially string instruments, plucking instruments) or woodwind instruments
 Correct the sheet covering, moisten, select the pipe leaves, select the mouthpiece (e.g. of brass instruments)
 Perform maintenance and maintenance work, put on strings if necessary, edit pipe leaves (e.g. oboe)
 Concerts, performances and recordings
 Check your own instrument, voices, blow, difficult passages again briefly
 In the orchestra, the instruments are correct after a predetermined mood (usually remove the sound from the oboe)
 Play through your own instrumental part in the entire program, as part of media or recordings also with frequent interruptions and repetitions of individual sections
 In international concerts, observe compliance with the international species protection agreement (Cites) in terms of import and trade restrictions
 Organizational and other activities
 Contracts, fees, negotiate fees
 Acquiring engagements (in the event of a freelance work), usually through an artist agency or through the care of personal contacts in the music scene
 Appearances, concerts and sound recordings plan and organize
 Participate in concert tours
 Place music lessons in your own instrumental subject
 Participate in music competitions
 Research, edit and prepare them in a media -friendly manner
 Write music reviews
 In science, research and teaching (usually after the master's degree and possibly promotion)
 Develop and convey theoretical and practical expertise, hold courses
 Looking for students, taking exams
 Carry out musical research projects</v>
      </c>
    </row>
    <row r="46" spans="1:3">
      <c r="A46" s="1" t="s">
        <v>90</v>
      </c>
      <c r="B46" s="1" t="s">
        <v>91</v>
      </c>
      <c r="C46" s="1" t="str">
        <f>IFERROR(__xludf.DUMMYFUNCTION("GOOGLETRANSLATE(B46, ""de"", ""en"")"),"Obtain information about the products, the target group, the company and the competition to be advertised
 In cooperation with the areas of marketing and graphics, determine advertising concepts, goals and structures, develop overall concepts for text a"&amp;"nd image
 Develop sales promotion concepts and promotion strategies
 Develop direct marketing and mailing concepts
 Perform Website analyzes and optimizations
 Create advertising texts for different media
 Slogans, catalog texts, instructions fo"&amp;"r use, mailing, writing, through innovative language use, sales strong argument, wake up handy descriptions
 Create search engine optimized (SEO) texts
 Create the highest possible recognition factor through keywords or statements associated with the "&amp;"respective products
 Write advertising letters and flyers, install a response elements to promote the customer reaction
 Present advertising texts to the customer
 Use corporate wording concepts, e.g. to underline or influence the image of companies"&amp;"
 Develop text modules e.g. for business correspondence to ensure uniform communication externally
 Colon customer loyalty through the choice of words and style of texts")</f>
        <v>Obtain information about the products, the target group, the company and the competition to be advertised
 In cooperation with the areas of marketing and graphics, determine advertising concepts, goals and structures, develop overall concepts for text and image
 Develop sales promotion concepts and promotion strategies
 Develop direct marketing and mailing concepts
 Perform Website analyzes and optimizations
 Create advertising texts for different media
 Slogans, catalog texts, instructions for use, mailing, writing, through innovative language use, sales strong argument, wake up handy descriptions
 Create search engine optimized (SEO) texts
 Create the highest possible recognition factor through keywords or statements associated with the respective products
 Write advertising letters and flyers, install a response elements to promote the customer reaction
 Present advertising texts to the customer
 Use corporate wording concepts, e.g. to underline or influence the image of companies
 Develop text modules e.g. for business correspondence to ensure uniform communication externally
 Colon customer loyalty through the choice of words and style of texts</v>
      </c>
    </row>
    <row r="47" spans="1:3">
      <c r="A47" s="1" t="s">
        <v>92</v>
      </c>
      <c r="B47" s="1" t="s">
        <v>93</v>
      </c>
      <c r="C47" s="4" t="s">
        <v>94</v>
      </c>
    </row>
    <row r="48" spans="1:3">
      <c r="A48" s="1" t="s">
        <v>95</v>
      </c>
      <c r="B48" s="6" t="s">
        <v>96</v>
      </c>
      <c r="C48" s="7"/>
    </row>
    <row r="49" spans="1:3">
      <c r="A49" s="1" t="s">
        <v>97</v>
      </c>
      <c r="B49" s="6" t="s">
        <v>98</v>
      </c>
      <c r="C49" s="7"/>
    </row>
    <row r="50" spans="1:3">
      <c r="A50" s="1" t="s">
        <v>99</v>
      </c>
      <c r="B50" s="6" t="s">
        <v>100</v>
      </c>
      <c r="C50" s="7"/>
    </row>
    <row r="51" spans="1:3">
      <c r="A51" s="1" t="s">
        <v>101</v>
      </c>
      <c r="B51" s="6" t="s">
        <v>102</v>
      </c>
      <c r="C51" s="7"/>
    </row>
    <row r="52" spans="1:3">
      <c r="A52" s="1" t="s">
        <v>103</v>
      </c>
      <c r="B52" s="6" t="s">
        <v>104</v>
      </c>
      <c r="C52" s="7"/>
    </row>
    <row r="53" spans="1:3">
      <c r="A53" s="1" t="s">
        <v>105</v>
      </c>
      <c r="B53" s="6" t="s">
        <v>106</v>
      </c>
      <c r="C53" s="7"/>
    </row>
    <row r="54" spans="1:3">
      <c r="A54" s="1" t="s">
        <v>107</v>
      </c>
      <c r="B54" s="6" t="s">
        <v>108</v>
      </c>
      <c r="C54" s="7"/>
    </row>
    <row r="55" spans="1:3">
      <c r="A55" s="1" t="s">
        <v>109</v>
      </c>
      <c r="B55" s="6" t="s">
        <v>110</v>
      </c>
      <c r="C55" s="7"/>
    </row>
    <row r="56" spans="1:3">
      <c r="A56" s="1" t="s">
        <v>111</v>
      </c>
      <c r="B56" s="6" t="s">
        <v>112</v>
      </c>
      <c r="C56" s="7"/>
    </row>
    <row r="57" spans="1:3">
      <c r="A57" s="1" t="s">
        <v>113</v>
      </c>
      <c r="B57" s="6" t="s">
        <v>114</v>
      </c>
      <c r="C57" s="7"/>
    </row>
    <row r="58" spans="1:3">
      <c r="A58" s="1" t="s">
        <v>115</v>
      </c>
      <c r="B58" s="6" t="s">
        <v>116</v>
      </c>
      <c r="C58" s="7"/>
    </row>
    <row r="59" spans="1:3">
      <c r="A59" s="1" t="s">
        <v>117</v>
      </c>
      <c r="B59" s="6" t="s">
        <v>118</v>
      </c>
      <c r="C59" s="7"/>
    </row>
    <row r="60" spans="1:3">
      <c r="A60" s="1" t="s">
        <v>119</v>
      </c>
      <c r="B60" s="6" t="s">
        <v>120</v>
      </c>
      <c r="C60" s="7"/>
    </row>
    <row r="61" spans="1:3">
      <c r="A61" s="1" t="s">
        <v>121</v>
      </c>
      <c r="B61" s="6" t="s">
        <v>122</v>
      </c>
      <c r="C61" s="7"/>
    </row>
    <row r="62" spans="1:3">
      <c r="A62" s="1" t="s">
        <v>123</v>
      </c>
      <c r="B62" s="6" t="s">
        <v>124</v>
      </c>
      <c r="C62" s="7"/>
    </row>
    <row r="63" spans="1:3">
      <c r="A63" s="1" t="s">
        <v>125</v>
      </c>
      <c r="B63" s="6" t="s">
        <v>126</v>
      </c>
      <c r="C63" s="7"/>
    </row>
    <row r="64" spans="1:3">
      <c r="A64" s="1" t="s">
        <v>127</v>
      </c>
      <c r="B64" s="6" t="s">
        <v>128</v>
      </c>
      <c r="C64" s="7"/>
    </row>
    <row r="65" spans="1:3">
      <c r="A65" s="1" t="s">
        <v>129</v>
      </c>
      <c r="B65" s="6" t="s">
        <v>130</v>
      </c>
      <c r="C65" s="7"/>
    </row>
    <row r="66" spans="1:3">
      <c r="A66" s="1" t="s">
        <v>131</v>
      </c>
      <c r="B66" s="6" t="s">
        <v>132</v>
      </c>
      <c r="C66" s="7"/>
    </row>
    <row r="67" spans="1:3">
      <c r="A67" s="1" t="s">
        <v>133</v>
      </c>
      <c r="B67" s="6" t="s">
        <v>134</v>
      </c>
      <c r="C67" s="7"/>
    </row>
    <row r="68" spans="1:3">
      <c r="A68" s="1" t="s">
        <v>135</v>
      </c>
      <c r="B68" s="6" t="s">
        <v>136</v>
      </c>
      <c r="C68" s="7"/>
    </row>
    <row r="69" spans="1:3">
      <c r="A69" s="1" t="s">
        <v>137</v>
      </c>
      <c r="B69" s="6" t="s">
        <v>138</v>
      </c>
      <c r="C69" s="7"/>
    </row>
    <row r="70" spans="1:3">
      <c r="A70" s="1" t="s">
        <v>139</v>
      </c>
      <c r="B70" s="6" t="s">
        <v>140</v>
      </c>
      <c r="C70" s="7"/>
    </row>
    <row r="71" spans="1:3">
      <c r="A71" s="1" t="s">
        <v>141</v>
      </c>
      <c r="B71" s="6" t="s">
        <v>142</v>
      </c>
      <c r="C71" s="7"/>
    </row>
    <row r="72" spans="1:3">
      <c r="A72" s="1" t="s">
        <v>143</v>
      </c>
      <c r="B72" s="6" t="s">
        <v>144</v>
      </c>
      <c r="C72" s="7"/>
    </row>
    <row r="73" spans="1:3">
      <c r="A73" s="1" t="s">
        <v>145</v>
      </c>
      <c r="B73" s="6" t="s">
        <v>146</v>
      </c>
      <c r="C73" s="7"/>
    </row>
    <row r="74" spans="1:3">
      <c r="A74" s="1" t="s">
        <v>147</v>
      </c>
      <c r="B74" s="6" t="s">
        <v>148</v>
      </c>
      <c r="C74" s="7"/>
    </row>
    <row r="75" spans="1:3">
      <c r="A75" s="1" t="s">
        <v>149</v>
      </c>
      <c r="B75" s="6" t="s">
        <v>150</v>
      </c>
      <c r="C75" s="7"/>
    </row>
    <row r="76" spans="1:3">
      <c r="A76" s="1" t="s">
        <v>151</v>
      </c>
      <c r="B76" s="6" t="s">
        <v>152</v>
      </c>
      <c r="C76" s="7"/>
    </row>
    <row r="77" spans="1:3">
      <c r="A77" s="1" t="s">
        <v>153</v>
      </c>
      <c r="B77" s="6" t="s">
        <v>154</v>
      </c>
      <c r="C77" s="7"/>
    </row>
    <row r="78" spans="1:3">
      <c r="A78" s="1" t="s">
        <v>155</v>
      </c>
      <c r="B78" s="6" t="s">
        <v>156</v>
      </c>
      <c r="C78" s="7"/>
    </row>
    <row r="79" spans="1:3">
      <c r="A79" s="1" t="s">
        <v>157</v>
      </c>
      <c r="B79" s="6" t="s">
        <v>158</v>
      </c>
      <c r="C79" s="7"/>
    </row>
    <row r="80" spans="1:3">
      <c r="A80" s="1" t="s">
        <v>159</v>
      </c>
      <c r="B80" s="6" t="s">
        <v>160</v>
      </c>
      <c r="C80" s="7"/>
    </row>
    <row r="81" spans="1:3">
      <c r="A81" s="1" t="s">
        <v>24</v>
      </c>
      <c r="B81" s="6" t="s">
        <v>25</v>
      </c>
      <c r="C81" s="7"/>
    </row>
    <row r="82" spans="1:3">
      <c r="A82" s="1" t="s">
        <v>161</v>
      </c>
      <c r="B82" s="6" t="s">
        <v>162</v>
      </c>
      <c r="C82" s="7"/>
    </row>
    <row r="83" spans="1:3">
      <c r="A83" s="1" t="s">
        <v>163</v>
      </c>
      <c r="B83" s="6" t="s">
        <v>164</v>
      </c>
      <c r="C83" s="7"/>
    </row>
    <row r="84" spans="1:3">
      <c r="A84" s="1" t="s">
        <v>165</v>
      </c>
      <c r="B84" s="6" t="s">
        <v>166</v>
      </c>
      <c r="C84" s="7"/>
    </row>
    <row r="85" spans="1:3">
      <c r="A85" s="1" t="s">
        <v>167</v>
      </c>
      <c r="B85" s="6" t="s">
        <v>168</v>
      </c>
      <c r="C85" s="7"/>
    </row>
    <row r="86" spans="1:3">
      <c r="A86" s="1" t="s">
        <v>169</v>
      </c>
      <c r="B86" s="6" t="s">
        <v>170</v>
      </c>
      <c r="C86" s="7"/>
    </row>
    <row r="87" spans="1:3">
      <c r="A87" s="5" t="s">
        <v>171</v>
      </c>
      <c r="B87" s="5" t="s">
        <v>172</v>
      </c>
      <c r="C87" s="1"/>
    </row>
    <row r="88" spans="1:3">
      <c r="A88" s="1" t="s">
        <v>173</v>
      </c>
      <c r="B88" s="6" t="s">
        <v>174</v>
      </c>
      <c r="C88" s="7"/>
    </row>
    <row r="89" spans="1:3">
      <c r="A89" s="1" t="s">
        <v>175</v>
      </c>
      <c r="B89" s="6" t="s">
        <v>176</v>
      </c>
      <c r="C89" s="7"/>
    </row>
    <row r="90" spans="1:3">
      <c r="A90" s="1" t="s">
        <v>177</v>
      </c>
      <c r="B90" s="6" t="s">
        <v>178</v>
      </c>
      <c r="C90" s="7"/>
    </row>
    <row r="91" spans="1:3">
      <c r="A91" s="1" t="s">
        <v>179</v>
      </c>
      <c r="B91" s="6" t="s">
        <v>180</v>
      </c>
      <c r="C91" s="7"/>
    </row>
    <row r="92" spans="1:3">
      <c r="A92" s="1" t="s">
        <v>181</v>
      </c>
      <c r="B92" s="6" t="s">
        <v>182</v>
      </c>
      <c r="C92" s="7"/>
    </row>
    <row r="93" spans="1:3">
      <c r="A93" s="1" t="s">
        <v>183</v>
      </c>
      <c r="B93" s="6" t="s">
        <v>184</v>
      </c>
      <c r="C93" s="7"/>
    </row>
    <row r="94" spans="1:3">
      <c r="A94" s="1" t="s">
        <v>185</v>
      </c>
      <c r="B94" s="6" t="s">
        <v>186</v>
      </c>
      <c r="C94" s="7"/>
    </row>
    <row r="95" spans="1:3">
      <c r="A95" s="1" t="s">
        <v>187</v>
      </c>
      <c r="B95" s="6" t="s">
        <v>188</v>
      </c>
      <c r="C95" s="7"/>
    </row>
    <row r="96" spans="1:3">
      <c r="A96" s="1" t="s">
        <v>189</v>
      </c>
      <c r="B96" s="6" t="s">
        <v>190</v>
      </c>
      <c r="C96" s="7"/>
    </row>
    <row r="97" spans="1:3">
      <c r="A97" s="1" t="s">
        <v>191</v>
      </c>
      <c r="B97" s="6" t="s">
        <v>192</v>
      </c>
      <c r="C97" s="7"/>
    </row>
    <row r="98" spans="1:3">
      <c r="A98" s="1" t="s">
        <v>193</v>
      </c>
      <c r="B98" s="6" t="s">
        <v>194</v>
      </c>
      <c r="C98" s="7"/>
    </row>
    <row r="99" spans="1:3">
      <c r="A99" s="1" t="s">
        <v>195</v>
      </c>
      <c r="B99" s="6" t="s">
        <v>196</v>
      </c>
      <c r="C99" s="7"/>
    </row>
    <row r="100" spans="1:3">
      <c r="A100" s="1" t="s">
        <v>197</v>
      </c>
      <c r="B100" s="6" t="s">
        <v>198</v>
      </c>
      <c r="C100" s="7"/>
    </row>
    <row r="101" spans="1:3">
      <c r="A101" s="1" t="s">
        <v>199</v>
      </c>
      <c r="B101" s="6" t="s">
        <v>200</v>
      </c>
      <c r="C101" s="7"/>
    </row>
    <row r="102" spans="1:3">
      <c r="A102" s="1" t="s">
        <v>201</v>
      </c>
      <c r="B102" s="6" t="s">
        <v>202</v>
      </c>
      <c r="C102" s="7"/>
    </row>
    <row r="103" spans="1:3">
      <c r="A103" s="1" t="s">
        <v>203</v>
      </c>
      <c r="B103" s="6" t="s">
        <v>204</v>
      </c>
      <c r="C103" s="7"/>
    </row>
    <row r="104" spans="1:3">
      <c r="A104" s="1" t="s">
        <v>205</v>
      </c>
      <c r="B104" s="6" t="s">
        <v>206</v>
      </c>
      <c r="C104" s="7"/>
    </row>
    <row r="105" spans="1:3">
      <c r="A105" s="1" t="s">
        <v>207</v>
      </c>
      <c r="B105" s="6" t="s">
        <v>208</v>
      </c>
      <c r="C105" s="7"/>
    </row>
    <row r="106" spans="1:3">
      <c r="A106" s="1" t="s">
        <v>209</v>
      </c>
      <c r="B106" s="6" t="s">
        <v>210</v>
      </c>
      <c r="C106" s="7"/>
    </row>
    <row r="107" spans="1:3">
      <c r="A107" s="1" t="s">
        <v>211</v>
      </c>
      <c r="B107" s="6" t="s">
        <v>212</v>
      </c>
      <c r="C107" s="7"/>
    </row>
    <row r="108" spans="1:3">
      <c r="A108" s="1" t="s">
        <v>213</v>
      </c>
      <c r="B108" s="6" t="s">
        <v>214</v>
      </c>
      <c r="C108" s="7"/>
    </row>
    <row r="109" spans="1:3">
      <c r="A109" s="1" t="s">
        <v>215</v>
      </c>
      <c r="B109" s="6" t="s">
        <v>216</v>
      </c>
      <c r="C109" s="7"/>
    </row>
    <row r="110" spans="1:3">
      <c r="A110" s="1" t="s">
        <v>217</v>
      </c>
      <c r="B110" s="6" t="s">
        <v>218</v>
      </c>
      <c r="C110" s="7"/>
    </row>
    <row r="111" spans="1:3">
      <c r="A111" s="1" t="s">
        <v>219</v>
      </c>
      <c r="B111" s="6" t="s">
        <v>220</v>
      </c>
      <c r="C111" s="7"/>
    </row>
    <row r="112" spans="1:3">
      <c r="A112" s="1" t="s">
        <v>221</v>
      </c>
      <c r="B112" s="6" t="s">
        <v>222</v>
      </c>
      <c r="C112" s="7"/>
    </row>
    <row r="113" spans="1:3">
      <c r="A113" s="1" t="s">
        <v>223</v>
      </c>
      <c r="B113" s="6" t="s">
        <v>224</v>
      </c>
      <c r="C113" s="7"/>
    </row>
    <row r="114" spans="1:3">
      <c r="A114" s="3" t="s">
        <v>225</v>
      </c>
      <c r="B114" s="8" t="s">
        <v>226</v>
      </c>
      <c r="C114" s="7"/>
    </row>
    <row r="115" spans="1:3">
      <c r="A115" s="1" t="s">
        <v>227</v>
      </c>
      <c r="B115" s="6" t="s">
        <v>228</v>
      </c>
      <c r="C115" s="7"/>
    </row>
    <row r="116" spans="1:3">
      <c r="A116" s="1" t="s">
        <v>229</v>
      </c>
      <c r="B116" s="6" t="s">
        <v>230</v>
      </c>
      <c r="C116" s="7"/>
    </row>
    <row r="117" spans="1:3">
      <c r="A117" s="1" t="s">
        <v>231</v>
      </c>
      <c r="B117" s="6" t="s">
        <v>232</v>
      </c>
      <c r="C117" s="7"/>
    </row>
    <row r="118" spans="1:3">
      <c r="A118" s="1" t="s">
        <v>233</v>
      </c>
      <c r="B118" s="6" t="s">
        <v>234</v>
      </c>
      <c r="C118" s="7"/>
    </row>
    <row r="119" spans="1:3">
      <c r="A119" s="1" t="s">
        <v>235</v>
      </c>
      <c r="B119" s="6" t="s">
        <v>236</v>
      </c>
      <c r="C119" s="7"/>
    </row>
    <row r="120" spans="1:3">
      <c r="A120" s="1" t="s">
        <v>237</v>
      </c>
      <c r="B120" s="6" t="s">
        <v>238</v>
      </c>
      <c r="C120" s="7"/>
    </row>
    <row r="121" spans="1:3">
      <c r="A121" s="1" t="s">
        <v>221</v>
      </c>
      <c r="B121" s="6" t="s">
        <v>222</v>
      </c>
      <c r="C121" s="7"/>
    </row>
    <row r="122" spans="1:3">
      <c r="A122" s="1" t="s">
        <v>239</v>
      </c>
      <c r="B122" s="1" t="s">
        <v>240</v>
      </c>
      <c r="C122" s="1"/>
    </row>
  </sheetData>
  <mergeCells count="73">
    <mergeCell ref="B101:C101"/>
    <mergeCell ref="B102:C102"/>
    <mergeCell ref="B103:C103"/>
    <mergeCell ref="B104:C104"/>
    <mergeCell ref="B48:C48"/>
    <mergeCell ref="B49:C49"/>
    <mergeCell ref="B50:C50"/>
    <mergeCell ref="B51:C51"/>
    <mergeCell ref="B52:C52"/>
    <mergeCell ref="B53:C53"/>
    <mergeCell ref="B54:C54"/>
    <mergeCell ref="B96:C96"/>
    <mergeCell ref="B97:C97"/>
    <mergeCell ref="B98:C98"/>
    <mergeCell ref="B99:C99"/>
    <mergeCell ref="B100:C100"/>
    <mergeCell ref="B91:C91"/>
    <mergeCell ref="B92:C92"/>
    <mergeCell ref="B93:C93"/>
    <mergeCell ref="B94:C94"/>
    <mergeCell ref="B95:C95"/>
    <mergeCell ref="B85:C85"/>
    <mergeCell ref="B86:C86"/>
    <mergeCell ref="B88:C88"/>
    <mergeCell ref="B89:C89"/>
    <mergeCell ref="B90:C90"/>
    <mergeCell ref="B80:C80"/>
    <mergeCell ref="B81:C81"/>
    <mergeCell ref="B82:C82"/>
    <mergeCell ref="B83:C83"/>
    <mergeCell ref="B84:C84"/>
    <mergeCell ref="B75:C75"/>
    <mergeCell ref="B76:C76"/>
    <mergeCell ref="B77:C77"/>
    <mergeCell ref="B78:C78"/>
    <mergeCell ref="B79:C79"/>
    <mergeCell ref="B70:C70"/>
    <mergeCell ref="B71:C71"/>
    <mergeCell ref="B72:C72"/>
    <mergeCell ref="B73:C73"/>
    <mergeCell ref="B74:C74"/>
    <mergeCell ref="B65:C65"/>
    <mergeCell ref="B66:C66"/>
    <mergeCell ref="B67:C67"/>
    <mergeCell ref="B68:C68"/>
    <mergeCell ref="B69:C69"/>
    <mergeCell ref="B60:C60"/>
    <mergeCell ref="B61:C61"/>
    <mergeCell ref="B62:C62"/>
    <mergeCell ref="B63:C63"/>
    <mergeCell ref="B64:C64"/>
    <mergeCell ref="B55:C55"/>
    <mergeCell ref="B56:C56"/>
    <mergeCell ref="B57:C57"/>
    <mergeCell ref="B58:C58"/>
    <mergeCell ref="B59:C59"/>
    <mergeCell ref="B110:C110"/>
    <mergeCell ref="B111:C111"/>
    <mergeCell ref="B119:C119"/>
    <mergeCell ref="B120:C120"/>
    <mergeCell ref="B121:C121"/>
    <mergeCell ref="B112:C112"/>
    <mergeCell ref="B113:C113"/>
    <mergeCell ref="B114:C114"/>
    <mergeCell ref="B115:C115"/>
    <mergeCell ref="B116:C116"/>
    <mergeCell ref="B117:C117"/>
    <mergeCell ref="B118:C118"/>
    <mergeCell ref="B105:C105"/>
    <mergeCell ref="B106:C106"/>
    <mergeCell ref="B107:C107"/>
    <mergeCell ref="B108:C108"/>
    <mergeCell ref="B109:C109"/>
  </mergeCells>
  <hyperlinks>
    <hyperlink ref="C47" r:id="rId1" xr:uid="{00000000-0004-0000-0000-000000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Nikita Sidorov</cp:lastModifiedBy>
  <cp:revision/>
  <dcterms:created xsi:type="dcterms:W3CDTF">2023-05-27T12:41:47Z</dcterms:created>
  <dcterms:modified xsi:type="dcterms:W3CDTF">2023-05-27T12:41:47Z</dcterms:modified>
  <cp:category/>
  <cp:contentStatus/>
</cp:coreProperties>
</file>