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gma\Documents\Work\github\Robot_controll_board\Documentation\"/>
    </mc:Choice>
  </mc:AlternateContent>
  <xr:revisionPtr revIDLastSave="0" documentId="13_ncr:1_{38B717D5-74D9-4258-BB43-B5A0ED4AF8D2}" xr6:coauthVersionLast="45" xr6:coauthVersionMax="46" xr10:uidLastSave="{00000000-0000-0000-0000-000000000000}"/>
  <bookViews>
    <workbookView xWindow="-120" yWindow="-120" windowWidth="29040" windowHeight="15840" xr2:uid="{7388A3BC-48A6-4E06-936F-58FD3D6523B7}"/>
  </bookViews>
  <sheets>
    <sheet name="Robot_control_mother_board" sheetId="1" r:id="rId1"/>
  </sheets>
  <definedNames>
    <definedName name="_xlnm.Print_Titles" localSheetId="0">Robot_control_mother_board!$1:$1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" l="1"/>
  <c r="H2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  <c r="H26" i="1" s="1"/>
</calcChain>
</file>

<file path=xl/sharedStrings.xml><?xml version="1.0" encoding="utf-8"?>
<sst xmlns="http://schemas.openxmlformats.org/spreadsheetml/2006/main" count="120" uniqueCount="118">
  <si>
    <t>Comment</t>
  </si>
  <si>
    <t>Description</t>
  </si>
  <si>
    <t>Designator</t>
  </si>
  <si>
    <t>Product Number</t>
  </si>
  <si>
    <t>Pieces</t>
  </si>
  <si>
    <t>Quantity</t>
  </si>
  <si>
    <t>Preis/ Quantity</t>
  </si>
  <si>
    <t>Total Pprice</t>
  </si>
  <si>
    <t>Link</t>
  </si>
  <si>
    <t>12.5 pf</t>
  </si>
  <si>
    <t>AVX 12pF 200V dc 0603</t>
  </si>
  <si>
    <t>C1, C2</t>
  </si>
  <si>
    <t>698-2793</t>
  </si>
  <si>
    <t>https://at.rs-online.com/web/p/keramik-vielschichtkondensatoren/6982793/</t>
  </si>
  <si>
    <t>18 pf</t>
  </si>
  <si>
    <t>AVX 18pF 200V dc 0603</t>
  </si>
  <si>
    <t>C3, C4</t>
  </si>
  <si>
    <t>698-3970</t>
  </si>
  <si>
    <t>https://at.rs-online.com/web/p/keramik-vielschichtkondensatoren/6983970/</t>
  </si>
  <si>
    <t>2,2 uf</t>
  </si>
  <si>
    <t>Murata 2.2 uF X7R 10% 10V dc 0603</t>
  </si>
  <si>
    <t>C5, C6, C7</t>
  </si>
  <si>
    <t>691-1149</t>
  </si>
  <si>
    <t>https://at.rs-online.com/web/p/keramik-vielschichtkondensatoren/6911149/</t>
  </si>
  <si>
    <t>0.1 uf</t>
  </si>
  <si>
    <t>AVX 0.1 uF 16v dc 0603</t>
  </si>
  <si>
    <t>C8, C9, C10, C11, C12, C13, C17, C19</t>
  </si>
  <si>
    <t>773-8601</t>
  </si>
  <si>
    <t>https://at.rs-online.com/web/p/keramik-vielschichtkondensatoren/7738601/</t>
  </si>
  <si>
    <t>T494D106K035AT</t>
  </si>
  <si>
    <t>Capacitor Polarised</t>
  </si>
  <si>
    <t>C14, C15_P, C15_S, C16_P, C16_S, C25</t>
  </si>
  <si>
    <t>538-2789</t>
  </si>
  <si>
    <t>https://at.rs-online.com/web/p/tantal-elektrolytkondensator/5382789/</t>
  </si>
  <si>
    <t>4.7 uf</t>
  </si>
  <si>
    <t>AVX, SMD MLCC 4.7 uF 10 V dc, 0603</t>
  </si>
  <si>
    <t>C18, C20, C21, C22, C23, C24</t>
  </si>
  <si>
    <t>135-8356</t>
  </si>
  <si>
    <t>https://at.rs-online.com/web/p/keramik-vielschichtkondensatoren/1358356/</t>
  </si>
  <si>
    <t>STM32F446RET6</t>
  </si>
  <si>
    <t>Integrated Circuit</t>
  </si>
  <si>
    <t>IC1</t>
  </si>
  <si>
    <t>110-6621</t>
  </si>
  <si>
    <t>https://at.rs-online.com/web/p/mikrocontroller/1106621/</t>
  </si>
  <si>
    <t>CP2102-GMR</t>
  </si>
  <si>
    <t>IC2</t>
  </si>
  <si>
    <t>526-8841</t>
  </si>
  <si>
    <t>https://at.rs-online.com/web/p/multiprotokoll-transceiver/5268841/</t>
  </si>
  <si>
    <t>PLS-5</t>
  </si>
  <si>
    <t>Board-To-Board Connector, Through Hole, Header, 5, 2.54 mm, Gold Plated Contacts</t>
  </si>
  <si>
    <t>J1, J10, J11</t>
  </si>
  <si>
    <t>896-7620</t>
  </si>
  <si>
    <t>https://at.rs-online.com/web/p/leiterplatten-header/8967620/</t>
  </si>
  <si>
    <t>screw terminal 2.54 2p</t>
  </si>
  <si>
    <t>Connector</t>
  </si>
  <si>
    <t>J2,J3, J4, J8, J9</t>
  </si>
  <si>
    <t>220-4260</t>
  </si>
  <si>
    <t>https://at.rs-online.com/web/p/leiterplatten-printklemmen/2204260/</t>
  </si>
  <si>
    <t>1902547</t>
  </si>
  <si>
    <t>Connector, Phoenix Contact MKDS 5 HV/2-9.52</t>
  </si>
  <si>
    <t>J5, J6_P, J6_S</t>
  </si>
  <si>
    <t>803-2844</t>
  </si>
  <si>
    <t>https://at.rs-online.com/web/p/leiterplatten-printklemmen/8032844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3830332D32383434267365617263685F6B6579776F72645F6170703D38303332383434267365617263685F636F6E6669673D3126&amp;searchHistory=%7B%22enabled%22%3Atrue%7D</t>
  </si>
  <si>
    <t>0473461001</t>
  </si>
  <si>
    <t>J7</t>
  </si>
  <si>
    <t>702-5475</t>
  </si>
  <si>
    <t>https://at.rs-online.com/web/p/usb-steckverbinder/7025475/</t>
  </si>
  <si>
    <t>IRLML2402TRPBF</t>
  </si>
  <si>
    <t>MOSFET (N-Channel)</t>
  </si>
  <si>
    <t>Q1</t>
  </si>
  <si>
    <t>302-016</t>
  </si>
  <si>
    <t>https://at.rs-online.com/web/p/mosfet/0302016/</t>
  </si>
  <si>
    <t>1k</t>
  </si>
  <si>
    <t>RS PRO SMD-Widerstand, 1kΩ ±5%, 1k 0603</t>
  </si>
  <si>
    <t>R1, R2, R3_P, R3_S, R4_P, R4_S, R5_P, R5_S, R6_P, R6_S, R7_P, R7_S, R8_P, R8_S, R14</t>
  </si>
  <si>
    <t>866-7024</t>
  </si>
  <si>
    <t>https://at.rs-online.com/web/p/smd-widerstande/8667024/</t>
  </si>
  <si>
    <t>4.7k</t>
  </si>
  <si>
    <t>4.7k 0603</t>
  </si>
  <si>
    <t>R9</t>
  </si>
  <si>
    <t>866-7200</t>
  </si>
  <si>
    <t>https://at.rs-online.com/web/p/smd-widerstande/8667200/</t>
  </si>
  <si>
    <t>10k</t>
  </si>
  <si>
    <t>10k 0603</t>
  </si>
  <si>
    <t>R10</t>
  </si>
  <si>
    <t>866-7030</t>
  </si>
  <si>
    <t>https://at.rs-online.com/web/p/smd-widerstande/8667030/</t>
  </si>
  <si>
    <t>330</t>
  </si>
  <si>
    <t>330 0603</t>
  </si>
  <si>
    <t>R11, R12, R13</t>
  </si>
  <si>
    <t>866-7153</t>
  </si>
  <si>
    <t>https://at.rs-online.com/web/p/smd-widerstande/8667153/</t>
  </si>
  <si>
    <t>Radiator</t>
  </si>
  <si>
    <t>SK68-75-SA</t>
  </si>
  <si>
    <t>RADIATOR*1</t>
  </si>
  <si>
    <t>189-8527</t>
  </si>
  <si>
    <t>https://at.rs-online.com/web/p/kuhlkorper/1898527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3138392D38353237267365617263685F6B6579776F72645F6170703D31383938353237267365617263685F636F6E6669673D3126&amp;searchHistory=%7B%22enabled%22%3Atrue%7D</t>
  </si>
  <si>
    <t>BTS7970B</t>
  </si>
  <si>
    <t>Infineon Motor Driver IC BTN7970BAUMA1, 50A, 25kHz, TO-263, 7-Pin, BLDC</t>
  </si>
  <si>
    <t>U1_P, U1_S, U2_P, U2_S</t>
  </si>
  <si>
    <t>726-4068</t>
  </si>
  <si>
    <t>https://at.rs-online.com/web/p/motor-treiber-ics/7264068/</t>
  </si>
  <si>
    <t>ADP3338AKCZ-3.3RL7</t>
  </si>
  <si>
    <t>Linear Voltage Regulator IC 1 Output 1A SOT-223-3</t>
  </si>
  <si>
    <t>U3</t>
  </si>
  <si>
    <t>697-7723</t>
  </si>
  <si>
    <t>https://at.rs-online.com/web/p/ldo-spannungsregler/6977723/</t>
  </si>
  <si>
    <t>32.768KHZ</t>
  </si>
  <si>
    <t>Quarz CM7V-T1A 32.768KHZ 7PF +/-20PPM TB QA 32.768kHz, ±20ppm</t>
  </si>
  <si>
    <t>Y1</t>
  </si>
  <si>
    <t>729-3293</t>
  </si>
  <si>
    <t>https://at.rs-online.com/web/p/schwingquarz/7293293/</t>
  </si>
  <si>
    <t>8 MHz</t>
  </si>
  <si>
    <t>Quarz ABM7-8.000MHZ-D2Y-T 8MHz, ±20ppm, SMD, 6 x 3.5 x 1.4mm</t>
  </si>
  <si>
    <t>Y2</t>
  </si>
  <si>
    <t>171-0659</t>
  </si>
  <si>
    <t>https://at.rs-online.com/web/p/schwingquarz/1710659/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</si>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</sst>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333333"/>
      <name val="Roboto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quotePrefix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/>
    <xf numFmtId="0" fontId="2" fillId="0" borderId="0" xfId="0" applyFont="1" applyFill="1" applyAlignment="1">
      <alignment wrapText="1"/>
    </xf>
    <xf numFmtId="0" fontId="0" fillId="0" borderId="2" xfId="0" quotePrefix="1" applyFill="1" applyBorder="1" applyAlignment="1">
      <alignment vertical="center" wrapText="1"/>
    </xf>
    <xf numFmtId="0" fontId="1" fillId="0" borderId="3" xfId="1" quotePrefix="1" applyFill="1" applyBorder="1" applyAlignment="1">
      <alignment vertical="center" wrapText="1"/>
    </xf>
    <xf numFmtId="0" fontId="1" fillId="0" borderId="3" xfId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7" xfId="0" quotePrefix="1" applyFill="1" applyBorder="1" applyAlignment="1">
      <alignment vertical="center" wrapText="1"/>
    </xf>
    <xf numFmtId="0" fontId="0" fillId="0" borderId="8" xfId="0" quotePrefix="1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1" fillId="0" borderId="9" xfId="1" quotePrefix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13"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2" tint="-0.24997711111789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D8D935-8C59-472E-8AA3-45F5634A667E}" name="Таблица1" displayName="Таблица1" ref="A1:I23" totalsRowShown="0" headerRowDxfId="12" dataDxfId="10" headerRowBorderDxfId="11" tableBorderDxfId="9">
  <autoFilter ref="A1:I23" xr:uid="{D42E52FE-5B94-42A8-972C-2C5425020689}"/>
  <tableColumns count="9">
    <tableColumn id="1" xr3:uid="{6F146EB0-45BA-46AC-B881-A33F66A50D58}" name="Comment" dataDxfId="8"/>
    <tableColumn id="2" xr3:uid="{78687265-5E6A-49BE-8852-BF36E2BE46AE}" name="Description" dataDxfId="7"/>
    <tableColumn id="3" xr3:uid="{1CAD6D64-E6B6-494B-BE31-8CD8672437BA}" name="Designator" dataDxfId="6"/>
    <tableColumn id="4" xr3:uid="{2313E42E-3241-4884-8FA2-A3A9FCF6C4D9}" name="Product Number" dataDxfId="5"/>
    <tableColumn id="5" xr3:uid="{FBB45D83-3A0C-4CED-88E6-9B54FFA57A66}" name="Pieces" dataDxfId="4"/>
    <tableColumn id="6" xr3:uid="{A8745B28-3CAE-4C5B-A8B1-7D0253F41FC4}" name="Quantity" dataDxfId="3"/>
    <tableColumn id="7" xr3:uid="{316AEA76-8C48-4383-9253-603893FA12A5}" name="Preis/ Quantity" dataDxfId="2"/>
    <tableColumn id="8" xr3:uid="{D1BD8A37-6875-4BE7-8EB6-3F2673BCB662}" name="Total Pprice" dataDxfId="1">
      <calculatedColumnFormula>F2*G2</calculatedColumnFormula>
    </tableColumn>
    <tableColumn id="9" xr3:uid="{76057C79-62BD-4D1B-9603-D9706ACD6CF0}" name="Link" dataDxfId="0" dataCellStyle="Гиперссылка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t.rs-online.com/web/p/multiprotokoll-transceiver/5268841/" TargetMode="External"/><Relationship Id="rId13" Type="http://schemas.openxmlformats.org/officeDocument/2006/relationships/hyperlink" Target="https://at.rs-online.com/web/p/smd-widerstande/8667200/" TargetMode="External"/><Relationship Id="rId18" Type="http://schemas.openxmlformats.org/officeDocument/2006/relationships/hyperlink" Target="https://at.rs-online.com/web/p/leiterplatten-header/8967620/" TargetMode="External"/><Relationship Id="rId3" Type="http://schemas.openxmlformats.org/officeDocument/2006/relationships/hyperlink" Target="https://at.rs-online.com/web/p/keramik-vielschichtkondensatoren/6983970/" TargetMode="External"/><Relationship Id="rId21" Type="http://schemas.openxmlformats.org/officeDocument/2006/relationships/hyperlink" Target="https://at.rs-online.com/web/p/leiterplatten-printklemmen/8032844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830332D32383434267365617263685F6B6579776F72645F6170703D38303332383434267365617263685F636F6E6669673D3126&amp;searchHistory=%7B%22enabled%22%3Atrue%7D" TargetMode="External"/><Relationship Id="rId7" Type="http://schemas.openxmlformats.org/officeDocument/2006/relationships/hyperlink" Target="https://at.rs-online.com/web/p/mikrocontroller/1106621/" TargetMode="External"/><Relationship Id="rId12" Type="http://schemas.openxmlformats.org/officeDocument/2006/relationships/hyperlink" Target="https://at.rs-online.com/web/p/smd-widerstande/8667024/" TargetMode="External"/><Relationship Id="rId17" Type="http://schemas.openxmlformats.org/officeDocument/2006/relationships/hyperlink" Target="https://at.rs-online.com/web/p/ldo-spannungsregler/6977723/" TargetMode="External"/><Relationship Id="rId2" Type="http://schemas.openxmlformats.org/officeDocument/2006/relationships/hyperlink" Target="https://at.rs-online.com/web/p/keramik-vielschichtkondensatoren/6982793/" TargetMode="External"/><Relationship Id="rId16" Type="http://schemas.openxmlformats.org/officeDocument/2006/relationships/hyperlink" Target="https://at.rs-online.com/web/p/motor-treiber-ics/7264068/" TargetMode="External"/><Relationship Id="rId20" Type="http://schemas.openxmlformats.org/officeDocument/2006/relationships/hyperlink" Target="https://at.rs-online.com/web/p/schwingquarz/7293293/" TargetMode="External"/><Relationship Id="rId1" Type="http://schemas.openxmlformats.org/officeDocument/2006/relationships/hyperlink" Target="https://at.rs-online.com/web/p/tantal-elektrolytkondensator/5382789/" TargetMode="External"/><Relationship Id="rId6" Type="http://schemas.openxmlformats.org/officeDocument/2006/relationships/hyperlink" Target="https://at.rs-online.com/web/p/keramik-vielschichtkondensatoren/1358356/" TargetMode="External"/><Relationship Id="rId11" Type="http://schemas.openxmlformats.org/officeDocument/2006/relationships/hyperlink" Target="https://at.rs-online.com/web/p/mosfet/0302016/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at.rs-online.com/web/p/keramik-vielschichtkondensatoren/7738601/" TargetMode="External"/><Relationship Id="rId15" Type="http://schemas.openxmlformats.org/officeDocument/2006/relationships/hyperlink" Target="https://at.rs-online.com/web/p/smd-widerstande/8667153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at.rs-online.com/web/p/usb-steckverbinder/7025475/" TargetMode="External"/><Relationship Id="rId19" Type="http://schemas.openxmlformats.org/officeDocument/2006/relationships/hyperlink" Target="https://at.rs-online.com/web/p/schwingquarz/1710659/" TargetMode="External"/><Relationship Id="rId4" Type="http://schemas.openxmlformats.org/officeDocument/2006/relationships/hyperlink" Target="https://at.rs-online.com/web/p/keramik-vielschichtkondensatoren/6911149/" TargetMode="External"/><Relationship Id="rId9" Type="http://schemas.openxmlformats.org/officeDocument/2006/relationships/hyperlink" Target="https://at.rs-online.com/web/p/leiterplatten-printklemmen/2204260/" TargetMode="External"/><Relationship Id="rId14" Type="http://schemas.openxmlformats.org/officeDocument/2006/relationships/hyperlink" Target="https://at.rs-online.com/web/p/smd-widerstande/8667030/" TargetMode="External"/><Relationship Id="rId22" Type="http://schemas.openxmlformats.org/officeDocument/2006/relationships/hyperlink" Target="https://at.rs-online.com/web/p/kuhlkorper/1898527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138392D38353237267365617263685F6B6579776F72645F6170703D31383938353237267365617263685F636F6E6669673D3126&amp;searchHistory=%7B%22enabled%22%3Atru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3AD3-C7E4-4EA7-A7DF-90479B279B2C}">
  <sheetPr>
    <pageSetUpPr fitToPage="1"/>
  </sheetPr>
  <dimension ref="A1:I28"/>
  <sheetViews>
    <sheetView tabSelected="1" zoomScale="85" zoomScaleNormal="85" workbookViewId="0">
      <selection activeCell="I21" sqref="I21"/>
    </sheetView>
  </sheetViews>
  <sheetFormatPr defaultColWidth="8.85546875" defaultRowHeight="15"/>
  <cols>
    <col min="1" max="1" width="19.7109375" customWidth="1"/>
    <col min="2" max="2" width="45.140625" bestFit="1" customWidth="1"/>
    <col min="3" max="3" width="19.7109375" customWidth="1"/>
    <col min="4" max="4" width="17.7109375" customWidth="1"/>
    <col min="5" max="5" width="9.140625" customWidth="1"/>
    <col min="6" max="6" width="10.85546875" customWidth="1"/>
    <col min="7" max="8" width="18.28515625" customWidth="1"/>
    <col min="9" max="9" width="78.7109375" bestFit="1" customWidth="1"/>
  </cols>
  <sheetData>
    <row r="1" spans="1:9" s="3" customForma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</row>
    <row r="2" spans="1:9" s="3" customFormat="1">
      <c r="A2" s="5" t="s">
        <v>9</v>
      </c>
      <c r="B2" s="1" t="s">
        <v>10</v>
      </c>
      <c r="C2" s="1" t="s">
        <v>11</v>
      </c>
      <c r="D2" s="1" t="s">
        <v>12</v>
      </c>
      <c r="E2" s="2">
        <v>2</v>
      </c>
      <c r="F2" s="2">
        <v>1</v>
      </c>
      <c r="G2" s="2">
        <v>4.4400000000000004</v>
      </c>
      <c r="H2" s="2">
        <f t="shared" ref="H2:H23" si="0">F2*G2</f>
        <v>4.4400000000000004</v>
      </c>
      <c r="I2" s="6" t="s">
        <v>13</v>
      </c>
    </row>
    <row r="3" spans="1:9" s="3" customFormat="1">
      <c r="A3" s="5" t="s">
        <v>14</v>
      </c>
      <c r="B3" s="1" t="s">
        <v>15</v>
      </c>
      <c r="C3" s="1" t="s">
        <v>16</v>
      </c>
      <c r="D3" s="1" t="s">
        <v>17</v>
      </c>
      <c r="E3" s="2">
        <v>2</v>
      </c>
      <c r="F3" s="2">
        <v>1</v>
      </c>
      <c r="G3" s="2">
        <v>1.65</v>
      </c>
      <c r="H3" s="2">
        <f t="shared" si="0"/>
        <v>1.65</v>
      </c>
      <c r="I3" s="6" t="s">
        <v>18</v>
      </c>
    </row>
    <row r="4" spans="1:9" s="3" customFormat="1">
      <c r="A4" s="5" t="s">
        <v>19</v>
      </c>
      <c r="B4" s="1" t="s">
        <v>20</v>
      </c>
      <c r="C4" s="1" t="s">
        <v>21</v>
      </c>
      <c r="D4" s="1" t="s">
        <v>22</v>
      </c>
      <c r="E4" s="2">
        <v>3</v>
      </c>
      <c r="F4" s="2">
        <v>1</v>
      </c>
      <c r="G4" s="2">
        <v>1.3</v>
      </c>
      <c r="H4" s="2">
        <f t="shared" si="0"/>
        <v>1.3</v>
      </c>
      <c r="I4" s="6" t="s">
        <v>23</v>
      </c>
    </row>
    <row r="5" spans="1:9" s="3" customFormat="1" ht="30">
      <c r="A5" s="5" t="s">
        <v>24</v>
      </c>
      <c r="B5" s="1" t="s">
        <v>25</v>
      </c>
      <c r="C5" s="1" t="s">
        <v>26</v>
      </c>
      <c r="D5" s="1" t="s">
        <v>27</v>
      </c>
      <c r="E5" s="2">
        <v>8</v>
      </c>
      <c r="F5" s="2">
        <v>2</v>
      </c>
      <c r="G5" s="2">
        <v>1.1000000000000001</v>
      </c>
      <c r="H5" s="2">
        <f t="shared" si="0"/>
        <v>2.2000000000000002</v>
      </c>
      <c r="I5" s="6" t="s">
        <v>28</v>
      </c>
    </row>
    <row r="6" spans="1:9" s="3" customFormat="1" ht="30">
      <c r="A6" s="5" t="s">
        <v>29</v>
      </c>
      <c r="B6" s="1" t="s">
        <v>30</v>
      </c>
      <c r="C6" s="1" t="s">
        <v>31</v>
      </c>
      <c r="D6" s="1" t="s">
        <v>32</v>
      </c>
      <c r="E6" s="2">
        <v>6</v>
      </c>
      <c r="F6" s="2">
        <v>1</v>
      </c>
      <c r="G6" s="2">
        <v>8.1999999999999993</v>
      </c>
      <c r="H6" s="2">
        <f t="shared" si="0"/>
        <v>8.1999999999999993</v>
      </c>
      <c r="I6" s="6" t="s">
        <v>33</v>
      </c>
    </row>
    <row r="7" spans="1:9" s="3" customFormat="1" ht="30">
      <c r="A7" s="5" t="s">
        <v>34</v>
      </c>
      <c r="B7" s="1" t="s">
        <v>35</v>
      </c>
      <c r="C7" s="1" t="s">
        <v>36</v>
      </c>
      <c r="D7" s="1" t="s">
        <v>37</v>
      </c>
      <c r="E7" s="2">
        <v>6</v>
      </c>
      <c r="F7" s="2">
        <v>1</v>
      </c>
      <c r="G7" s="2">
        <v>5.15</v>
      </c>
      <c r="H7" s="2">
        <f t="shared" si="0"/>
        <v>5.15</v>
      </c>
      <c r="I7" s="6" t="s">
        <v>38</v>
      </c>
    </row>
    <row r="8" spans="1:9" s="3" customFormat="1">
      <c r="A8" s="5" t="s">
        <v>39</v>
      </c>
      <c r="B8" s="1" t="s">
        <v>40</v>
      </c>
      <c r="C8" s="1" t="s">
        <v>41</v>
      </c>
      <c r="D8" s="1" t="s">
        <v>42</v>
      </c>
      <c r="E8" s="2">
        <v>1</v>
      </c>
      <c r="F8" s="2">
        <v>1</v>
      </c>
      <c r="G8" s="2">
        <v>6.79</v>
      </c>
      <c r="H8" s="2">
        <f t="shared" si="0"/>
        <v>6.79</v>
      </c>
      <c r="I8" s="6" t="s">
        <v>43</v>
      </c>
    </row>
    <row r="9" spans="1:9" s="3" customFormat="1">
      <c r="A9" s="5" t="s">
        <v>44</v>
      </c>
      <c r="B9" s="1" t="s">
        <v>40</v>
      </c>
      <c r="C9" s="1" t="s">
        <v>45</v>
      </c>
      <c r="D9" s="1" t="s">
        <v>46</v>
      </c>
      <c r="E9" s="2">
        <v>1</v>
      </c>
      <c r="F9" s="2">
        <v>1</v>
      </c>
      <c r="G9" s="2">
        <v>2.94</v>
      </c>
      <c r="H9" s="2">
        <f t="shared" si="0"/>
        <v>2.94</v>
      </c>
      <c r="I9" s="6" t="s">
        <v>47</v>
      </c>
    </row>
    <row r="10" spans="1:9" s="3" customFormat="1" ht="30">
      <c r="A10" s="5" t="s">
        <v>48</v>
      </c>
      <c r="B10" s="1" t="s">
        <v>49</v>
      </c>
      <c r="C10" s="1" t="s">
        <v>50</v>
      </c>
      <c r="D10" s="1" t="s">
        <v>51</v>
      </c>
      <c r="E10" s="2">
        <v>3</v>
      </c>
      <c r="F10" s="2">
        <v>1</v>
      </c>
      <c r="G10" s="2">
        <v>2.7</v>
      </c>
      <c r="H10" s="2">
        <f t="shared" si="0"/>
        <v>2.7</v>
      </c>
      <c r="I10" s="7" t="s">
        <v>52</v>
      </c>
    </row>
    <row r="11" spans="1:9" s="3" customFormat="1" ht="30">
      <c r="A11" s="5" t="s">
        <v>53</v>
      </c>
      <c r="B11" s="1" t="s">
        <v>54</v>
      </c>
      <c r="C11" s="1" t="s">
        <v>55</v>
      </c>
      <c r="D11" s="1" t="s">
        <v>56</v>
      </c>
      <c r="E11" s="2">
        <v>8</v>
      </c>
      <c r="F11" s="2">
        <v>2</v>
      </c>
      <c r="G11" s="2">
        <v>7.33</v>
      </c>
      <c r="H11" s="2">
        <f t="shared" si="0"/>
        <v>14.66</v>
      </c>
      <c r="I11" s="6" t="s">
        <v>57</v>
      </c>
    </row>
    <row r="12" spans="1:9" s="3" customFormat="1" ht="18.75" customHeight="1">
      <c r="A12" s="5" t="s">
        <v>58</v>
      </c>
      <c r="B12" s="1" t="s">
        <v>59</v>
      </c>
      <c r="C12" s="1" t="s">
        <v>60</v>
      </c>
      <c r="D12" s="1" t="s">
        <v>61</v>
      </c>
      <c r="E12" s="2">
        <v>3</v>
      </c>
      <c r="F12" s="2">
        <v>3</v>
      </c>
      <c r="G12" s="2">
        <f>2.26</f>
        <v>2.2599999999999998</v>
      </c>
      <c r="H12" s="2">
        <f t="shared" si="0"/>
        <v>6.7799999999999994</v>
      </c>
      <c r="I12" s="6" t="s">
        <v>62</v>
      </c>
    </row>
    <row r="13" spans="1:9" s="3" customFormat="1">
      <c r="A13" s="5" t="s">
        <v>63</v>
      </c>
      <c r="B13" s="1" t="s">
        <v>54</v>
      </c>
      <c r="C13" s="1" t="s">
        <v>64</v>
      </c>
      <c r="D13" s="1" t="s">
        <v>65</v>
      </c>
      <c r="E13" s="2">
        <v>1</v>
      </c>
      <c r="F13" s="2">
        <v>1</v>
      </c>
      <c r="G13" s="2">
        <v>4.1500000000000004</v>
      </c>
      <c r="H13" s="2">
        <f t="shared" si="0"/>
        <v>4.1500000000000004</v>
      </c>
      <c r="I13" s="6" t="s">
        <v>66</v>
      </c>
    </row>
    <row r="14" spans="1:9" s="3" customFormat="1">
      <c r="A14" s="5" t="s">
        <v>67</v>
      </c>
      <c r="B14" s="1" t="s">
        <v>68</v>
      </c>
      <c r="C14" s="1" t="s">
        <v>69</v>
      </c>
      <c r="D14" s="1" t="s">
        <v>70</v>
      </c>
      <c r="E14" s="2">
        <v>1</v>
      </c>
      <c r="F14" s="2">
        <v>1</v>
      </c>
      <c r="G14" s="2">
        <v>1.76</v>
      </c>
      <c r="H14" s="2">
        <f t="shared" si="0"/>
        <v>1.76</v>
      </c>
      <c r="I14" s="6" t="s">
        <v>71</v>
      </c>
    </row>
    <row r="15" spans="1:9" s="3" customFormat="1" ht="75">
      <c r="A15" s="5" t="s">
        <v>72</v>
      </c>
      <c r="B15" s="1" t="s">
        <v>73</v>
      </c>
      <c r="C15" s="1" t="s">
        <v>74</v>
      </c>
      <c r="D15" s="1" t="s">
        <v>75</v>
      </c>
      <c r="E15" s="2">
        <v>15</v>
      </c>
      <c r="F15" s="2">
        <v>2</v>
      </c>
      <c r="G15" s="2">
        <v>2.95</v>
      </c>
      <c r="H15" s="2">
        <f t="shared" si="0"/>
        <v>5.9</v>
      </c>
      <c r="I15" s="6" t="s">
        <v>76</v>
      </c>
    </row>
    <row r="16" spans="1:9" s="3" customFormat="1">
      <c r="A16" s="5" t="s">
        <v>77</v>
      </c>
      <c r="B16" s="1" t="s">
        <v>78</v>
      </c>
      <c r="C16" s="1" t="s">
        <v>79</v>
      </c>
      <c r="D16" s="1" t="s">
        <v>80</v>
      </c>
      <c r="E16" s="2">
        <v>1</v>
      </c>
      <c r="F16" s="2">
        <v>1</v>
      </c>
      <c r="G16" s="2">
        <v>2.59</v>
      </c>
      <c r="H16" s="2">
        <f t="shared" si="0"/>
        <v>2.59</v>
      </c>
      <c r="I16" s="6" t="s">
        <v>81</v>
      </c>
    </row>
    <row r="17" spans="1:9" s="3" customFormat="1">
      <c r="A17" s="5" t="s">
        <v>82</v>
      </c>
      <c r="B17" s="1" t="s">
        <v>83</v>
      </c>
      <c r="C17" s="1" t="s">
        <v>84</v>
      </c>
      <c r="D17" s="1" t="s">
        <v>85</v>
      </c>
      <c r="E17" s="2">
        <v>1</v>
      </c>
      <c r="F17" s="2">
        <v>1</v>
      </c>
      <c r="G17" s="2">
        <v>2.59</v>
      </c>
      <c r="H17" s="2">
        <f t="shared" si="0"/>
        <v>2.59</v>
      </c>
      <c r="I17" s="6" t="s">
        <v>86</v>
      </c>
    </row>
    <row r="18" spans="1:9" s="3" customFormat="1">
      <c r="A18" s="5" t="s">
        <v>87</v>
      </c>
      <c r="B18" s="1" t="s">
        <v>88</v>
      </c>
      <c r="C18" s="1" t="s">
        <v>89</v>
      </c>
      <c r="D18" s="1" t="s">
        <v>90</v>
      </c>
      <c r="E18" s="2">
        <v>3</v>
      </c>
      <c r="F18" s="2">
        <v>1</v>
      </c>
      <c r="G18" s="2">
        <v>4.71</v>
      </c>
      <c r="H18" s="2">
        <f t="shared" si="0"/>
        <v>4.71</v>
      </c>
      <c r="I18" s="6" t="s">
        <v>91</v>
      </c>
    </row>
    <row r="19" spans="1:9" s="3" customFormat="1" ht="26.25" customHeight="1">
      <c r="A19" s="5" t="s">
        <v>92</v>
      </c>
      <c r="B19" s="1" t="s">
        <v>93</v>
      </c>
      <c r="C19" s="1" t="s">
        <v>94</v>
      </c>
      <c r="D19" s="1" t="s">
        <v>95</v>
      </c>
      <c r="E19" s="2">
        <v>1</v>
      </c>
      <c r="F19" s="2">
        <v>1</v>
      </c>
      <c r="G19" s="2">
        <v>5.24</v>
      </c>
      <c r="H19" s="2">
        <f t="shared" si="0"/>
        <v>5.24</v>
      </c>
      <c r="I19" s="7" t="s">
        <v>96</v>
      </c>
    </row>
    <row r="20" spans="1:9" s="3" customFormat="1" ht="30">
      <c r="A20" s="5" t="s">
        <v>97</v>
      </c>
      <c r="B20" s="1" t="s">
        <v>98</v>
      </c>
      <c r="C20" s="1" t="s">
        <v>99</v>
      </c>
      <c r="D20" s="1" t="s">
        <v>100</v>
      </c>
      <c r="E20" s="2">
        <v>4</v>
      </c>
      <c r="F20" s="2">
        <v>4</v>
      </c>
      <c r="G20" s="2">
        <v>7.09</v>
      </c>
      <c r="H20" s="2">
        <f t="shared" si="0"/>
        <v>28.36</v>
      </c>
      <c r="I20" s="7" t="s">
        <v>101</v>
      </c>
    </row>
    <row r="21" spans="1:9" s="3" customFormat="1" ht="30">
      <c r="A21" s="5" t="s">
        <v>102</v>
      </c>
      <c r="B21" s="1" t="s">
        <v>103</v>
      </c>
      <c r="C21" s="1" t="s">
        <v>104</v>
      </c>
      <c r="D21" s="1" t="s">
        <v>105</v>
      </c>
      <c r="E21" s="2">
        <v>1</v>
      </c>
      <c r="F21" s="2">
        <v>1</v>
      </c>
      <c r="G21" s="2">
        <v>13.02</v>
      </c>
      <c r="H21" s="2">
        <f t="shared" si="0"/>
        <v>13.02</v>
      </c>
      <c r="I21" s="7" t="s">
        <v>106</v>
      </c>
    </row>
    <row r="22" spans="1:9" s="3" customFormat="1" ht="30">
      <c r="A22" s="5" t="s">
        <v>107</v>
      </c>
      <c r="B22" s="1" t="s">
        <v>108</v>
      </c>
      <c r="C22" s="1" t="s">
        <v>109</v>
      </c>
      <c r="D22" s="1" t="s">
        <v>110</v>
      </c>
      <c r="E22" s="2">
        <v>1</v>
      </c>
      <c r="F22" s="2">
        <v>1</v>
      </c>
      <c r="G22" s="4">
        <v>5.61</v>
      </c>
      <c r="H22" s="2">
        <f t="shared" si="0"/>
        <v>5.61</v>
      </c>
      <c r="I22" s="6" t="s">
        <v>111</v>
      </c>
    </row>
    <row r="23" spans="1:9" s="3" customFormat="1" ht="30">
      <c r="A23" s="11" t="s">
        <v>112</v>
      </c>
      <c r="B23" s="12" t="s">
        <v>113</v>
      </c>
      <c r="C23" s="12" t="s">
        <v>114</v>
      </c>
      <c r="D23" s="12" t="s">
        <v>115</v>
      </c>
      <c r="E23" s="13">
        <v>1</v>
      </c>
      <c r="F23" s="13">
        <v>1</v>
      </c>
      <c r="G23" s="13">
        <v>4.68</v>
      </c>
      <c r="H23" s="13">
        <f t="shared" si="0"/>
        <v>4.68</v>
      </c>
      <c r="I23" s="14" t="s">
        <v>116</v>
      </c>
    </row>
    <row r="24" spans="1:9" s="3" customFormat="1"/>
    <row r="25" spans="1:9" s="3" customFormat="1"/>
    <row r="26" spans="1:9" s="3" customFormat="1">
      <c r="B26" s="3" t="s">
        <v>117</v>
      </c>
      <c r="H26" s="3">
        <f>SUM(H2:H23)</f>
        <v>135.42000000000002</v>
      </c>
    </row>
    <row r="27" spans="1:9" s="3" customFormat="1"/>
    <row r="28" spans="1:9" s="3" customFormat="1"/>
  </sheetData>
  <hyperlinks>
    <hyperlink ref="I6" r:id="rId1" xr:uid="{F84EC274-7970-4904-9FB5-39B3C9BAD6FD}"/>
    <hyperlink ref="I2" r:id="rId2" xr:uid="{17CEF571-EEC4-44BA-98DD-80FCA057FB78}"/>
    <hyperlink ref="I3" r:id="rId3" xr:uid="{4C851DFA-258D-4431-9C2D-59CB4E114513}"/>
    <hyperlink ref="I4" r:id="rId4" xr:uid="{46C24BE9-B510-46F7-9F6E-C85937C26393}"/>
    <hyperlink ref="I5" r:id="rId5" xr:uid="{87D04577-701C-4B22-B3C3-DBAB2726EB1E}"/>
    <hyperlink ref="I7" r:id="rId6" xr:uid="{ACE5E013-7C88-46EC-A832-5ECB019B9B84}"/>
    <hyperlink ref="I8" r:id="rId7" xr:uid="{88FEC0E4-5D62-4921-86A1-85BE79B86F07}"/>
    <hyperlink ref="I9" r:id="rId8" xr:uid="{2108BD4F-0A91-42C2-8612-5F805FE7E2FB}"/>
    <hyperlink ref="I11" r:id="rId9" xr:uid="{DF1A5EF0-EFB3-44A7-89A9-968A6C6D706F}"/>
    <hyperlink ref="I13" r:id="rId10" xr:uid="{32E79142-2FAC-4469-9D59-19020BAA8979}"/>
    <hyperlink ref="I14" r:id="rId11" xr:uid="{DAED60D1-0F25-4B74-829B-E5999E667212}"/>
    <hyperlink ref="I15" r:id="rId12" xr:uid="{DAC547F1-E71D-476D-B7B7-447C8D121C66}"/>
    <hyperlink ref="I16" r:id="rId13" xr:uid="{DD473EBA-7BA9-4F0F-9D24-3EF4AE719C67}"/>
    <hyperlink ref="I17" r:id="rId14" xr:uid="{BA77D821-7393-4665-B34E-CA2F24E45766}"/>
    <hyperlink ref="I18" r:id="rId15" xr:uid="{07DE95DF-287F-49AF-9B95-631F563515AD}"/>
    <hyperlink ref="I20" r:id="rId16" xr:uid="{D54C193E-7614-4EF1-928E-0014EF139F82}"/>
    <hyperlink ref="I21" r:id="rId17" xr:uid="{306DA6F8-33F2-485B-A49B-C3EA45A65BF8}"/>
    <hyperlink ref="I10" r:id="rId18" xr:uid="{56FDA5D6-7157-49EC-AC2E-5C5002435FC0}"/>
    <hyperlink ref="I23" r:id="rId19" xr:uid="{78A6202E-D3E0-492A-9906-2B7BAFD4EBC1}"/>
    <hyperlink ref="I22" r:id="rId20" xr:uid="{A73C02D9-072B-4A5F-90F8-ACC25F4EF4D6}"/>
    <hyperlink ref="I12" r:id="rId21" display="https://at.rs-online.com/web/p/leiterplatten-printklemmen/8032844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830332D32383434267365617263685F6B6579776F72645F6170703D38303332383434267365617263685F636F6E6669673D3126&amp;searchHistory=%7B%22enabled%22%3Atrue%7D" xr:uid="{B83C725E-6E61-4634-974A-A7851B52F978}"/>
    <hyperlink ref="I19" r:id="rId22" display="https://at.rs-online.com/web/p/kuhlkorper/1898527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138392D38353237267365617263685F6B6579776F72645F6170703D31383938353237267365617263685F636F6E6669673D3126&amp;searchHistory=%7B%22enabled%22%3Atrue%7D" xr:uid="{BE08BA03-3DF6-4307-A6D6-5714BA6F1407}"/>
  </hyperlinks>
  <printOptions horizontalCentered="1" verticalCentered="1"/>
  <pageMargins left="0.30555555555555558" right="0.30555555555555558" top="0.30555555555555558" bottom="0.30555555555555558" header="0" footer="0"/>
  <pageSetup paperSize="9" scale="29" orientation="landscape" blackAndWhite="1" r:id="rId23"/>
  <tableParts count="1">
    <tablePart r:id="rId2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F9020A8E3575F42908DDCD2CA34AB02" ma:contentTypeVersion="9" ma:contentTypeDescription="Ein neues Dokument erstellen." ma:contentTypeScope="" ma:versionID="4d6b30552181f58693b50a79512a563c">
  <xsd:schema xmlns:xsd="http://www.w3.org/2001/XMLSchema" xmlns:xs="http://www.w3.org/2001/XMLSchema" xmlns:p="http://schemas.microsoft.com/office/2006/metadata/properties" xmlns:ns2="8bc4e196-f150-40e5-b666-f9755019f209" targetNamespace="http://schemas.microsoft.com/office/2006/metadata/properties" ma:root="true" ma:fieldsID="1b3a4e6979f2fef22d32276a547da666" ns2:_="">
    <xsd:import namespace="8bc4e196-f150-40e5-b666-f9755019f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c4e196-f150-40e5-b666-f9755019f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0EC360-2A84-4FD9-9162-1C531E45F0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92EE29-CD87-4F94-8E20-82095D13C3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71BCFA8-CECE-4A49-95AD-C11BA74515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c4e196-f150-40e5-b666-f9755019f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Robot_control_mother_board</vt:lpstr>
      <vt:lpstr>Robot_control_mother_board!Заголовки_для_печати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Никита Зигман</dc:creator>
  <cp:keywords/>
  <dc:description/>
  <cp:lastModifiedBy>Никита Зигман</cp:lastModifiedBy>
  <cp:revision/>
  <dcterms:created xsi:type="dcterms:W3CDTF">2020-12-17T14:43:41Z</dcterms:created>
  <dcterms:modified xsi:type="dcterms:W3CDTF">2021-04-09T14:03:38Z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0x0101000F9020A8E3575F42908DDCD2CA34AB02</vt:lpwstr>
  </property>
</Properties>
</file>