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5A81730F-5947-4B4E-A6C8-0AE1B49C0E8C}" xr6:coauthVersionLast="44" xr6:coauthVersionMax="44" xr10:uidLastSave="{00000000-0000-0000-0000-000000000000}"/>
  <bookViews>
    <workbookView xWindow="12156" yWindow="0" windowWidth="10944" windowHeight="1296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8" i="1" l="1"/>
  <c r="G26" i="1"/>
  <c r="C12" i="1"/>
  <c r="D12" i="1"/>
  <c r="D11" i="1"/>
  <c r="C11" i="1"/>
  <c r="B12" i="1"/>
  <c r="B11" i="1"/>
  <c r="B10" i="1"/>
  <c r="E27" i="1"/>
  <c r="E26" i="1"/>
  <c r="E25" i="1"/>
  <c r="E17" i="1"/>
  <c r="E18" i="1"/>
  <c r="E19" i="1"/>
  <c r="E20" i="1"/>
  <c r="E21" i="1"/>
  <c r="E22" i="1"/>
  <c r="E23" i="1"/>
  <c r="E24" i="1"/>
  <c r="E16" i="1"/>
  <c r="D17" i="1"/>
  <c r="D18" i="1"/>
  <c r="D19" i="1"/>
  <c r="D20" i="1"/>
  <c r="D21" i="1"/>
  <c r="D22" i="1"/>
  <c r="D23" i="1"/>
  <c r="D24" i="1"/>
  <c r="D16" i="1"/>
  <c r="C17" i="1"/>
  <c r="C18" i="1"/>
  <c r="C19" i="1"/>
  <c r="C20" i="1"/>
  <c r="C21" i="1"/>
  <c r="C22" i="1"/>
  <c r="C23" i="1"/>
  <c r="C24" i="1"/>
  <c r="C16" i="1"/>
  <c r="B24" i="1"/>
  <c r="B23" i="1"/>
  <c r="B22" i="1"/>
  <c r="B21" i="1"/>
  <c r="B20" i="1"/>
  <c r="B19" i="1"/>
  <c r="B18" i="1"/>
  <c r="B17" i="1"/>
  <c r="B16" i="1"/>
  <c r="C10" i="1"/>
  <c r="D10" i="1"/>
</calcChain>
</file>

<file path=xl/sharedStrings.xml><?xml version="1.0" encoding="utf-8"?>
<sst xmlns="http://schemas.openxmlformats.org/spreadsheetml/2006/main" count="27" uniqueCount="15">
  <si>
    <t>в банке</t>
  </si>
  <si>
    <t>в неф орг</t>
  </si>
  <si>
    <t>финтех</t>
  </si>
  <si>
    <t>итого</t>
  </si>
  <si>
    <t>Aij</t>
  </si>
  <si>
    <t>Eij</t>
  </si>
  <si>
    <t>(Aij-Eij)</t>
  </si>
  <si>
    <t>(Aij-Eij)^2</t>
  </si>
  <si>
    <t>(Aij-Eij)^2/Eij</t>
  </si>
  <si>
    <t>набл знач</t>
  </si>
  <si>
    <t>степ своб</t>
  </si>
  <si>
    <t>хи2обр</t>
  </si>
  <si>
    <t>хи2тест</t>
  </si>
  <si>
    <t>наше набл значение попадает в крит область, принимаем гипотезу Н1  с вер. 99%, зависисмость между желаниями и реальность есть.</t>
  </si>
  <si>
    <t>меньше 0,01, значит все правильно.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</si>
</sst>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29"/>
  <sheetViews>
    <sheetView tabSelected="1" workbookViewId="0">
      <selection activeCell="F8" sqref="F8"/>
    </sheetView>
  </sheetViews>
  <sheetFormatPr defaultRowHeight="14.4" x14ac:dyDescent="0.3"/>
  <cols>
    <col min="5" max="5" width="12" bestFit="1" customWidth="1"/>
    <col min="7" max="7" width="12" customWidth="1"/>
  </cols>
  <sheetData>
    <row r="2" spans="1:5" x14ac:dyDescent="0.3">
      <c r="B2" t="s">
        <v>0</v>
      </c>
      <c r="C2" t="s">
        <v>1</v>
      </c>
      <c r="D2" t="s">
        <v>2</v>
      </c>
      <c r="E2" t="s">
        <v>3</v>
      </c>
    </row>
    <row r="3" spans="1:5" x14ac:dyDescent="0.3">
      <c r="A3" t="s">
        <v>0</v>
      </c>
      <c r="B3">
        <v>120</v>
      </c>
      <c r="C3">
        <v>40</v>
      </c>
      <c r="D3">
        <v>5</v>
      </c>
      <c r="E3">
        <v>165</v>
      </c>
    </row>
    <row r="4" spans="1:5" x14ac:dyDescent="0.3">
      <c r="A4" t="s">
        <v>1</v>
      </c>
      <c r="B4">
        <v>10</v>
      </c>
      <c r="C4">
        <v>35</v>
      </c>
      <c r="D4">
        <v>10</v>
      </c>
      <c r="E4">
        <v>55</v>
      </c>
    </row>
    <row r="5" spans="1:5" x14ac:dyDescent="0.3">
      <c r="A5" t="s">
        <v>2</v>
      </c>
      <c r="B5">
        <v>15</v>
      </c>
      <c r="C5">
        <v>25</v>
      </c>
      <c r="D5">
        <v>40</v>
      </c>
      <c r="E5">
        <v>80</v>
      </c>
    </row>
    <row r="6" spans="1:5" x14ac:dyDescent="0.3">
      <c r="A6" t="s">
        <v>3</v>
      </c>
      <c r="B6">
        <v>145</v>
      </c>
      <c r="C6">
        <v>100</v>
      </c>
      <c r="D6">
        <v>55</v>
      </c>
      <c r="E6">
        <v>300</v>
      </c>
    </row>
    <row r="9" spans="1:5" x14ac:dyDescent="0.3">
      <c r="B9" t="s">
        <v>0</v>
      </c>
      <c r="C9" t="s">
        <v>1</v>
      </c>
      <c r="D9" t="s">
        <v>2</v>
      </c>
      <c r="E9" t="s">
        <v>3</v>
      </c>
    </row>
    <row r="10" spans="1:5" x14ac:dyDescent="0.3">
      <c r="A10" t="s">
        <v>0</v>
      </c>
      <c r="B10">
        <f>$E10*B$13/$E$13</f>
        <v>79.75</v>
      </c>
      <c r="C10">
        <f t="shared" ref="C10:D10" si="0">$E10*C$13/$E$13</f>
        <v>55</v>
      </c>
      <c r="D10">
        <f t="shared" si="0"/>
        <v>30.25</v>
      </c>
      <c r="E10">
        <v>165</v>
      </c>
    </row>
    <row r="11" spans="1:5" x14ac:dyDescent="0.3">
      <c r="A11" t="s">
        <v>1</v>
      </c>
      <c r="B11">
        <f>$E11*B$13/$E$13</f>
        <v>26.583333333333332</v>
      </c>
      <c r="C11">
        <f>$E11*C$13/$E$13</f>
        <v>18.333333333333332</v>
      </c>
      <c r="D11">
        <f>$E11*D$13/$E$13</f>
        <v>10.083333333333334</v>
      </c>
      <c r="E11">
        <v>55</v>
      </c>
    </row>
    <row r="12" spans="1:5" x14ac:dyDescent="0.3">
      <c r="A12" t="s">
        <v>2</v>
      </c>
      <c r="B12">
        <f>$E12*B$13/$E$13</f>
        <v>38.666666666666664</v>
      </c>
      <c r="C12">
        <f>$E12*C$13/$E$13</f>
        <v>26.666666666666668</v>
      </c>
      <c r="D12">
        <f>$E12*D$13/$E$13</f>
        <v>14.666666666666666</v>
      </c>
      <c r="E12">
        <v>80</v>
      </c>
    </row>
    <row r="13" spans="1:5" x14ac:dyDescent="0.3">
      <c r="A13" t="s">
        <v>3</v>
      </c>
      <c r="B13">
        <v>145</v>
      </c>
      <c r="C13">
        <v>100</v>
      </c>
      <c r="D13">
        <v>55</v>
      </c>
      <c r="E13">
        <v>300</v>
      </c>
    </row>
    <row r="15" spans="1:5" x14ac:dyDescent="0.3">
      <c r="A15" t="s">
        <v>4</v>
      </c>
      <c r="B15" t="s">
        <v>5</v>
      </c>
      <c r="C15" t="s">
        <v>6</v>
      </c>
      <c r="D15" t="s">
        <v>7</v>
      </c>
      <c r="E15" t="s">
        <v>8</v>
      </c>
    </row>
    <row r="16" spans="1:5" x14ac:dyDescent="0.3">
      <c r="A16">
        <v>120</v>
      </c>
      <c r="B16">
        <f>B10</f>
        <v>79.75</v>
      </c>
      <c r="C16">
        <f>A16-B16</f>
        <v>40.25</v>
      </c>
      <c r="D16">
        <f>C16^2</f>
        <v>1620.0625</v>
      </c>
      <c r="E16">
        <f>D16/B16</f>
        <v>20.314263322884013</v>
      </c>
    </row>
    <row r="17" spans="1:7" x14ac:dyDescent="0.3">
      <c r="A17">
        <v>40</v>
      </c>
      <c r="B17">
        <f>C10</f>
        <v>55</v>
      </c>
      <c r="C17">
        <f t="shared" ref="C17:C24" si="1">A17-B17</f>
        <v>-15</v>
      </c>
      <c r="D17">
        <f t="shared" ref="D17:D24" si="2">C17^2</f>
        <v>225</v>
      </c>
      <c r="E17">
        <f t="shared" ref="E17:E24" si="3">D17/B17</f>
        <v>4.0909090909090908</v>
      </c>
    </row>
    <row r="18" spans="1:7" x14ac:dyDescent="0.3">
      <c r="A18">
        <v>5</v>
      </c>
      <c r="B18">
        <f>D10</f>
        <v>30.25</v>
      </c>
      <c r="C18">
        <f t="shared" si="1"/>
        <v>-25.25</v>
      </c>
      <c r="D18">
        <f t="shared" si="2"/>
        <v>637.5625</v>
      </c>
      <c r="E18">
        <f t="shared" si="3"/>
        <v>21.076446280991735</v>
      </c>
    </row>
    <row r="19" spans="1:7" x14ac:dyDescent="0.3">
      <c r="A19">
        <v>10</v>
      </c>
      <c r="B19">
        <f>B11</f>
        <v>26.583333333333332</v>
      </c>
      <c r="C19">
        <f t="shared" si="1"/>
        <v>-16.583333333333332</v>
      </c>
      <c r="D19">
        <f t="shared" si="2"/>
        <v>275.0069444444444</v>
      </c>
      <c r="E19">
        <f t="shared" si="3"/>
        <v>10.345088819226749</v>
      </c>
    </row>
    <row r="20" spans="1:7" x14ac:dyDescent="0.3">
      <c r="A20">
        <v>35</v>
      </c>
      <c r="B20">
        <f>C11</f>
        <v>18.333333333333332</v>
      </c>
      <c r="C20">
        <f t="shared" si="1"/>
        <v>16.666666666666668</v>
      </c>
      <c r="D20">
        <f t="shared" si="2"/>
        <v>277.77777777777783</v>
      </c>
      <c r="E20">
        <f t="shared" si="3"/>
        <v>15.151515151515156</v>
      </c>
    </row>
    <row r="21" spans="1:7" x14ac:dyDescent="0.3">
      <c r="A21">
        <v>10</v>
      </c>
      <c r="B21">
        <f>D11</f>
        <v>10.083333333333334</v>
      </c>
      <c r="C21">
        <f t="shared" si="1"/>
        <v>-8.3333333333333925E-2</v>
      </c>
      <c r="D21">
        <f t="shared" si="2"/>
        <v>6.9444444444445429E-3</v>
      </c>
      <c r="E21">
        <f t="shared" si="3"/>
        <v>6.8870523415978939E-4</v>
      </c>
    </row>
    <row r="22" spans="1:7" x14ac:dyDescent="0.3">
      <c r="A22">
        <v>15</v>
      </c>
      <c r="B22">
        <f>B12</f>
        <v>38.666666666666664</v>
      </c>
      <c r="C22">
        <f t="shared" si="1"/>
        <v>-23.666666666666664</v>
      </c>
      <c r="D22">
        <f t="shared" si="2"/>
        <v>560.11111111111097</v>
      </c>
      <c r="E22">
        <f t="shared" si="3"/>
        <v>14.485632183908043</v>
      </c>
    </row>
    <row r="23" spans="1:7" x14ac:dyDescent="0.3">
      <c r="A23">
        <v>25</v>
      </c>
      <c r="B23">
        <f>C12</f>
        <v>26.666666666666668</v>
      </c>
      <c r="C23">
        <f t="shared" si="1"/>
        <v>-1.6666666666666679</v>
      </c>
      <c r="D23">
        <f t="shared" si="2"/>
        <v>2.7777777777777817</v>
      </c>
      <c r="E23">
        <f t="shared" si="3"/>
        <v>0.10416666666666681</v>
      </c>
    </row>
    <row r="24" spans="1:7" x14ac:dyDescent="0.3">
      <c r="A24">
        <v>40</v>
      </c>
      <c r="B24">
        <f>D12</f>
        <v>14.666666666666666</v>
      </c>
      <c r="C24">
        <f t="shared" si="1"/>
        <v>25.333333333333336</v>
      </c>
      <c r="D24">
        <f t="shared" si="2"/>
        <v>641.77777777777794</v>
      </c>
      <c r="E24">
        <f t="shared" si="3"/>
        <v>43.757575757575772</v>
      </c>
    </row>
    <row r="25" spans="1:7" x14ac:dyDescent="0.3">
      <c r="D25" t="s">
        <v>9</v>
      </c>
      <c r="E25">
        <f>SUM(E16:E24)</f>
        <v>129.32628597891139</v>
      </c>
    </row>
    <row r="26" spans="1:7" x14ac:dyDescent="0.3">
      <c r="D26" t="s">
        <v>10</v>
      </c>
      <c r="E26">
        <f>(3-1)*(3-1)</f>
        <v>4</v>
      </c>
      <c r="G26" t="e">
        <f>_xlfn.CHISQ.INV(1-E28,E26)</f>
        <v>#NUM!</v>
      </c>
    </row>
    <row r="27" spans="1:7" x14ac:dyDescent="0.3">
      <c r="D27" t="s">
        <v>11</v>
      </c>
      <c r="E27">
        <f>_xlfn.CHISQ.INV(0.99,E26)</f>
        <v>13.276704135987615</v>
      </c>
    </row>
    <row r="28" spans="1:7" x14ac:dyDescent="0.3">
      <c r="D28" t="s">
        <v>12</v>
      </c>
      <c r="E28">
        <f>_xlfn.CHISQ.TEST(B3:D5,B10:D12)</f>
        <v>5.4259462053718438E-27</v>
      </c>
      <c r="F28" t="s">
        <v>14</v>
      </c>
    </row>
    <row r="29" spans="1:7" x14ac:dyDescent="0.3">
      <c r="A29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Роман Никитин</dc:creator>
  <cp:lastModifiedBy>Роман Никитин</cp:lastModifiedBy>
  <dcterms:created xsi:type="dcterms:W3CDTF">2015-06-05T18:19:34Z</dcterms:created>
  <dcterms:modified xsi:type="dcterms:W3CDTF">2020-04-22T20:09:40Z</dcterms:modified>
</cp:coreProperties>
</file>