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A4F065A3-5F51-4277-BB6F-D0FA2ACA2C41}" xr6:coauthVersionLast="44" xr6:coauthVersionMax="44" xr10:uidLastSave="{00000000-0000-0000-0000-000000000000}"/>
  <bookViews>
    <workbookView xWindow="36" yWindow="24" windowWidth="10872" windowHeight="1296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9" i="1" l="1"/>
  <c r="F10" i="1"/>
  <c r="E32" i="1" l="1"/>
  <c r="E31" i="1"/>
  <c r="A28" i="1"/>
  <c r="A29" i="1"/>
  <c r="A27" i="1"/>
  <c r="A25" i="1"/>
  <c r="A26" i="1"/>
  <c r="A24" i="1"/>
  <c r="A15" i="1"/>
  <c r="A16" i="1"/>
  <c r="A17" i="1"/>
  <c r="A18" i="1"/>
  <c r="A19" i="1"/>
  <c r="A20" i="1"/>
  <c r="A21" i="1"/>
  <c r="A22" i="1"/>
  <c r="A23" i="1"/>
  <c r="C5" i="1"/>
  <c r="D5" i="1"/>
  <c r="E5" i="1"/>
  <c r="F5" i="1"/>
  <c r="B5" i="1"/>
  <c r="G3" i="1"/>
  <c r="G4" i="1"/>
  <c r="G2" i="1"/>
  <c r="G5" i="1" l="1"/>
  <c r="E10" i="1" s="1"/>
  <c r="B26" i="1" s="1"/>
  <c r="C26" i="1" s="1"/>
  <c r="D26" i="1" s="1"/>
  <c r="E26" i="1" s="1"/>
  <c r="D10" i="1" l="1"/>
  <c r="B23" i="1" s="1"/>
  <c r="C23" i="1" s="1"/>
  <c r="D23" i="1" s="1"/>
  <c r="E23" i="1" s="1"/>
  <c r="D9" i="1"/>
  <c r="B22" i="1" s="1"/>
  <c r="C22" i="1" s="1"/>
  <c r="D22" i="1" s="1"/>
  <c r="E22" i="1" s="1"/>
  <c r="B29" i="1"/>
  <c r="C29" i="1" s="1"/>
  <c r="D29" i="1" s="1"/>
  <c r="E29" i="1" s="1"/>
  <c r="C8" i="1"/>
  <c r="B18" i="1" s="1"/>
  <c r="C18" i="1" s="1"/>
  <c r="D18" i="1" s="1"/>
  <c r="E18" i="1" s="1"/>
  <c r="B10" i="1"/>
  <c r="B17" i="1" s="1"/>
  <c r="C17" i="1" s="1"/>
  <c r="D17" i="1" s="1"/>
  <c r="E17" i="1" s="1"/>
  <c r="E8" i="1"/>
  <c r="B24" i="1" s="1"/>
  <c r="C24" i="1" s="1"/>
  <c r="D24" i="1" s="1"/>
  <c r="E24" i="1" s="1"/>
  <c r="D8" i="1"/>
  <c r="B21" i="1" s="1"/>
  <c r="C21" i="1" s="1"/>
  <c r="D21" i="1" s="1"/>
  <c r="E21" i="1" s="1"/>
  <c r="C9" i="1"/>
  <c r="B19" i="1" s="1"/>
  <c r="C19" i="1" s="1"/>
  <c r="D19" i="1" s="1"/>
  <c r="E19" i="1" s="1"/>
  <c r="C10" i="1"/>
  <c r="B20" i="1" s="1"/>
  <c r="C20" i="1" s="1"/>
  <c r="D20" i="1" s="1"/>
  <c r="E20" i="1" s="1"/>
  <c r="E9" i="1"/>
  <c r="B25" i="1" s="1"/>
  <c r="C25" i="1" s="1"/>
  <c r="D25" i="1" s="1"/>
  <c r="E25" i="1" s="1"/>
  <c r="F8" i="1"/>
  <c r="B27" i="1" s="1"/>
  <c r="C27" i="1" s="1"/>
  <c r="D27" i="1" s="1"/>
  <c r="E27" i="1" s="1"/>
  <c r="F9" i="1"/>
  <c r="B28" i="1" s="1"/>
  <c r="C28" i="1" s="1"/>
  <c r="D28" i="1" s="1"/>
  <c r="E28" i="1" s="1"/>
  <c r="B9" i="1"/>
  <c r="B16" i="1" s="1"/>
  <c r="C16" i="1" s="1"/>
  <c r="D16" i="1" s="1"/>
  <c r="E16" i="1" s="1"/>
  <c r="B8" i="1"/>
  <c r="B15" i="1" l="1"/>
  <c r="C15" i="1" s="1"/>
  <c r="D15" i="1" s="1"/>
  <c r="E15" i="1" s="1"/>
  <c r="E30" i="1" s="1"/>
  <c r="G32" i="1" s="1"/>
  <c r="E33" i="1"/>
</calcChain>
</file>

<file path=xl/sharedStrings.xml><?xml version="1.0" encoding="utf-8"?>
<sst xmlns="http://schemas.openxmlformats.org/spreadsheetml/2006/main" count="25" uniqueCount="22">
  <si>
    <t>А</t>
  </si>
  <si>
    <t>Б</t>
  </si>
  <si>
    <t>В</t>
  </si>
  <si>
    <t>ур знач</t>
  </si>
  <si>
    <t>Aij</t>
  </si>
  <si>
    <t>Eij</t>
  </si>
  <si>
    <t>(Aij-Eij)</t>
  </si>
  <si>
    <t>(Aij-Eij)^2</t>
  </si>
  <si>
    <t>(Aij-Eij)^2/Eij</t>
  </si>
  <si>
    <t>набл знач</t>
  </si>
  <si>
    <t>степ своб</t>
  </si>
  <si>
    <t>хи2обр</t>
  </si>
  <si>
    <t>хи2тест</t>
  </si>
  <si>
    <t>Проверка методом хи2тест подтвердила мой результат.</t>
  </si>
  <si>
    <t>Проверка обратным методом хи2обр от хи2тест</t>
  </si>
  <si>
    <t>Н0: О независимости группы исследования и предпочитаемого типа товара</t>
  </si>
  <si>
    <t>Н1: О зависимости группы исследования и предпочитаемого товара</t>
  </si>
  <si>
    <t>крит обл правостор</t>
  </si>
  <si>
    <t>&gt; набл зн</t>
  </si>
  <si>
    <t>&gt; 0,01</t>
  </si>
  <si>
    <t>Наблюденное значение не попадает в крит. Область, принимаем гипотезу Н0 на 1% уровне значимости.</t>
  </si>
  <si>
    <t>значения, найденные выше совпали с проверками.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</si>
</sst>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9"/>
  <sheetViews>
    <sheetView tabSelected="1" topLeftCell="A21" workbookViewId="0">
      <selection activeCell="K31" sqref="K31"/>
    </sheetView>
  </sheetViews>
  <sheetFormatPr defaultRowHeight="14.4" x14ac:dyDescent="0.3"/>
  <sheetData>
    <row r="1" spans="1:7" x14ac:dyDescent="0.3">
      <c r="B1">
        <v>1</v>
      </c>
      <c r="C1">
        <v>2</v>
      </c>
      <c r="D1">
        <v>3</v>
      </c>
      <c r="E1">
        <v>4</v>
      </c>
      <c r="F1">
        <v>5</v>
      </c>
    </row>
    <row r="2" spans="1:7" x14ac:dyDescent="0.3">
      <c r="A2" t="s">
        <v>0</v>
      </c>
      <c r="B2">
        <v>41</v>
      </c>
      <c r="C2">
        <v>37</v>
      </c>
      <c r="D2">
        <v>39</v>
      </c>
      <c r="E2">
        <v>24</v>
      </c>
      <c r="F2">
        <v>30</v>
      </c>
      <c r="G2">
        <f>SUM(B2:F2)</f>
        <v>171</v>
      </c>
    </row>
    <row r="3" spans="1:7" x14ac:dyDescent="0.3">
      <c r="A3" t="s">
        <v>1</v>
      </c>
      <c r="B3">
        <v>38</v>
      </c>
      <c r="C3">
        <v>34</v>
      </c>
      <c r="D3">
        <v>25</v>
      </c>
      <c r="E3">
        <v>36</v>
      </c>
      <c r="F3">
        <v>19</v>
      </c>
      <c r="G3">
        <f t="shared" ref="G3:G4" si="0">SUM(B3:F3)</f>
        <v>152</v>
      </c>
    </row>
    <row r="4" spans="1:7" x14ac:dyDescent="0.3">
      <c r="A4" t="s">
        <v>2</v>
      </c>
      <c r="B4">
        <v>49</v>
      </c>
      <c r="C4">
        <v>36</v>
      </c>
      <c r="D4">
        <v>41</v>
      </c>
      <c r="E4">
        <v>20</v>
      </c>
      <c r="F4">
        <v>31</v>
      </c>
      <c r="G4">
        <f t="shared" si="0"/>
        <v>177</v>
      </c>
    </row>
    <row r="5" spans="1:7" x14ac:dyDescent="0.3">
      <c r="B5">
        <f>SUM(B2:B4)</f>
        <v>128</v>
      </c>
      <c r="C5">
        <f t="shared" ref="C5:F5" si="1">SUM(C2:C4)</f>
        <v>107</v>
      </c>
      <c r="D5">
        <f t="shared" si="1"/>
        <v>105</v>
      </c>
      <c r="E5">
        <f t="shared" si="1"/>
        <v>80</v>
      </c>
      <c r="F5">
        <f t="shared" si="1"/>
        <v>80</v>
      </c>
      <c r="G5">
        <f>SUM(G2:G4)</f>
        <v>500</v>
      </c>
    </row>
    <row r="7" spans="1:7" x14ac:dyDescent="0.3">
      <c r="B7">
        <v>1</v>
      </c>
      <c r="C7">
        <v>2</v>
      </c>
      <c r="D7">
        <v>3</v>
      </c>
      <c r="E7">
        <v>4</v>
      </c>
      <c r="F7">
        <v>5</v>
      </c>
    </row>
    <row r="8" spans="1:7" x14ac:dyDescent="0.3">
      <c r="A8" t="s">
        <v>0</v>
      </c>
      <c r="B8">
        <f>$G2*B$5/$G$5</f>
        <v>43.776000000000003</v>
      </c>
      <c r="C8">
        <f>$G2*C$5/$G$5</f>
        <v>36.594000000000001</v>
      </c>
      <c r="D8">
        <f t="shared" ref="D8:F8" si="2">$G2*D$5/$G$5</f>
        <v>35.909999999999997</v>
      </c>
      <c r="E8">
        <f t="shared" si="2"/>
        <v>27.36</v>
      </c>
      <c r="F8">
        <f t="shared" si="2"/>
        <v>27.36</v>
      </c>
    </row>
    <row r="9" spans="1:7" x14ac:dyDescent="0.3">
      <c r="A9" t="s">
        <v>1</v>
      </c>
      <c r="B9">
        <f t="shared" ref="B9:E10" si="3">$G3*B$5/$G$5</f>
        <v>38.911999999999999</v>
      </c>
      <c r="C9">
        <f t="shared" si="3"/>
        <v>32.527999999999999</v>
      </c>
      <c r="D9">
        <f t="shared" si="3"/>
        <v>31.92</v>
      </c>
      <c r="E9">
        <f>$G3*E$5/$G$5</f>
        <v>24.32</v>
      </c>
      <c r="F9">
        <f>$G3*F$5/$G$5</f>
        <v>24.32</v>
      </c>
    </row>
    <row r="10" spans="1:7" x14ac:dyDescent="0.3">
      <c r="A10" t="s">
        <v>2</v>
      </c>
      <c r="B10">
        <f t="shared" si="3"/>
        <v>45.311999999999998</v>
      </c>
      <c r="C10">
        <f t="shared" si="3"/>
        <v>37.878</v>
      </c>
      <c r="D10">
        <f>$G4*D$5/$G$5</f>
        <v>37.17</v>
      </c>
      <c r="E10">
        <f t="shared" si="3"/>
        <v>28.32</v>
      </c>
      <c r="F10">
        <f>$G4*F$5/$G$5</f>
        <v>28.32</v>
      </c>
    </row>
    <row r="12" spans="1:7" x14ac:dyDescent="0.3">
      <c r="A12" t="s">
        <v>3</v>
      </c>
      <c r="B12">
        <v>0.01</v>
      </c>
    </row>
    <row r="14" spans="1:7" x14ac:dyDescent="0.3">
      <c r="A14" t="s">
        <v>4</v>
      </c>
      <c r="B14" t="s">
        <v>5</v>
      </c>
      <c r="C14" t="s">
        <v>6</v>
      </c>
      <c r="D14" t="s">
        <v>7</v>
      </c>
      <c r="E14" t="s">
        <v>8</v>
      </c>
    </row>
    <row r="15" spans="1:7" x14ac:dyDescent="0.3">
      <c r="A15">
        <f>B2</f>
        <v>41</v>
      </c>
      <c r="B15">
        <f>B8</f>
        <v>43.776000000000003</v>
      </c>
      <c r="C15">
        <f>A15-B15</f>
        <v>-2.7760000000000034</v>
      </c>
      <c r="D15">
        <f>C15^2</f>
        <v>7.7061760000000188</v>
      </c>
      <c r="E15">
        <f>D15/B15</f>
        <v>0.17603654970760277</v>
      </c>
    </row>
    <row r="16" spans="1:7" x14ac:dyDescent="0.3">
      <c r="A16">
        <f t="shared" ref="A16:A17" si="4">B3</f>
        <v>38</v>
      </c>
      <c r="B16">
        <f t="shared" ref="B16:B17" si="5">B9</f>
        <v>38.911999999999999</v>
      </c>
      <c r="C16">
        <f t="shared" ref="C16:C29" si="6">A16-B16</f>
        <v>-0.91199999999999903</v>
      </c>
      <c r="D16">
        <f t="shared" ref="D16:D29" si="7">C16^2</f>
        <v>0.83174399999999826</v>
      </c>
      <c r="E16">
        <f t="shared" ref="E16:E29" si="8">D16/B16</f>
        <v>2.1374999999999957E-2</v>
      </c>
    </row>
    <row r="17" spans="1:7" x14ac:dyDescent="0.3">
      <c r="A17">
        <f t="shared" si="4"/>
        <v>49</v>
      </c>
      <c r="B17">
        <f t="shared" si="5"/>
        <v>45.311999999999998</v>
      </c>
      <c r="C17">
        <f t="shared" si="6"/>
        <v>3.6880000000000024</v>
      </c>
      <c r="D17">
        <f t="shared" si="7"/>
        <v>13.601344000000017</v>
      </c>
      <c r="E17">
        <f t="shared" si="8"/>
        <v>0.30017090395480267</v>
      </c>
    </row>
    <row r="18" spans="1:7" x14ac:dyDescent="0.3">
      <c r="A18">
        <f>C2</f>
        <v>37</v>
      </c>
      <c r="B18">
        <f>C8</f>
        <v>36.594000000000001</v>
      </c>
      <c r="C18">
        <f t="shared" si="6"/>
        <v>0.40599999999999881</v>
      </c>
      <c r="D18">
        <f t="shared" si="7"/>
        <v>0.16483599999999904</v>
      </c>
      <c r="E18">
        <f t="shared" si="8"/>
        <v>4.504454282122726E-3</v>
      </c>
    </row>
    <row r="19" spans="1:7" x14ac:dyDescent="0.3">
      <c r="A19">
        <f t="shared" ref="A19:A20" si="9">C3</f>
        <v>34</v>
      </c>
      <c r="B19">
        <f t="shared" ref="B19:B20" si="10">C9</f>
        <v>32.527999999999999</v>
      </c>
      <c r="C19">
        <f t="shared" si="6"/>
        <v>1.4720000000000013</v>
      </c>
      <c r="D19">
        <f t="shared" si="7"/>
        <v>2.1667840000000038</v>
      </c>
      <c r="E19">
        <f t="shared" si="8"/>
        <v>6.6612887358583492E-2</v>
      </c>
    </row>
    <row r="20" spans="1:7" x14ac:dyDescent="0.3">
      <c r="A20">
        <f t="shared" si="9"/>
        <v>36</v>
      </c>
      <c r="B20">
        <f t="shared" si="10"/>
        <v>37.878</v>
      </c>
      <c r="C20">
        <f t="shared" si="6"/>
        <v>-1.8780000000000001</v>
      </c>
      <c r="D20">
        <f t="shared" si="7"/>
        <v>3.5268840000000004</v>
      </c>
      <c r="E20">
        <f t="shared" si="8"/>
        <v>9.3111674322825924E-2</v>
      </c>
    </row>
    <row r="21" spans="1:7" x14ac:dyDescent="0.3">
      <c r="A21">
        <f>D2</f>
        <v>39</v>
      </c>
      <c r="B21">
        <f>D8</f>
        <v>35.909999999999997</v>
      </c>
      <c r="C21">
        <f t="shared" si="6"/>
        <v>3.0900000000000034</v>
      </c>
      <c r="D21">
        <f t="shared" si="7"/>
        <v>9.5481000000000211</v>
      </c>
      <c r="E21">
        <f t="shared" si="8"/>
        <v>0.26588972431077756</v>
      </c>
    </row>
    <row r="22" spans="1:7" x14ac:dyDescent="0.3">
      <c r="A22">
        <f t="shared" ref="A22:A23" si="11">D3</f>
        <v>25</v>
      </c>
      <c r="B22">
        <f t="shared" ref="B22:B23" si="12">D9</f>
        <v>31.92</v>
      </c>
      <c r="C22">
        <f t="shared" si="6"/>
        <v>-6.9200000000000017</v>
      </c>
      <c r="D22">
        <f t="shared" si="7"/>
        <v>47.886400000000023</v>
      </c>
      <c r="E22">
        <f t="shared" si="8"/>
        <v>1.5002005012531334</v>
      </c>
    </row>
    <row r="23" spans="1:7" x14ac:dyDescent="0.3">
      <c r="A23">
        <f t="shared" si="11"/>
        <v>41</v>
      </c>
      <c r="B23">
        <f t="shared" si="12"/>
        <v>37.17</v>
      </c>
      <c r="C23">
        <f t="shared" si="6"/>
        <v>3.8299999999999983</v>
      </c>
      <c r="D23">
        <f t="shared" si="7"/>
        <v>14.668899999999987</v>
      </c>
      <c r="E23">
        <f t="shared" si="8"/>
        <v>0.3946435297282751</v>
      </c>
    </row>
    <row r="24" spans="1:7" x14ac:dyDescent="0.3">
      <c r="A24">
        <f>E2</f>
        <v>24</v>
      </c>
      <c r="B24">
        <f>E8</f>
        <v>27.36</v>
      </c>
      <c r="C24">
        <f t="shared" si="6"/>
        <v>-3.3599999999999994</v>
      </c>
      <c r="D24">
        <f t="shared" si="7"/>
        <v>11.289599999999997</v>
      </c>
      <c r="E24">
        <f t="shared" si="8"/>
        <v>0.41263157894736829</v>
      </c>
    </row>
    <row r="25" spans="1:7" x14ac:dyDescent="0.3">
      <c r="A25">
        <f t="shared" ref="A25:A26" si="13">E3</f>
        <v>36</v>
      </c>
      <c r="B25">
        <f t="shared" ref="B25:B26" si="14">E9</f>
        <v>24.32</v>
      </c>
      <c r="C25">
        <f t="shared" si="6"/>
        <v>11.68</v>
      </c>
      <c r="D25">
        <f t="shared" si="7"/>
        <v>136.42239999999998</v>
      </c>
      <c r="E25">
        <f t="shared" si="8"/>
        <v>5.6094736842105259</v>
      </c>
    </row>
    <row r="26" spans="1:7" x14ac:dyDescent="0.3">
      <c r="A26">
        <f t="shared" si="13"/>
        <v>20</v>
      </c>
      <c r="B26">
        <f t="shared" si="14"/>
        <v>28.32</v>
      </c>
      <c r="C26">
        <f t="shared" si="6"/>
        <v>-8.32</v>
      </c>
      <c r="D26">
        <f t="shared" si="7"/>
        <v>69.222400000000007</v>
      </c>
      <c r="E26">
        <f t="shared" si="8"/>
        <v>2.4442937853107347</v>
      </c>
    </row>
    <row r="27" spans="1:7" x14ac:dyDescent="0.3">
      <c r="A27">
        <f>F2</f>
        <v>30</v>
      </c>
      <c r="B27">
        <f>F8</f>
        <v>27.36</v>
      </c>
      <c r="C27">
        <f t="shared" si="6"/>
        <v>2.6400000000000006</v>
      </c>
      <c r="D27">
        <f t="shared" si="7"/>
        <v>6.9696000000000033</v>
      </c>
      <c r="E27">
        <f t="shared" si="8"/>
        <v>0.25473684210526326</v>
      </c>
    </row>
    <row r="28" spans="1:7" x14ac:dyDescent="0.3">
      <c r="A28">
        <f t="shared" ref="A28:A29" si="15">F3</f>
        <v>19</v>
      </c>
      <c r="B28">
        <f t="shared" ref="B28:B29" si="16">F9</f>
        <v>24.32</v>
      </c>
      <c r="C28">
        <f t="shared" si="6"/>
        <v>-5.32</v>
      </c>
      <c r="D28">
        <f t="shared" si="7"/>
        <v>28.302400000000002</v>
      </c>
      <c r="E28">
        <f t="shared" si="8"/>
        <v>1.1637500000000001</v>
      </c>
    </row>
    <row r="29" spans="1:7" x14ac:dyDescent="0.3">
      <c r="A29">
        <f t="shared" si="15"/>
        <v>31</v>
      </c>
      <c r="B29">
        <f t="shared" si="16"/>
        <v>28.32</v>
      </c>
      <c r="C29">
        <f t="shared" si="6"/>
        <v>2.6799999999999997</v>
      </c>
      <c r="D29">
        <f t="shared" si="7"/>
        <v>7.1823999999999986</v>
      </c>
      <c r="E29">
        <f t="shared" si="8"/>
        <v>0.25361581920903947</v>
      </c>
    </row>
    <row r="30" spans="1:7" x14ac:dyDescent="0.3">
      <c r="D30" t="s">
        <v>9</v>
      </c>
      <c r="E30">
        <f>SUM(E15:E29)</f>
        <v>12.961046934701058</v>
      </c>
    </row>
    <row r="31" spans="1:7" x14ac:dyDescent="0.3">
      <c r="A31" t="s">
        <v>17</v>
      </c>
      <c r="D31" t="s">
        <v>10</v>
      </c>
      <c r="E31">
        <f>2*4</f>
        <v>8</v>
      </c>
    </row>
    <row r="32" spans="1:7" x14ac:dyDescent="0.3">
      <c r="D32" t="s">
        <v>11</v>
      </c>
      <c r="E32">
        <f>_xlfn.CHISQ.INV(1-B12,E31)</f>
        <v>20.090235029663219</v>
      </c>
      <c r="F32" t="s">
        <v>18</v>
      </c>
      <c r="G32">
        <f>E30</f>
        <v>12.961046934701058</v>
      </c>
    </row>
    <row r="33" spans="1:7" x14ac:dyDescent="0.3">
      <c r="D33" t="s">
        <v>12</v>
      </c>
      <c r="E33">
        <f>_xlfn.CHISQ.TEST(B2:F4,B8:F10)</f>
        <v>0.1131969096275275</v>
      </c>
      <c r="F33" t="s">
        <v>19</v>
      </c>
    </row>
    <row r="34" spans="1:7" x14ac:dyDescent="0.3">
      <c r="A34" t="s">
        <v>15</v>
      </c>
    </row>
    <row r="35" spans="1:7" x14ac:dyDescent="0.3">
      <c r="A35" t="s">
        <v>16</v>
      </c>
    </row>
    <row r="36" spans="1:7" x14ac:dyDescent="0.3">
      <c r="A36" t="s">
        <v>20</v>
      </c>
    </row>
    <row r="38" spans="1:7" x14ac:dyDescent="0.3">
      <c r="A38" t="s">
        <v>13</v>
      </c>
    </row>
    <row r="39" spans="1:7" x14ac:dyDescent="0.3">
      <c r="A39" t="s">
        <v>14</v>
      </c>
      <c r="F39">
        <f>_xlfn.CHISQ.INV(1-E33,E31)</f>
        <v>12.961046934701059</v>
      </c>
      <c r="G39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Роман Никитин</dc:creator>
  <cp:lastModifiedBy>Роман Никитин</cp:lastModifiedBy>
  <dcterms:created xsi:type="dcterms:W3CDTF">2015-06-05T18:19:34Z</dcterms:created>
  <dcterms:modified xsi:type="dcterms:W3CDTF">2020-04-23T11:03:35Z</dcterms:modified>
</cp:coreProperties>
</file>