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1AFC9D4-7D85-46F9-B408-9ABA9B3ABD0A}" xr6:coauthVersionLast="44" xr6:coauthVersionMax="45" xr10:uidLastSave="{00000000-0000-0000-0000-000000000000}"/>
  <bookViews>
    <workbookView xWindow="11616" yWindow="0" windowWidth="11424" windowHeight="12960" xr2:uid="{76919822-C9ED-4406-A37D-E5DE464937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H4" i="1"/>
  <c r="H10" i="1" l="1"/>
  <c r="G10" i="1"/>
  <c r="F4" i="1"/>
  <c r="I4" i="1" s="1"/>
  <c r="I10" i="1" l="1"/>
</calcChain>
</file>

<file path=xl/sharedStrings.xml><?xml version="1.0" encoding="utf-8"?>
<sst xmlns="http://schemas.openxmlformats.org/spreadsheetml/2006/main" count="25" uniqueCount="20">
  <si>
    <t>m</t>
  </si>
  <si>
    <t>n</t>
  </si>
  <si>
    <t>p0</t>
  </si>
  <si>
    <t>H1</t>
  </si>
  <si>
    <t>Альт гипотезы</t>
  </si>
  <si>
    <t>p &gt; p0</t>
  </si>
  <si>
    <t>p &lt; p0</t>
  </si>
  <si>
    <t>p != p0</t>
  </si>
  <si>
    <t>Входные данные</t>
  </si>
  <si>
    <t>p_</t>
  </si>
  <si>
    <t>Z</t>
  </si>
  <si>
    <t>Попадает в крит область</t>
  </si>
  <si>
    <t>Выходные данные</t>
  </si>
  <si>
    <t>Xср</t>
  </si>
  <si>
    <t>alpha</t>
  </si>
  <si>
    <t>T(n-1)</t>
  </si>
  <si>
    <t>t</t>
  </si>
  <si>
    <t>s (откл)</t>
  </si>
  <si>
    <t>a0 по гип</t>
  </si>
  <si>
    <t>z(1-alpha/2)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</si>
</sst>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5752-ACEA-4FFD-8016-519630A3ACC8}">
  <dimension ref="A1:O10"/>
  <sheetViews>
    <sheetView tabSelected="1" workbookViewId="0">
      <selection activeCell="G5" sqref="G5"/>
    </sheetView>
  </sheetViews>
  <sheetFormatPr defaultRowHeight="14.4" x14ac:dyDescent="0.3"/>
  <cols>
    <col min="7" max="8" width="12" bestFit="1" customWidth="1"/>
    <col min="9" max="9" width="14.33203125" customWidth="1"/>
    <col min="15" max="15" width="14.33203125" bestFit="1" customWidth="1"/>
  </cols>
  <sheetData>
    <row r="1" spans="1:15" ht="15" thickBot="1" x14ac:dyDescent="0.35"/>
    <row r="2" spans="1:15" ht="15" thickBot="1" x14ac:dyDescent="0.35">
      <c r="A2">
        <v>2</v>
      </c>
      <c r="B2" s="20" t="s">
        <v>8</v>
      </c>
      <c r="C2" s="21"/>
      <c r="D2" s="21"/>
      <c r="E2" s="22"/>
      <c r="F2" s="23" t="s">
        <v>12</v>
      </c>
      <c r="G2" s="24"/>
      <c r="H2" s="24"/>
      <c r="I2" s="25"/>
      <c r="O2" s="17" t="s">
        <v>4</v>
      </c>
    </row>
    <row r="3" spans="1:15" ht="31.5" customHeight="1" x14ac:dyDescent="0.3">
      <c r="B3" s="3" t="s">
        <v>0</v>
      </c>
      <c r="C3" s="4" t="s">
        <v>1</v>
      </c>
      <c r="D3" s="4" t="s">
        <v>2</v>
      </c>
      <c r="E3" s="5" t="s">
        <v>3</v>
      </c>
      <c r="F3" s="7" t="s">
        <v>9</v>
      </c>
      <c r="G3" s="8" t="s">
        <v>10</v>
      </c>
      <c r="H3" s="8" t="s">
        <v>19</v>
      </c>
      <c r="I3" s="9" t="s">
        <v>11</v>
      </c>
      <c r="O3" s="18" t="s">
        <v>5</v>
      </c>
    </row>
    <row r="4" spans="1:15" ht="15" thickBot="1" x14ac:dyDescent="0.35">
      <c r="B4" s="11">
        <v>163</v>
      </c>
      <c r="C4" s="12">
        <v>250</v>
      </c>
      <c r="D4" s="12">
        <v>0.7</v>
      </c>
      <c r="E4" s="10" t="s">
        <v>7</v>
      </c>
      <c r="F4" s="11">
        <f>B4/C4</f>
        <v>0.65200000000000002</v>
      </c>
      <c r="G4" s="12">
        <f>-(F4-D4) * SQRT(C4) / SQRT(D4*(1-D4))</f>
        <v>1.6561573424216476</v>
      </c>
      <c r="H4" s="12">
        <f>_xlfn.NORM.S.INV(1-0.1/2)</f>
        <v>1.6448536269514715</v>
      </c>
      <c r="I4" s="13" t="b">
        <f>IF(E4 = O3,G4&gt;H4,IF(E4=O4,G4&lt;-H4,ABS(G4)&gt;H4))</f>
        <v>1</v>
      </c>
      <c r="O4" s="18" t="s">
        <v>6</v>
      </c>
    </row>
    <row r="5" spans="1:15" ht="15" thickBot="1" x14ac:dyDescent="0.35">
      <c r="O5" s="19" t="s">
        <v>7</v>
      </c>
    </row>
    <row r="7" spans="1:15" ht="15" thickBot="1" x14ac:dyDescent="0.35"/>
    <row r="8" spans="1:15" ht="15" thickBot="1" x14ac:dyDescent="0.35">
      <c r="A8">
        <v>3</v>
      </c>
      <c r="B8" s="26" t="s">
        <v>8</v>
      </c>
      <c r="C8" s="27"/>
      <c r="D8" s="27"/>
      <c r="E8" s="27"/>
      <c r="F8" s="28"/>
      <c r="G8" s="26" t="s">
        <v>12</v>
      </c>
      <c r="H8" s="27"/>
      <c r="I8" s="28"/>
    </row>
    <row r="9" spans="1:15" ht="36" customHeight="1" x14ac:dyDescent="0.3">
      <c r="B9" s="3" t="s">
        <v>13</v>
      </c>
      <c r="C9" s="4" t="s">
        <v>18</v>
      </c>
      <c r="D9" s="4" t="s">
        <v>1</v>
      </c>
      <c r="E9" s="4" t="s">
        <v>17</v>
      </c>
      <c r="F9" s="5" t="s">
        <v>14</v>
      </c>
      <c r="G9" s="7" t="s">
        <v>15</v>
      </c>
      <c r="H9" s="8" t="s">
        <v>16</v>
      </c>
      <c r="I9" s="9" t="s">
        <v>11</v>
      </c>
    </row>
    <row r="10" spans="1:15" ht="15" thickBot="1" x14ac:dyDescent="0.35">
      <c r="B10" s="1">
        <v>9.39</v>
      </c>
      <c r="C10" s="2">
        <v>9.1</v>
      </c>
      <c r="D10" s="2">
        <v>24</v>
      </c>
      <c r="E10" s="2">
        <v>0.66</v>
      </c>
      <c r="F10" s="6">
        <v>0.05</v>
      </c>
      <c r="G10" s="14">
        <f>ABS((B10-C10)*SQRT(D10)/E10)</f>
        <v>2.1525818951731024</v>
      </c>
      <c r="H10" s="15">
        <f>_xlfn.T.INV(1-F10/2,D10-1)</f>
        <v>2.0686576104190477</v>
      </c>
      <c r="I10" s="16" t="b">
        <f>G10&gt;H10</f>
        <v>1</v>
      </c>
    </row>
  </sheetData>
  <mergeCells count="4">
    <mergeCell ref="B2:E2"/>
    <mergeCell ref="F2:I2"/>
    <mergeCell ref="B8:F8"/>
    <mergeCell ref="G8:I8"/>
  </mergeCells>
  <dataValidations count="1">
    <dataValidation type="list" allowBlank="1" showInputMessage="1" showErrorMessage="1" sqref="E4" xr:uid="{303377B6-15A2-4BDC-8F62-18E95C0232FA}">
      <formula1>$O$3:$O$5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Роман Никитин</cp:lastModifiedBy>
  <dcterms:created xsi:type="dcterms:W3CDTF">2020-05-06T08:38:27Z</dcterms:created>
  <dcterms:modified xsi:type="dcterms:W3CDTF">2020-05-07T11:10:34Z</dcterms:modified>
</cp:coreProperties>
</file>