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7E352C-D13C-47A1-9944-746E823B50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7" i="1"/>
  <c r="E36" i="1"/>
  <c r="F35" i="1"/>
  <c r="E35" i="1"/>
  <c r="F34" i="1"/>
  <c r="E34" i="1"/>
  <c r="E33" i="1"/>
  <c r="F33" i="1"/>
  <c r="C33" i="1"/>
  <c r="B33" i="1"/>
  <c r="F31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0" i="1"/>
</calcChain>
</file>

<file path=xl/sharedStrings.xml><?xml version="1.0" encoding="utf-8"?>
<sst xmlns="http://schemas.openxmlformats.org/spreadsheetml/2006/main" count="21" uniqueCount="16">
  <si>
    <t>цена акций</t>
  </si>
  <si>
    <t>цена открытия</t>
  </si>
  <si>
    <t>цена закрытия</t>
  </si>
  <si>
    <t>мах</t>
  </si>
  <si>
    <t>мин</t>
  </si>
  <si>
    <t>объем</t>
  </si>
  <si>
    <t>apple</t>
  </si>
  <si>
    <t>sumsung</t>
  </si>
  <si>
    <t>M(X)</t>
  </si>
  <si>
    <t>?</t>
  </si>
  <si>
    <t>Дисп</t>
  </si>
  <si>
    <t>Ков</t>
  </si>
  <si>
    <t>Кор</t>
  </si>
  <si>
    <t>Стандокл</t>
  </si>
  <si>
    <t>Ож дох</t>
  </si>
  <si>
    <t>Риск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</si>
</sst>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1" workbookViewId="0">
      <selection activeCell="E40" sqref="E40"/>
    </sheetView>
  </sheetViews>
  <sheetFormatPr defaultRowHeight="14.4" x14ac:dyDescent="0.3"/>
  <cols>
    <col min="5" max="5" width="8.88671875" customWidth="1"/>
  </cols>
  <sheetData>
    <row r="1" spans="1:6" x14ac:dyDescent="0.3">
      <c r="B1" t="s">
        <v>6</v>
      </c>
      <c r="C1" t="s">
        <v>7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B8" t="s">
        <v>6</v>
      </c>
      <c r="C8" t="s">
        <v>7</v>
      </c>
      <c r="E8" t="s">
        <v>6</v>
      </c>
      <c r="F8" t="s">
        <v>7</v>
      </c>
    </row>
    <row r="9" spans="1:6" x14ac:dyDescent="0.3">
      <c r="B9">
        <v>227.26</v>
      </c>
      <c r="C9" s="1">
        <v>1046</v>
      </c>
      <c r="E9" t="s">
        <v>9</v>
      </c>
      <c r="F9" t="s">
        <v>9</v>
      </c>
    </row>
    <row r="10" spans="1:6" x14ac:dyDescent="0.3">
      <c r="B10">
        <v>229.28</v>
      </c>
      <c r="C10" s="1">
        <v>1017</v>
      </c>
      <c r="E10">
        <f>LN(B10/B9)</f>
        <v>8.8492275899986622E-3</v>
      </c>
      <c r="F10">
        <f>LN(C10/C9)</f>
        <v>-2.8116248576308234E-2</v>
      </c>
    </row>
    <row r="11" spans="1:6" x14ac:dyDescent="0.3">
      <c r="B11">
        <v>232.07</v>
      </c>
      <c r="C11" s="1">
        <v>1013</v>
      </c>
      <c r="E11">
        <f t="shared" ref="E11:E31" si="0">LN(B11/B10)</f>
        <v>1.2095086214805446E-2</v>
      </c>
      <c r="F11">
        <f t="shared" ref="F11:F30" si="1">LN(C11/C10)</f>
        <v>-3.9408917998765896E-3</v>
      </c>
    </row>
    <row r="12" spans="1:6" x14ac:dyDescent="0.3">
      <c r="B12">
        <v>227.99</v>
      </c>
      <c r="C12" s="1">
        <v>996</v>
      </c>
      <c r="E12">
        <f t="shared" si="0"/>
        <v>-1.773728195121178E-2</v>
      </c>
      <c r="F12">
        <f t="shared" si="1"/>
        <v>-1.6924246664085162E-2</v>
      </c>
    </row>
    <row r="13" spans="1:6" x14ac:dyDescent="0.3">
      <c r="B13">
        <v>224.29</v>
      </c>
      <c r="C13" s="1">
        <v>987</v>
      </c>
      <c r="E13">
        <f t="shared" si="0"/>
        <v>-1.6361910958721096E-2</v>
      </c>
      <c r="F13">
        <f t="shared" si="1"/>
        <v>-9.0772181511166519E-3</v>
      </c>
    </row>
    <row r="14" spans="1:6" x14ac:dyDescent="0.3">
      <c r="B14">
        <v>223.77</v>
      </c>
      <c r="C14" s="1">
        <v>977.5</v>
      </c>
      <c r="E14">
        <f t="shared" si="0"/>
        <v>-2.3211187495526561E-3</v>
      </c>
      <c r="F14">
        <f t="shared" si="1"/>
        <v>-9.6717475739607536E-3</v>
      </c>
    </row>
    <row r="15" spans="1:6" x14ac:dyDescent="0.3">
      <c r="B15">
        <v>226.87</v>
      </c>
      <c r="C15" s="1">
        <v>980</v>
      </c>
      <c r="E15">
        <f t="shared" si="0"/>
        <v>1.3758427573587828E-2</v>
      </c>
      <c r="F15">
        <f t="shared" si="1"/>
        <v>2.5542798050967007E-3</v>
      </c>
    </row>
    <row r="16" spans="1:6" x14ac:dyDescent="0.3">
      <c r="B16">
        <v>216.36</v>
      </c>
      <c r="C16" s="1">
        <v>970.5</v>
      </c>
      <c r="E16">
        <f t="shared" si="0"/>
        <v>-4.7433479205543055E-2</v>
      </c>
      <c r="F16">
        <f t="shared" si="1"/>
        <v>-9.7411690555526068E-3</v>
      </c>
    </row>
    <row r="17" spans="2:6" x14ac:dyDescent="0.3">
      <c r="B17">
        <v>214.45</v>
      </c>
      <c r="C17" s="1">
        <v>945</v>
      </c>
      <c r="E17">
        <f t="shared" si="0"/>
        <v>-8.8670760403368135E-3</v>
      </c>
      <c r="F17">
        <f t="shared" si="1"/>
        <v>-2.6626475115322189E-2</v>
      </c>
    </row>
    <row r="18" spans="2:6" x14ac:dyDescent="0.3">
      <c r="B18">
        <v>221.11</v>
      </c>
      <c r="C18" s="1">
        <v>970</v>
      </c>
      <c r="E18">
        <f t="shared" si="0"/>
        <v>3.0583704281175243E-2</v>
      </c>
      <c r="F18">
        <f t="shared" si="1"/>
        <v>2.6111144003685804E-2</v>
      </c>
    </row>
    <row r="19" spans="2:6" x14ac:dyDescent="0.3">
      <c r="B19">
        <v>217.36</v>
      </c>
      <c r="C19" s="1">
        <v>965.5</v>
      </c>
      <c r="E19">
        <f t="shared" si="0"/>
        <v>-1.7105350125972297E-2</v>
      </c>
      <c r="F19">
        <f t="shared" si="1"/>
        <v>-4.6499696288593573E-3</v>
      </c>
    </row>
    <row r="20" spans="2:6" x14ac:dyDescent="0.3">
      <c r="B20">
        <v>222.15</v>
      </c>
      <c r="C20" s="1">
        <v>971</v>
      </c>
      <c r="E20">
        <f t="shared" si="0"/>
        <v>2.179786426382509E-2</v>
      </c>
      <c r="F20">
        <f t="shared" si="1"/>
        <v>5.680366422755846E-3</v>
      </c>
    </row>
    <row r="21" spans="2:6" x14ac:dyDescent="0.3">
      <c r="B21">
        <v>221.19</v>
      </c>
      <c r="C21" s="1">
        <v>971</v>
      </c>
      <c r="E21">
        <f t="shared" si="0"/>
        <v>-4.3307687122485835E-3</v>
      </c>
      <c r="F21">
        <f t="shared" si="1"/>
        <v>0</v>
      </c>
    </row>
    <row r="22" spans="2:6" x14ac:dyDescent="0.3">
      <c r="B22">
        <v>216.02</v>
      </c>
      <c r="C22" s="1">
        <v>967</v>
      </c>
      <c r="E22">
        <f t="shared" si="0"/>
        <v>-2.3651064679340767E-2</v>
      </c>
      <c r="F22">
        <f t="shared" si="1"/>
        <v>-4.1279728380306082E-3</v>
      </c>
    </row>
    <row r="23" spans="2:6" x14ac:dyDescent="0.3">
      <c r="B23">
        <v>219.31</v>
      </c>
      <c r="C23" s="1">
        <v>964</v>
      </c>
      <c r="E23">
        <f t="shared" si="0"/>
        <v>1.511525802908552E-2</v>
      </c>
      <c r="F23">
        <f t="shared" si="1"/>
        <v>-3.1072008427487155E-3</v>
      </c>
    </row>
    <row r="24" spans="2:6" x14ac:dyDescent="0.3">
      <c r="B24">
        <v>220.65</v>
      </c>
      <c r="C24" s="1">
        <v>956.5</v>
      </c>
      <c r="E24">
        <f t="shared" si="0"/>
        <v>6.0914816961425257E-3</v>
      </c>
      <c r="F24">
        <f t="shared" si="1"/>
        <v>-7.8105057302380208E-3</v>
      </c>
    </row>
    <row r="25" spans="2:6" x14ac:dyDescent="0.3">
      <c r="B25">
        <v>222.73</v>
      </c>
      <c r="C25" s="1">
        <v>946.5</v>
      </c>
      <c r="E25">
        <f t="shared" si="0"/>
        <v>9.3825398478369574E-3</v>
      </c>
      <c r="F25">
        <f t="shared" si="1"/>
        <v>-1.0509818230930017E-2</v>
      </c>
    </row>
    <row r="26" spans="2:6" x14ac:dyDescent="0.3">
      <c r="B26">
        <v>215.09</v>
      </c>
      <c r="C26" s="1">
        <v>925</v>
      </c>
      <c r="E26">
        <f t="shared" si="0"/>
        <v>-3.4903730375051532E-2</v>
      </c>
      <c r="F26">
        <f t="shared" si="1"/>
        <v>-2.2977233136952328E-2</v>
      </c>
    </row>
    <row r="27" spans="2:6" x14ac:dyDescent="0.3">
      <c r="B27">
        <v>219.8</v>
      </c>
      <c r="C27" s="1">
        <v>910</v>
      </c>
      <c r="E27">
        <f t="shared" si="0"/>
        <v>2.1661496781179467E-2</v>
      </c>
      <c r="F27">
        <f t="shared" si="1"/>
        <v>-1.6349138001529411E-2</v>
      </c>
    </row>
    <row r="28" spans="2:6" x14ac:dyDescent="0.3">
      <c r="B28">
        <v>216.3</v>
      </c>
      <c r="C28" s="1">
        <v>903.5</v>
      </c>
      <c r="E28">
        <f t="shared" si="0"/>
        <v>-1.6051709010507901E-2</v>
      </c>
      <c r="F28">
        <f t="shared" si="1"/>
        <v>-7.168489478612516E-3</v>
      </c>
    </row>
    <row r="29" spans="2:6" x14ac:dyDescent="0.3">
      <c r="B29">
        <v>212.24</v>
      </c>
      <c r="C29" s="1">
        <v>901.5</v>
      </c>
      <c r="E29">
        <f t="shared" si="0"/>
        <v>-1.8948623129528868E-2</v>
      </c>
      <c r="F29">
        <f t="shared" si="1"/>
        <v>-2.2160673889112261E-3</v>
      </c>
    </row>
    <row r="30" spans="2:6" x14ac:dyDescent="0.3">
      <c r="B30">
        <v>213.3</v>
      </c>
      <c r="C30" s="1">
        <v>924</v>
      </c>
      <c r="E30">
        <f t="shared" si="0"/>
        <v>4.9819156478205793E-3</v>
      </c>
      <c r="F30">
        <f t="shared" si="1"/>
        <v>2.4652028998312175E-2</v>
      </c>
    </row>
    <row r="31" spans="2:6" x14ac:dyDescent="0.3">
      <c r="B31">
        <v>218.86</v>
      </c>
      <c r="C31" s="1">
        <v>933</v>
      </c>
      <c r="E31">
        <f t="shared" si="0"/>
        <v>2.5732630512992103E-2</v>
      </c>
      <c r="F31">
        <f>LN(C31/C30)</f>
        <v>9.6931292056597514E-3</v>
      </c>
    </row>
    <row r="33" spans="1:6" x14ac:dyDescent="0.3">
      <c r="A33" t="s">
        <v>8</v>
      </c>
      <c r="B33">
        <f>AVERAGE(B9:B31)</f>
        <v>220.80217391304348</v>
      </c>
      <c r="C33">
        <f>AVERAGE(C9:C31)</f>
        <v>962.63043478260875</v>
      </c>
      <c r="E33">
        <f t="shared" ref="D33:F33" si="2">AVERAGE(E9:E31)</f>
        <v>-1.7119309317984513E-3</v>
      </c>
      <c r="F33">
        <f t="shared" si="2"/>
        <v>-5.1965201717056398E-3</v>
      </c>
    </row>
    <row r="34" spans="1:6" x14ac:dyDescent="0.3">
      <c r="A34" t="s">
        <v>10</v>
      </c>
      <c r="E34">
        <f>_xlfn.VAR.S(E10:E31)</f>
        <v>4.2341506484645433E-4</v>
      </c>
      <c r="F34">
        <f>_xlfn.VAR.S(F10:F31)</f>
        <v>1.8913254238064537E-4</v>
      </c>
    </row>
    <row r="35" spans="1:6" x14ac:dyDescent="0.3">
      <c r="A35" t="s">
        <v>13</v>
      </c>
      <c r="E35">
        <f>_xlfn.STDEV.S(E10:E31)</f>
        <v>2.0577051898813259E-2</v>
      </c>
      <c r="F35">
        <f>_xlfn.STDEV.S(F10:F31)</f>
        <v>1.3752546759805813E-2</v>
      </c>
    </row>
    <row r="36" spans="1:6" x14ac:dyDescent="0.3">
      <c r="A36" t="s">
        <v>11</v>
      </c>
      <c r="E36">
        <f>_xlfn.COVARIANCE.S(E10:E31,F10:F31)</f>
        <v>1.2361107639225307E-4</v>
      </c>
    </row>
    <row r="37" spans="1:6" x14ac:dyDescent="0.3">
      <c r="A37" t="s">
        <v>12</v>
      </c>
      <c r="E37">
        <f>CORREL(E10:E31,F10:F31)</f>
        <v>0.4368085243091131</v>
      </c>
    </row>
    <row r="38" spans="1:6" x14ac:dyDescent="0.3">
      <c r="E38">
        <v>0.5</v>
      </c>
      <c r="F38">
        <v>0.5</v>
      </c>
    </row>
    <row r="39" spans="1:6" x14ac:dyDescent="0.3">
      <c r="A39" t="s">
        <v>14</v>
      </c>
      <c r="E39">
        <f>(E33+F33)/2</f>
        <v>-3.4542255517520455E-3</v>
      </c>
    </row>
    <row r="40" spans="1:6" x14ac:dyDescent="0.3">
      <c r="A40" t="s">
        <v>15</v>
      </c>
      <c r="E40">
        <f>E34*E38^2+F34*F38^2+E36*2*E35*F35*E38*F38</f>
        <v>1.5315439196247991E-4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2020-11-16T09:12:21Z</dcterms:modified>
</cp:coreProperties>
</file>