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G6" i="7"/>
  <c r="B6" i="7"/>
  <c r="B10" i="7"/>
  <c r="G5" i="7"/>
  <c r="B5" i="7"/>
  <c r="I2" i="7"/>
  <c r="C7" i="6"/>
  <c r="B6" i="6"/>
  <c r="A6" i="5"/>
  <c r="A11" i="4"/>
  <c r="F2" i="4"/>
  <c r="B10" i="3"/>
  <c r="B9" i="3"/>
  <c r="B8" i="3"/>
  <c r="B7" i="2"/>
  <c r="B6" i="2"/>
  <c r="C2" i="2"/>
  <c r="G11" i="1"/>
  <c r="B11" i="1"/>
  <c r="D6" i="1"/>
  <c r="C6" i="1"/>
  <c r="B6" i="1"/>
</calcChain>
</file>

<file path=xl/sharedStrings.xml><?xml version="1.0" encoding="utf-8"?>
<sst xmlns="http://schemas.openxmlformats.org/spreadsheetml/2006/main" count="60" uniqueCount="51">
  <si>
    <t>Цех</t>
  </si>
  <si>
    <t>Деталей</t>
  </si>
  <si>
    <t>Гипотезы</t>
  </si>
  <si>
    <t>Н1</t>
  </si>
  <si>
    <t>Н2</t>
  </si>
  <si>
    <t>Н3</t>
  </si>
  <si>
    <t>P(A/H1)</t>
  </si>
  <si>
    <t>P(A/H2)</t>
  </si>
  <si>
    <t>P(A/H3)</t>
  </si>
  <si>
    <t>A - брак</t>
  </si>
  <si>
    <t>Полная вероятность:</t>
  </si>
  <si>
    <t>P1=</t>
  </si>
  <si>
    <t>Вероятность, что деталь из 1 цеха</t>
  </si>
  <si>
    <t>P2=</t>
  </si>
  <si>
    <t>X</t>
  </si>
  <si>
    <t>P</t>
  </si>
  <si>
    <t>E(X)=</t>
  </si>
  <si>
    <t>D(X)=</t>
  </si>
  <si>
    <t>f(x)=</t>
  </si>
  <si>
    <t>Cx^6</t>
  </si>
  <si>
    <t>если</t>
  </si>
  <si>
    <t>x прин. [-1;1]</t>
  </si>
  <si>
    <t>x не прин. [-1;1]</t>
  </si>
  <si>
    <t>C=</t>
  </si>
  <si>
    <t>Всего транзакций</t>
  </si>
  <si>
    <t>P (ошибка)</t>
  </si>
  <si>
    <t>Найдите вероятность, что будет совершено НЕ БОЛЕЕ 4 ошибок</t>
  </si>
  <si>
    <t>Это Бернулли</t>
  </si>
  <si>
    <t>Успех - это ошибка</t>
  </si>
  <si>
    <t>q =</t>
  </si>
  <si>
    <t>P([0;4]) = ?</t>
  </si>
  <si>
    <t>Ответ:</t>
  </si>
  <si>
    <t>h=</t>
  </si>
  <si>
    <t>Найти вероятность, что проработает без сбоев более 90 часов</t>
  </si>
  <si>
    <t>Время Т безотказной работы</t>
  </si>
  <si>
    <t xml:space="preserve">D(X)= </t>
  </si>
  <si>
    <t>m = E(X) =</t>
  </si>
  <si>
    <t>Y</t>
  </si>
  <si>
    <t>m = E(Y) =</t>
  </si>
  <si>
    <t>D(Y)=</t>
  </si>
  <si>
    <t>q(X,Y)=</t>
  </si>
  <si>
    <t>E(X - Y)=</t>
  </si>
  <si>
    <t xml:space="preserve">D(X-Y) = D(X+(-Y)) = </t>
  </si>
  <si>
    <t>Биномиальное распред</t>
  </si>
  <si>
    <t>P(Y)</t>
  </si>
  <si>
    <t>p</t>
  </si>
  <si>
    <t>n</t>
  </si>
  <si>
    <t>E(Y)=</t>
  </si>
  <si>
    <t>Итоговые значения:</t>
  </si>
  <si>
    <t>E =</t>
  </si>
  <si>
    <t>Сигма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</si>
</sst>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43" fontId="0" fillId="0" borderId="5" xfId="1" applyFont="1" applyBorder="1"/>
    <xf numFmtId="43" fontId="0" fillId="0" borderId="6" xfId="1" applyFont="1" applyBorder="1"/>
    <xf numFmtId="0" fontId="2" fillId="0" borderId="2" xfId="0" applyFont="1" applyBorder="1"/>
    <xf numFmtId="0" fontId="2" fillId="0" borderId="3" xfId="0" applyFont="1" applyBorder="1"/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2" fillId="0" borderId="7" xfId="0" applyFont="1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0" xfId="0" applyFont="1" applyFill="1" applyBorder="1"/>
    <xf numFmtId="0" fontId="2" fillId="3" borderId="0" xfId="0" applyFont="1" applyFill="1" applyBorder="1"/>
    <xf numFmtId="0" fontId="0" fillId="0" borderId="0" xfId="0" applyBorder="1"/>
    <xf numFmtId="43" fontId="0" fillId="3" borderId="0" xfId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265" zoomScaleNormal="265" workbookViewId="0">
      <selection activeCell="J9" sqref="J9"/>
    </sheetView>
  </sheetViews>
  <sheetFormatPr defaultRowHeight="15" x14ac:dyDescent="0.25"/>
  <sheetData>
    <row r="1" spans="1:8" ht="15.75" thickBot="1" x14ac:dyDescent="0.3"/>
    <row r="2" spans="1:8" x14ac:dyDescent="0.25">
      <c r="A2" s="2" t="s">
        <v>0</v>
      </c>
      <c r="B2" s="3">
        <v>1</v>
      </c>
      <c r="C2" s="3">
        <v>2</v>
      </c>
      <c r="D2" s="4">
        <v>3</v>
      </c>
      <c r="F2" s="2" t="s">
        <v>6</v>
      </c>
      <c r="G2" s="11" t="s">
        <v>7</v>
      </c>
      <c r="H2" s="12" t="s">
        <v>8</v>
      </c>
    </row>
    <row r="3" spans="1:8" ht="15.75" thickBot="1" x14ac:dyDescent="0.3">
      <c r="A3" s="5" t="s">
        <v>1</v>
      </c>
      <c r="B3" s="6">
        <v>7</v>
      </c>
      <c r="C3" s="6">
        <v>9</v>
      </c>
      <c r="D3" s="7">
        <v>6</v>
      </c>
      <c r="F3" s="8">
        <v>0.05</v>
      </c>
      <c r="G3" s="6">
        <v>0.24</v>
      </c>
      <c r="H3" s="7">
        <v>0.06</v>
      </c>
    </row>
    <row r="4" spans="1:8" ht="15.75" thickBot="1" x14ac:dyDescent="0.3"/>
    <row r="5" spans="1:8" x14ac:dyDescent="0.25">
      <c r="A5" s="2" t="s">
        <v>2</v>
      </c>
      <c r="B5" s="3" t="s">
        <v>3</v>
      </c>
      <c r="C5" s="3" t="s">
        <v>4</v>
      </c>
      <c r="D5" s="4" t="s">
        <v>5</v>
      </c>
    </row>
    <row r="6" spans="1:8" ht="15.75" thickBot="1" x14ac:dyDescent="0.3">
      <c r="A6" s="8"/>
      <c r="B6" s="9">
        <f>7/22</f>
        <v>0.31818181818181818</v>
      </c>
      <c r="C6" s="9">
        <f>9/22</f>
        <v>0.40909090909090912</v>
      </c>
      <c r="D6" s="10">
        <f>6/22</f>
        <v>0.27272727272727271</v>
      </c>
    </row>
    <row r="8" spans="1:8" x14ac:dyDescent="0.25">
      <c r="A8" s="1" t="s">
        <v>9</v>
      </c>
    </row>
    <row r="10" spans="1:8" x14ac:dyDescent="0.25">
      <c r="A10" s="1" t="s">
        <v>10</v>
      </c>
      <c r="F10" s="1" t="s">
        <v>12</v>
      </c>
    </row>
    <row r="11" spans="1:8" x14ac:dyDescent="0.25">
      <c r="A11" t="s">
        <v>11</v>
      </c>
      <c r="B11">
        <f>SUMPRODUCT(B6:D6,F3:H3)</f>
        <v>0.13045454545454546</v>
      </c>
      <c r="F11" t="s">
        <v>13</v>
      </c>
      <c r="G11" s="13">
        <f>B6*F3/B11</f>
        <v>0.12195121951219513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250" zoomScaleNormal="250" workbookViewId="0">
      <selection activeCell="D9" sqref="D9"/>
    </sheetView>
  </sheetViews>
  <sheetFormatPr defaultRowHeight="15" x14ac:dyDescent="0.25"/>
  <sheetData>
    <row r="1" spans="1:5" x14ac:dyDescent="0.25">
      <c r="A1" s="2" t="s">
        <v>14</v>
      </c>
      <c r="B1" s="3">
        <v>0</v>
      </c>
      <c r="C1" s="3">
        <v>2</v>
      </c>
      <c r="D1" s="3">
        <v>3</v>
      </c>
      <c r="E1" s="4">
        <v>6</v>
      </c>
    </row>
    <row r="2" spans="1:5" ht="15.75" thickBot="1" x14ac:dyDescent="0.3">
      <c r="A2" s="5" t="s">
        <v>15</v>
      </c>
      <c r="B2" s="6">
        <v>0.3</v>
      </c>
      <c r="C2" s="6">
        <f>1-B2-D2-E2</f>
        <v>0.39999999999999991</v>
      </c>
      <c r="D2" s="6">
        <v>0.2</v>
      </c>
      <c r="E2" s="7">
        <v>0.1</v>
      </c>
    </row>
    <row r="6" spans="1:5" x14ac:dyDescent="0.25">
      <c r="A6" s="1" t="s">
        <v>16</v>
      </c>
      <c r="B6" s="14">
        <f>SUMPRODUCT(B1:E1,B2:E2)</f>
        <v>2</v>
      </c>
    </row>
    <row r="7" spans="1:5" x14ac:dyDescent="0.25">
      <c r="A7" s="1" t="s">
        <v>17</v>
      </c>
      <c r="B7" s="14">
        <f>(B1-B6)^2*B2+(C1-B6)^2*C2+(D1-B6)^2*D2+(E1-B6)^2*E2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295" zoomScaleNormal="295" workbookViewId="0">
      <selection activeCell="F6" sqref="F6"/>
    </sheetView>
  </sheetViews>
  <sheetFormatPr defaultRowHeight="15" x14ac:dyDescent="0.25"/>
  <cols>
    <col min="4" max="4" width="15.140625" customWidth="1"/>
  </cols>
  <sheetData>
    <row r="2" spans="1:4" x14ac:dyDescent="0.25">
      <c r="A2" s="15"/>
      <c r="B2" s="15" t="s">
        <v>19</v>
      </c>
      <c r="C2" s="15" t="s">
        <v>20</v>
      </c>
      <c r="D2" s="15" t="s">
        <v>21</v>
      </c>
    </row>
    <row r="3" spans="1:4" x14ac:dyDescent="0.25">
      <c r="A3" s="16" t="s">
        <v>18</v>
      </c>
      <c r="B3" s="15"/>
      <c r="C3" s="15"/>
      <c r="D3" s="15"/>
    </row>
    <row r="4" spans="1:4" x14ac:dyDescent="0.25">
      <c r="A4" s="15"/>
      <c r="B4" s="17">
        <v>0</v>
      </c>
      <c r="C4" s="15" t="s">
        <v>20</v>
      </c>
      <c r="D4" s="15" t="s">
        <v>22</v>
      </c>
    </row>
    <row r="8" spans="1:4" x14ac:dyDescent="0.25">
      <c r="A8" s="1" t="s">
        <v>23</v>
      </c>
      <c r="B8" s="15">
        <f>1/(1/7+1/7)</f>
        <v>3.5</v>
      </c>
    </row>
    <row r="9" spans="1:4" x14ac:dyDescent="0.25">
      <c r="A9" s="1" t="s">
        <v>16</v>
      </c>
      <c r="B9">
        <f>3.5*(1/8-1/8)</f>
        <v>0</v>
      </c>
    </row>
    <row r="10" spans="1:4" x14ac:dyDescent="0.25">
      <c r="A10" s="1" t="s">
        <v>17</v>
      </c>
      <c r="B10" s="15">
        <f>3.5*(1/9+1/9)</f>
        <v>0.77777777777777768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250" zoomScaleNormal="250" workbookViewId="0">
      <selection activeCell="C13" sqref="C13"/>
    </sheetView>
  </sheetViews>
  <sheetFormatPr defaultRowHeight="15" x14ac:dyDescent="0.25"/>
  <cols>
    <col min="1" max="1" width="11" customWidth="1"/>
  </cols>
  <sheetData>
    <row r="1" spans="1:6" x14ac:dyDescent="0.25">
      <c r="A1" s="1" t="s">
        <v>24</v>
      </c>
      <c r="C1">
        <v>7000</v>
      </c>
    </row>
    <row r="2" spans="1:6" x14ac:dyDescent="0.25">
      <c r="A2" s="1" t="s">
        <v>25</v>
      </c>
      <c r="C2">
        <v>4.8000000000000001E-4</v>
      </c>
      <c r="E2" s="1" t="s">
        <v>29</v>
      </c>
      <c r="F2">
        <f>1-C2</f>
        <v>0.99951999999999996</v>
      </c>
    </row>
    <row r="4" spans="1:6" x14ac:dyDescent="0.25">
      <c r="A4" s="1" t="s">
        <v>26</v>
      </c>
    </row>
    <row r="5" spans="1:6" x14ac:dyDescent="0.25">
      <c r="A5" t="s">
        <v>27</v>
      </c>
    </row>
    <row r="7" spans="1:6" x14ac:dyDescent="0.25">
      <c r="A7" s="1" t="s">
        <v>28</v>
      </c>
    </row>
    <row r="9" spans="1:6" x14ac:dyDescent="0.25">
      <c r="A9" t="s">
        <v>30</v>
      </c>
    </row>
    <row r="10" spans="1:6" x14ac:dyDescent="0.25">
      <c r="A10" s="1" t="s">
        <v>31</v>
      </c>
    </row>
    <row r="11" spans="1:6" x14ac:dyDescent="0.25">
      <c r="A11" s="15">
        <f>_xlfn.BINOM.DIST(4,C1,C2,1)</f>
        <v>0.75161612053281146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205" zoomScaleNormal="205" workbookViewId="0">
      <selection activeCell="D8" sqref="D8"/>
    </sheetView>
  </sheetViews>
  <sheetFormatPr defaultRowHeight="15" x14ac:dyDescent="0.25"/>
  <sheetData>
    <row r="1" spans="1:2" x14ac:dyDescent="0.25">
      <c r="A1" s="1" t="s">
        <v>34</v>
      </c>
    </row>
    <row r="2" spans="1:2" x14ac:dyDescent="0.25">
      <c r="A2" s="1" t="s">
        <v>32</v>
      </c>
      <c r="B2">
        <v>5.0000000000000001E-3</v>
      </c>
    </row>
    <row r="4" spans="1:2" x14ac:dyDescent="0.25">
      <c r="A4" s="1" t="s">
        <v>33</v>
      </c>
    </row>
    <row r="6" spans="1:2" x14ac:dyDescent="0.25">
      <c r="A6" s="15">
        <f>1 - _xlfn.EXPON.DIST(90,B2,1)</f>
        <v>0.63762815162177333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75" zoomScaleNormal="175" workbookViewId="0">
      <selection activeCell="E10" sqref="E10"/>
    </sheetView>
  </sheetViews>
  <sheetFormatPr defaultRowHeight="15" x14ac:dyDescent="0.25"/>
  <sheetData>
    <row r="1" spans="1:9" ht="15.75" thickBot="1" x14ac:dyDescent="0.3">
      <c r="A1" s="2" t="s">
        <v>14</v>
      </c>
      <c r="B1" s="4"/>
      <c r="E1" s="2" t="s">
        <v>37</v>
      </c>
      <c r="F1" s="4"/>
    </row>
    <row r="2" spans="1:9" ht="15.75" thickBot="1" x14ac:dyDescent="0.3">
      <c r="A2" s="18" t="s">
        <v>36</v>
      </c>
      <c r="B2" s="19">
        <v>73.7</v>
      </c>
      <c r="E2" s="18" t="s">
        <v>38</v>
      </c>
      <c r="F2" s="19">
        <v>19</v>
      </c>
      <c r="H2" s="20" t="s">
        <v>40</v>
      </c>
      <c r="I2" s="21">
        <v>0.26</v>
      </c>
    </row>
    <row r="3" spans="1:9" ht="15.75" thickBot="1" x14ac:dyDescent="0.3">
      <c r="A3" s="5" t="s">
        <v>35</v>
      </c>
      <c r="B3" s="7">
        <v>8.5</v>
      </c>
      <c r="E3" s="5" t="s">
        <v>39</v>
      </c>
      <c r="F3" s="7">
        <v>4.9000000000000004</v>
      </c>
    </row>
    <row r="6" spans="1:9" x14ac:dyDescent="0.25">
      <c r="A6" s="23" t="s">
        <v>41</v>
      </c>
      <c r="B6" s="15">
        <f>B2-F2</f>
        <v>54.7</v>
      </c>
      <c r="C6" s="15"/>
    </row>
    <row r="7" spans="1:9" x14ac:dyDescent="0.25">
      <c r="A7" s="23" t="s">
        <v>42</v>
      </c>
      <c r="B7" s="15"/>
      <c r="C7" s="15">
        <f>B3+F3-2*SQRT(B3*F3)*I2</f>
        <v>10.044085817545389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75" zoomScaleNormal="175" workbookViewId="0">
      <selection activeCell="F11" sqref="F11"/>
    </sheetView>
  </sheetViews>
  <sheetFormatPr defaultRowHeight="15" x14ac:dyDescent="0.25"/>
  <cols>
    <col min="2" max="2" width="23.140625" customWidth="1"/>
  </cols>
  <sheetData>
    <row r="1" spans="1:9" x14ac:dyDescent="0.25">
      <c r="A1" s="2" t="s">
        <v>14</v>
      </c>
      <c r="B1" s="11" t="s">
        <v>43</v>
      </c>
      <c r="C1" s="3"/>
      <c r="D1" s="4"/>
      <c r="F1" s="2" t="s">
        <v>37</v>
      </c>
      <c r="G1" s="3">
        <v>500</v>
      </c>
      <c r="H1" s="3">
        <v>1000</v>
      </c>
      <c r="I1" s="4">
        <v>3000</v>
      </c>
    </row>
    <row r="2" spans="1:9" ht="15.75" thickBot="1" x14ac:dyDescent="0.3">
      <c r="A2" s="18" t="s">
        <v>46</v>
      </c>
      <c r="B2" s="24">
        <v>600</v>
      </c>
      <c r="C2" s="24"/>
      <c r="D2" s="19"/>
      <c r="F2" s="5" t="s">
        <v>44</v>
      </c>
      <c r="G2" s="6">
        <v>0.6</v>
      </c>
      <c r="H2" s="6">
        <v>0.18</v>
      </c>
      <c r="I2" s="7">
        <f>1-H2-G2</f>
        <v>0.22000000000000008</v>
      </c>
    </row>
    <row r="3" spans="1:9" ht="15.75" thickBot="1" x14ac:dyDescent="0.3">
      <c r="A3" s="5" t="s">
        <v>45</v>
      </c>
      <c r="B3" s="6">
        <v>0.88</v>
      </c>
      <c r="C3" s="6"/>
      <c r="D3" s="7"/>
    </row>
    <row r="5" spans="1:9" x14ac:dyDescent="0.25">
      <c r="A5" s="22" t="s">
        <v>16</v>
      </c>
      <c r="B5">
        <f>B2*B3</f>
        <v>528</v>
      </c>
      <c r="F5" s="1" t="s">
        <v>47</v>
      </c>
      <c r="G5">
        <f>SUMPRODUCT(G1:I1,G2:I2)</f>
        <v>1140.0000000000002</v>
      </c>
    </row>
    <row r="6" spans="1:9" x14ac:dyDescent="0.25">
      <c r="A6" s="22" t="s">
        <v>17</v>
      </c>
      <c r="B6">
        <f>B2*B3*(1-B3)</f>
        <v>63.36</v>
      </c>
      <c r="F6" s="22" t="s">
        <v>39</v>
      </c>
      <c r="G6">
        <f>(G1-G5)^2*G2+(H1-G5)^2*H2+(I1-G5)^2*I2</f>
        <v>1010400.0000000002</v>
      </c>
    </row>
    <row r="9" spans="1:9" x14ac:dyDescent="0.25">
      <c r="A9" s="1" t="s">
        <v>48</v>
      </c>
    </row>
    <row r="10" spans="1:9" x14ac:dyDescent="0.25">
      <c r="A10" s="1" t="s">
        <v>49</v>
      </c>
      <c r="B10" s="15">
        <f>B5*G5</f>
        <v>601920.00000000012</v>
      </c>
    </row>
    <row r="11" spans="1:9" x14ac:dyDescent="0.25">
      <c r="A11" s="1" t="s">
        <v>50</v>
      </c>
      <c r="B11" s="25">
        <f>SQRT(G6*B5+G5^2*B6)</f>
        <v>24816.000000000004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2019-11-21T09:57:13Z</dcterms:modified>
</cp:coreProperties>
</file>