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7BCDDF6-5924-46DC-BC68-FFC486ED0BBC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1" i="1"/>
  <c r="AC4" i="1"/>
  <c r="AC3" i="1"/>
  <c r="AC2" i="1"/>
  <c r="AC1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K3" i="1"/>
  <c r="K4" i="1"/>
  <c r="K6" i="1" s="1"/>
  <c r="E51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H3" i="1"/>
  <c r="H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7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B44" i="1"/>
  <c r="B23" i="1"/>
  <c r="B30" i="1"/>
  <c r="B24" i="1"/>
  <c r="B18" i="1"/>
  <c r="B35" i="1"/>
  <c r="B26" i="1"/>
  <c r="B46" i="1"/>
  <c r="B31" i="1"/>
  <c r="B20" i="1"/>
  <c r="B5" i="1"/>
  <c r="B39" i="1"/>
  <c r="B38" i="1"/>
  <c r="B9" i="1"/>
  <c r="B43" i="1"/>
  <c r="B34" i="1"/>
  <c r="B51" i="1"/>
  <c r="B29" i="1"/>
  <c r="B33" i="1"/>
  <c r="B37" i="1"/>
  <c r="B41" i="1"/>
  <c r="B22" i="1"/>
  <c r="B3" i="1"/>
  <c r="B13" i="1"/>
  <c r="B47" i="1"/>
  <c r="B17" i="1"/>
  <c r="B50" i="1"/>
  <c r="B16" i="1"/>
  <c r="B27" i="1"/>
  <c r="B4" i="1"/>
  <c r="B21" i="1"/>
  <c r="B8" i="1"/>
  <c r="B7" i="1"/>
  <c r="B25" i="1"/>
  <c r="B42" i="1"/>
  <c r="B32" i="1"/>
  <c r="B40" i="1"/>
  <c r="B12" i="1"/>
  <c r="B11" i="1"/>
  <c r="B6" i="1"/>
  <c r="B10" i="1"/>
  <c r="B28" i="1"/>
  <c r="B45" i="1"/>
  <c r="B14" i="1"/>
  <c r="B48" i="1"/>
  <c r="B49" i="1"/>
  <c r="B19" i="1"/>
  <c r="B36" i="1"/>
  <c r="B15" i="1"/>
  <c r="B2" i="1"/>
  <c r="L22" i="1" l="1"/>
  <c r="L30" i="1"/>
  <c r="L38" i="1"/>
  <c r="L46" i="1"/>
  <c r="L5" i="1"/>
  <c r="L13" i="1"/>
  <c r="L21" i="1"/>
  <c r="L23" i="1"/>
  <c r="L31" i="1"/>
  <c r="L39" i="1"/>
  <c r="L47" i="1"/>
  <c r="L6" i="1"/>
  <c r="L14" i="1"/>
  <c r="L2" i="1"/>
  <c r="L24" i="1"/>
  <c r="L32" i="1"/>
  <c r="L40" i="1"/>
  <c r="L48" i="1"/>
  <c r="L7" i="1"/>
  <c r="L15" i="1"/>
  <c r="L16" i="1"/>
  <c r="L42" i="1"/>
  <c r="L17" i="1"/>
  <c r="L25" i="1"/>
  <c r="L33" i="1"/>
  <c r="L41" i="1"/>
  <c r="L49" i="1"/>
  <c r="L8" i="1"/>
  <c r="L26" i="1"/>
  <c r="L34" i="1"/>
  <c r="L50" i="1"/>
  <c r="L9" i="1"/>
  <c r="L27" i="1"/>
  <c r="L35" i="1"/>
  <c r="L43" i="1"/>
  <c r="L51" i="1"/>
  <c r="L10" i="1"/>
  <c r="L18" i="1"/>
  <c r="L28" i="1"/>
  <c r="L36" i="1"/>
  <c r="L44" i="1"/>
  <c r="L3" i="1"/>
  <c r="L11" i="1"/>
  <c r="L19" i="1"/>
  <c r="L29" i="1"/>
  <c r="L37" i="1"/>
  <c r="L45" i="1"/>
  <c r="L4" i="1"/>
  <c r="L12" i="1"/>
  <c r="L20" i="1"/>
  <c r="K5" i="1"/>
  <c r="H4" i="1"/>
  <c r="H5" i="1" s="1"/>
  <c r="H6" i="1" l="1"/>
  <c r="F32" i="1" l="1"/>
  <c r="F3" i="1"/>
  <c r="F4" i="1"/>
  <c r="F31" i="1"/>
  <c r="F11" i="1"/>
  <c r="F2" i="1"/>
  <c r="F24" i="1"/>
  <c r="F21" i="1"/>
  <c r="F18" i="1"/>
  <c r="F17" i="1"/>
  <c r="F49" i="1"/>
  <c r="F19" i="1"/>
  <c r="F25" i="1"/>
  <c r="F13" i="1"/>
  <c r="F44" i="1"/>
  <c r="F10" i="1"/>
  <c r="F9" i="1"/>
  <c r="F41" i="1"/>
  <c r="F51" i="1"/>
  <c r="F46" i="1"/>
  <c r="F28" i="1"/>
  <c r="F43" i="1"/>
  <c r="F26" i="1"/>
  <c r="F23" i="1"/>
  <c r="F29" i="1"/>
  <c r="F5" i="1"/>
  <c r="F33" i="1"/>
  <c r="F38" i="1"/>
  <c r="F22" i="1"/>
  <c r="F27" i="1"/>
  <c r="F14" i="1"/>
  <c r="F15" i="1"/>
  <c r="F37" i="1"/>
  <c r="F36" i="1"/>
  <c r="F34" i="1"/>
  <c r="F30" i="1"/>
  <c r="F45" i="1"/>
  <c r="F47" i="1"/>
  <c r="F39" i="1"/>
  <c r="F7" i="1"/>
  <c r="F50" i="1"/>
  <c r="F16" i="1"/>
  <c r="F48" i="1"/>
  <c r="F6" i="1"/>
  <c r="F20" i="1"/>
  <c r="F12" i="1"/>
  <c r="F35" i="1"/>
  <c r="F42" i="1"/>
  <c r="F8" i="1"/>
  <c r="F40" i="1"/>
</calcChain>
</file>

<file path=xl/sharedStrings.xml><?xml version="1.0" encoding="utf-8"?>
<sst xmlns="http://schemas.openxmlformats.org/spreadsheetml/2006/main" count="22" uniqueCount="20">
  <si>
    <t>266.549437822335</t>
  </si>
  <si>
    <t>469.128761267644</t>
  </si>
  <si>
    <t>по значению</t>
  </si>
  <si>
    <t>по прост ф-ии</t>
  </si>
  <si>
    <t>выброс сверху</t>
  </si>
  <si>
    <t>Выбр по квартилям</t>
  </si>
  <si>
    <t>Выброс по погрешности</t>
  </si>
  <si>
    <t>Погрешность</t>
  </si>
  <si>
    <t>Стандартное отклонение</t>
  </si>
  <si>
    <t>Нижняя граница</t>
  </si>
  <si>
    <t>Верхнаяя граница</t>
  </si>
  <si>
    <t>Урезанное отклонение</t>
  </si>
  <si>
    <t>Первый квартиль</t>
  </si>
  <si>
    <t>Третий квартиль</t>
  </si>
  <si>
    <t>Межквартильное</t>
  </si>
  <si>
    <t>Верхняя граница</t>
  </si>
  <si>
    <t>Выброс сверху</t>
  </si>
  <si>
    <t>квартиль</t>
  </si>
  <si>
    <t>меж</t>
  </si>
  <si>
    <t>выброс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</si>
</sst>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Лист1!$C$2:$C$51</c:f>
              <c:numCache>
                <c:formatCode>General</c:formatCode>
                <c:ptCount val="50"/>
                <c:pt idx="0">
                  <c:v>342.76819423034328</c:v>
                </c:pt>
                <c:pt idx="1">
                  <c:v>229.26461337894455</c:v>
                </c:pt>
                <c:pt idx="2">
                  <c:v>218.07836635010875</c:v>
                </c:pt>
                <c:pt idx="3">
                  <c:v>278.40273640740952</c:v>
                </c:pt>
                <c:pt idx="4">
                  <c:v>312.1561742620263</c:v>
                </c:pt>
                <c:pt idx="5">
                  <c:v>811.06791492444097</c:v>
                </c:pt>
                <c:pt idx="6">
                  <c:v>449.06636279691196</c:v>
                </c:pt>
                <c:pt idx="7">
                  <c:v>431.19759658158273</c:v>
                </c:pt>
                <c:pt idx="8">
                  <c:v>155.83766784225475</c:v>
                </c:pt>
                <c:pt idx="9">
                  <c:v>471.12242269404589</c:v>
                </c:pt>
                <c:pt idx="10">
                  <c:v>483.17059888154796</c:v>
                </c:pt>
                <c:pt idx="11">
                  <c:v>69.303986135433433</c:v>
                </c:pt>
                <c:pt idx="12">
                  <c:v>0</c:v>
                </c:pt>
                <c:pt idx="13">
                  <c:v>0</c:v>
                </c:pt>
                <c:pt idx="15">
                  <c:v>40.738583862251886</c:v>
                </c:pt>
                <c:pt idx="17">
                  <c:v>348.39797649421973</c:v>
                </c:pt>
                <c:pt idx="18">
                  <c:v>356.6685597599166</c:v>
                </c:pt>
                <c:pt idx="19">
                  <c:v>725.55959320844795</c:v>
                </c:pt>
                <c:pt idx="20">
                  <c:v>263.88580732773937</c:v>
                </c:pt>
                <c:pt idx="21">
                  <c:v>90.64344141087561</c:v>
                </c:pt>
                <c:pt idx="22">
                  <c:v>238.39154327345614</c:v>
                </c:pt>
                <c:pt idx="23">
                  <c:v>287.3863487210275</c:v>
                </c:pt>
                <c:pt idx="24">
                  <c:v>241.53794219785897</c:v>
                </c:pt>
                <c:pt idx="25">
                  <c:v>310.44540877475862</c:v>
                </c:pt>
                <c:pt idx="26">
                  <c:v>373.01547488031514</c:v>
                </c:pt>
                <c:pt idx="27">
                  <c:v>334.11237064680205</c:v>
                </c:pt>
                <c:pt idx="28">
                  <c:v>139.01482613398693</c:v>
                </c:pt>
                <c:pt idx="30">
                  <c:v>190.12293281267074</c:v>
                </c:pt>
                <c:pt idx="31">
                  <c:v>217.32314639551154</c:v>
                </c:pt>
                <c:pt idx="32">
                  <c:v>453.89362618454874</c:v>
                </c:pt>
                <c:pt idx="33">
                  <c:v>104.76035474986668</c:v>
                </c:pt>
                <c:pt idx="34">
                  <c:v>181.51367831351152</c:v>
                </c:pt>
                <c:pt idx="35">
                  <c:v>150.18170030068833</c:v>
                </c:pt>
                <c:pt idx="36">
                  <c:v>62.239706254515539</c:v>
                </c:pt>
                <c:pt idx="37">
                  <c:v>120.36941733131064</c:v>
                </c:pt>
                <c:pt idx="38">
                  <c:v>377.72719434798165</c:v>
                </c:pt>
                <c:pt idx="39">
                  <c:v>50.705795047218736</c:v>
                </c:pt>
                <c:pt idx="40">
                  <c:v>134.82424407293016</c:v>
                </c:pt>
                <c:pt idx="41">
                  <c:v>102.27523695439278</c:v>
                </c:pt>
                <c:pt idx="42">
                  <c:v>445.93424277770299</c:v>
                </c:pt>
                <c:pt idx="43">
                  <c:v>299.57824487478041</c:v>
                </c:pt>
                <c:pt idx="44">
                  <c:v>123.21834913887244</c:v>
                </c:pt>
                <c:pt idx="45">
                  <c:v>380.1283515891588</c:v>
                </c:pt>
                <c:pt idx="46">
                  <c:v>273.05858307608952</c:v>
                </c:pt>
                <c:pt idx="47">
                  <c:v>77.350163557219915</c:v>
                </c:pt>
                <c:pt idx="48">
                  <c:v>483.9898377612368</c:v>
                </c:pt>
                <c:pt idx="49">
                  <c:v>342.76819423034328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6-4FE8-A6C4-6A8FFE8AE27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Лист1!$V$1:$V$51</c:f>
              <c:numCache>
                <c:formatCode>General</c:formatCode>
                <c:ptCount val="51"/>
                <c:pt idx="0">
                  <c:v>724.01599999999996</c:v>
                </c:pt>
                <c:pt idx="1">
                  <c:v>724.01599999999996</c:v>
                </c:pt>
                <c:pt idx="2">
                  <c:v>724.01599999999996</c:v>
                </c:pt>
                <c:pt idx="3">
                  <c:v>724.01599999999996</c:v>
                </c:pt>
                <c:pt idx="4">
                  <c:v>724.01599999999996</c:v>
                </c:pt>
                <c:pt idx="5">
                  <c:v>724.01599999999996</c:v>
                </c:pt>
                <c:pt idx="6">
                  <c:v>724.01599999999996</c:v>
                </c:pt>
                <c:pt idx="7">
                  <c:v>724.01599999999996</c:v>
                </c:pt>
                <c:pt idx="8">
                  <c:v>724.01599999999996</c:v>
                </c:pt>
                <c:pt idx="9">
                  <c:v>724.01599999999996</c:v>
                </c:pt>
                <c:pt idx="10">
                  <c:v>724.01599999999996</c:v>
                </c:pt>
                <c:pt idx="11">
                  <c:v>724.01599999999996</c:v>
                </c:pt>
                <c:pt idx="12">
                  <c:v>724.01599999999996</c:v>
                </c:pt>
                <c:pt idx="13">
                  <c:v>724.01599999999996</c:v>
                </c:pt>
                <c:pt idx="14">
                  <c:v>724.01599999999996</c:v>
                </c:pt>
                <c:pt idx="15">
                  <c:v>724.01599999999996</c:v>
                </c:pt>
                <c:pt idx="16">
                  <c:v>724.01599999999996</c:v>
                </c:pt>
                <c:pt idx="17">
                  <c:v>724.01599999999996</c:v>
                </c:pt>
                <c:pt idx="18">
                  <c:v>724.01599999999996</c:v>
                </c:pt>
                <c:pt idx="19">
                  <c:v>724.01599999999996</c:v>
                </c:pt>
                <c:pt idx="20">
                  <c:v>724.01599999999996</c:v>
                </c:pt>
                <c:pt idx="21">
                  <c:v>724.01599999999996</c:v>
                </c:pt>
                <c:pt idx="22">
                  <c:v>724.01599999999996</c:v>
                </c:pt>
                <c:pt idx="23">
                  <c:v>724.01599999999996</c:v>
                </c:pt>
                <c:pt idx="24">
                  <c:v>724.01599999999996</c:v>
                </c:pt>
                <c:pt idx="25">
                  <c:v>724.01599999999996</c:v>
                </c:pt>
                <c:pt idx="26">
                  <c:v>724.01599999999996</c:v>
                </c:pt>
                <c:pt idx="27">
                  <c:v>724.01599999999996</c:v>
                </c:pt>
                <c:pt idx="28">
                  <c:v>724.01599999999996</c:v>
                </c:pt>
                <c:pt idx="29">
                  <c:v>724.01599999999996</c:v>
                </c:pt>
                <c:pt idx="30">
                  <c:v>724.01599999999996</c:v>
                </c:pt>
                <c:pt idx="31">
                  <c:v>724.01599999999996</c:v>
                </c:pt>
                <c:pt idx="32">
                  <c:v>724.01599999999996</c:v>
                </c:pt>
                <c:pt idx="33">
                  <c:v>724.01599999999996</c:v>
                </c:pt>
                <c:pt idx="34">
                  <c:v>724.01599999999996</c:v>
                </c:pt>
                <c:pt idx="35">
                  <c:v>724.01599999999996</c:v>
                </c:pt>
                <c:pt idx="36">
                  <c:v>724.01599999999996</c:v>
                </c:pt>
                <c:pt idx="37">
                  <c:v>724.01599999999996</c:v>
                </c:pt>
                <c:pt idx="38">
                  <c:v>724.01599999999996</c:v>
                </c:pt>
                <c:pt idx="39">
                  <c:v>724.01599999999996</c:v>
                </c:pt>
                <c:pt idx="40">
                  <c:v>724.01599999999996</c:v>
                </c:pt>
                <c:pt idx="41">
                  <c:v>724.01599999999996</c:v>
                </c:pt>
                <c:pt idx="42">
                  <c:v>724.01599999999996</c:v>
                </c:pt>
                <c:pt idx="43">
                  <c:v>724.01599999999996</c:v>
                </c:pt>
                <c:pt idx="44">
                  <c:v>724.01599999999996</c:v>
                </c:pt>
                <c:pt idx="45">
                  <c:v>724.01599999999996</c:v>
                </c:pt>
                <c:pt idx="46">
                  <c:v>724.01599999999996</c:v>
                </c:pt>
                <c:pt idx="47">
                  <c:v>724.01599999999996</c:v>
                </c:pt>
                <c:pt idx="48">
                  <c:v>724.01599999999996</c:v>
                </c:pt>
                <c:pt idx="49">
                  <c:v>724.01599999999996</c:v>
                </c:pt>
                <c:pt idx="50">
                  <c:v>724.01599999999996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6-4FE8-A6C4-6A8FFE8A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69248"/>
        <c:axId val="568369576"/>
      </c:scatterChart>
      <c:valAx>
        <c:axId val="5683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369576"/>
        <c:crosses val="autoZero"/>
        <c:crossBetween val="midCat"/>
      </c:valAx>
      <c:valAx>
        <c:axId val="5683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3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Лист1!$C$2:$C$51</c:f>
              <c:strCache>
                <c:ptCount val="50"/>
                <c:pt idx="0">
                  <c:v>342,7681942</c:v>
                </c:pt>
                <c:pt idx="1">
                  <c:v>229,2646134</c:v>
                </c:pt>
                <c:pt idx="2">
                  <c:v>218,0783664</c:v>
                </c:pt>
                <c:pt idx="3">
                  <c:v>278,4027364</c:v>
                </c:pt>
                <c:pt idx="4">
                  <c:v>312,1561743</c:v>
                </c:pt>
                <c:pt idx="5">
                  <c:v>811,0679149</c:v>
                </c:pt>
                <c:pt idx="6">
                  <c:v>449,0663628</c:v>
                </c:pt>
                <c:pt idx="7">
                  <c:v>431,1975966</c:v>
                </c:pt>
                <c:pt idx="8">
                  <c:v>155,8376678</c:v>
                </c:pt>
                <c:pt idx="9">
                  <c:v>471,1224227</c:v>
                </c:pt>
                <c:pt idx="10">
                  <c:v>483,1705989</c:v>
                </c:pt>
                <c:pt idx="11">
                  <c:v>69,30398614</c:v>
                </c:pt>
                <c:pt idx="12">
                  <c:v>266.549437822335</c:v>
                </c:pt>
                <c:pt idx="13">
                  <c:v>469.128761267644</c:v>
                </c:pt>
                <c:pt idx="15">
                  <c:v>40,73858386</c:v>
                </c:pt>
                <c:pt idx="17">
                  <c:v>348,3979765</c:v>
                </c:pt>
                <c:pt idx="18">
                  <c:v>356,6685598</c:v>
                </c:pt>
                <c:pt idx="19">
                  <c:v>725,5595932</c:v>
                </c:pt>
                <c:pt idx="20">
                  <c:v>263,8858073</c:v>
                </c:pt>
                <c:pt idx="21">
                  <c:v>90,64344141</c:v>
                </c:pt>
                <c:pt idx="22">
                  <c:v>238,3915433</c:v>
                </c:pt>
                <c:pt idx="23">
                  <c:v>287,3863487</c:v>
                </c:pt>
                <c:pt idx="24">
                  <c:v>241,5379422</c:v>
                </c:pt>
                <c:pt idx="25">
                  <c:v>310,4454088</c:v>
                </c:pt>
                <c:pt idx="26">
                  <c:v>373,0154749</c:v>
                </c:pt>
                <c:pt idx="27">
                  <c:v>334,1123706</c:v>
                </c:pt>
                <c:pt idx="28">
                  <c:v>139,0148261</c:v>
                </c:pt>
                <c:pt idx="30">
                  <c:v>190,1229328</c:v>
                </c:pt>
                <c:pt idx="31">
                  <c:v>217,3231464</c:v>
                </c:pt>
                <c:pt idx="32">
                  <c:v>453,8936262</c:v>
                </c:pt>
                <c:pt idx="33">
                  <c:v>104,7603547</c:v>
                </c:pt>
                <c:pt idx="34">
                  <c:v>181,5136783</c:v>
                </c:pt>
                <c:pt idx="35">
                  <c:v>150,1817003</c:v>
                </c:pt>
                <c:pt idx="36">
                  <c:v>62,23970625</c:v>
                </c:pt>
                <c:pt idx="37">
                  <c:v>120,3694173</c:v>
                </c:pt>
                <c:pt idx="38">
                  <c:v>377,7271943</c:v>
                </c:pt>
                <c:pt idx="39">
                  <c:v>50,70579505</c:v>
                </c:pt>
                <c:pt idx="40">
                  <c:v>134,8242441</c:v>
                </c:pt>
                <c:pt idx="41">
                  <c:v>102,275237</c:v>
                </c:pt>
                <c:pt idx="42">
                  <c:v>445,9342428</c:v>
                </c:pt>
                <c:pt idx="43">
                  <c:v>299,5782449</c:v>
                </c:pt>
                <c:pt idx="44">
                  <c:v>123,2183491</c:v>
                </c:pt>
                <c:pt idx="45">
                  <c:v>380,1283516</c:v>
                </c:pt>
                <c:pt idx="46">
                  <c:v>273,0585831</c:v>
                </c:pt>
                <c:pt idx="47">
                  <c:v>77,35016356</c:v>
                </c:pt>
                <c:pt idx="48">
                  <c:v>483,9898378</c:v>
                </c:pt>
                <c:pt idx="49">
                  <c:v>342,7681942</c:v>
                </c:pt>
              </c:strCache>
            </c:strRef>
          </c:xVal>
          <c:yVal>
            <c:numRef>
              <c:f>Лист1!$V$1:$V$51</c:f>
              <c:numCache>
                <c:formatCode>General</c:formatCode>
                <c:ptCount val="51"/>
                <c:pt idx="0">
                  <c:v>724.01599999999996</c:v>
                </c:pt>
                <c:pt idx="1">
                  <c:v>724.01599999999996</c:v>
                </c:pt>
                <c:pt idx="2">
                  <c:v>724.01599999999996</c:v>
                </c:pt>
                <c:pt idx="3">
                  <c:v>724.01599999999996</c:v>
                </c:pt>
                <c:pt idx="4">
                  <c:v>724.01599999999996</c:v>
                </c:pt>
                <c:pt idx="5">
                  <c:v>724.01599999999996</c:v>
                </c:pt>
                <c:pt idx="6">
                  <c:v>724.01599999999996</c:v>
                </c:pt>
                <c:pt idx="7">
                  <c:v>724.01599999999996</c:v>
                </c:pt>
                <c:pt idx="8">
                  <c:v>724.01599999999996</c:v>
                </c:pt>
                <c:pt idx="9">
                  <c:v>724.01599999999996</c:v>
                </c:pt>
                <c:pt idx="10">
                  <c:v>724.01599999999996</c:v>
                </c:pt>
                <c:pt idx="11">
                  <c:v>724.01599999999996</c:v>
                </c:pt>
                <c:pt idx="12">
                  <c:v>724.01599999999996</c:v>
                </c:pt>
                <c:pt idx="13">
                  <c:v>724.01599999999996</c:v>
                </c:pt>
                <c:pt idx="14">
                  <c:v>724.01599999999996</c:v>
                </c:pt>
                <c:pt idx="15">
                  <c:v>724.01599999999996</c:v>
                </c:pt>
                <c:pt idx="16">
                  <c:v>724.01599999999996</c:v>
                </c:pt>
                <c:pt idx="17">
                  <c:v>724.01599999999996</c:v>
                </c:pt>
                <c:pt idx="18">
                  <c:v>724.01599999999996</c:v>
                </c:pt>
                <c:pt idx="19">
                  <c:v>724.01599999999996</c:v>
                </c:pt>
                <c:pt idx="20">
                  <c:v>724.01599999999996</c:v>
                </c:pt>
                <c:pt idx="21">
                  <c:v>724.01599999999996</c:v>
                </c:pt>
                <c:pt idx="22">
                  <c:v>724.01599999999996</c:v>
                </c:pt>
                <c:pt idx="23">
                  <c:v>724.01599999999996</c:v>
                </c:pt>
                <c:pt idx="24">
                  <c:v>724.01599999999996</c:v>
                </c:pt>
                <c:pt idx="25">
                  <c:v>724.01599999999996</c:v>
                </c:pt>
                <c:pt idx="26">
                  <c:v>724.01599999999996</c:v>
                </c:pt>
                <c:pt idx="27">
                  <c:v>724.01599999999996</c:v>
                </c:pt>
                <c:pt idx="28">
                  <c:v>724.01599999999996</c:v>
                </c:pt>
                <c:pt idx="29">
                  <c:v>724.01599999999996</c:v>
                </c:pt>
                <c:pt idx="30">
                  <c:v>724.01599999999996</c:v>
                </c:pt>
                <c:pt idx="31">
                  <c:v>724.01599999999996</c:v>
                </c:pt>
                <c:pt idx="32">
                  <c:v>724.01599999999996</c:v>
                </c:pt>
                <c:pt idx="33">
                  <c:v>724.01599999999996</c:v>
                </c:pt>
                <c:pt idx="34">
                  <c:v>724.01599999999996</c:v>
                </c:pt>
                <c:pt idx="35">
                  <c:v>724.01599999999996</c:v>
                </c:pt>
                <c:pt idx="36">
                  <c:v>724.01599999999996</c:v>
                </c:pt>
                <c:pt idx="37">
                  <c:v>724.01599999999996</c:v>
                </c:pt>
                <c:pt idx="38">
                  <c:v>724.01599999999996</c:v>
                </c:pt>
                <c:pt idx="39">
                  <c:v>724.01599999999996</c:v>
                </c:pt>
                <c:pt idx="40">
                  <c:v>724.01599999999996</c:v>
                </c:pt>
                <c:pt idx="41">
                  <c:v>724.01599999999996</c:v>
                </c:pt>
                <c:pt idx="42">
                  <c:v>724.01599999999996</c:v>
                </c:pt>
                <c:pt idx="43">
                  <c:v>724.01599999999996</c:v>
                </c:pt>
                <c:pt idx="44">
                  <c:v>724.01599999999996</c:v>
                </c:pt>
                <c:pt idx="45">
                  <c:v>724.01599999999996</c:v>
                </c:pt>
                <c:pt idx="46">
                  <c:v>724.01599999999996</c:v>
                </c:pt>
                <c:pt idx="47">
                  <c:v>724.01599999999996</c:v>
                </c:pt>
                <c:pt idx="48">
                  <c:v>724.01599999999996</c:v>
                </c:pt>
                <c:pt idx="49">
                  <c:v>724.01599999999996</c:v>
                </c:pt>
                <c:pt idx="50">
                  <c:v>724.01599999999996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5-49B9-ACF3-76F69019291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Лист1!$C$2:$C$51</c:f>
              <c:strCache>
                <c:ptCount val="50"/>
                <c:pt idx="0">
                  <c:v>342,7681942</c:v>
                </c:pt>
                <c:pt idx="1">
                  <c:v>229,2646134</c:v>
                </c:pt>
                <c:pt idx="2">
                  <c:v>218,0783664</c:v>
                </c:pt>
                <c:pt idx="3">
                  <c:v>278,4027364</c:v>
                </c:pt>
                <c:pt idx="4">
                  <c:v>312,1561743</c:v>
                </c:pt>
                <c:pt idx="5">
                  <c:v>811,0679149</c:v>
                </c:pt>
                <c:pt idx="6">
                  <c:v>449,0663628</c:v>
                </c:pt>
                <c:pt idx="7">
                  <c:v>431,1975966</c:v>
                </c:pt>
                <c:pt idx="8">
                  <c:v>155,8376678</c:v>
                </c:pt>
                <c:pt idx="9">
                  <c:v>471,1224227</c:v>
                </c:pt>
                <c:pt idx="10">
                  <c:v>483,1705989</c:v>
                </c:pt>
                <c:pt idx="11">
                  <c:v>69,30398614</c:v>
                </c:pt>
                <c:pt idx="12">
                  <c:v>266.549437822335</c:v>
                </c:pt>
                <c:pt idx="13">
                  <c:v>469.128761267644</c:v>
                </c:pt>
                <c:pt idx="15">
                  <c:v>40,73858386</c:v>
                </c:pt>
                <c:pt idx="17">
                  <c:v>348,3979765</c:v>
                </c:pt>
                <c:pt idx="18">
                  <c:v>356,6685598</c:v>
                </c:pt>
                <c:pt idx="19">
                  <c:v>725,5595932</c:v>
                </c:pt>
                <c:pt idx="20">
                  <c:v>263,8858073</c:v>
                </c:pt>
                <c:pt idx="21">
                  <c:v>90,64344141</c:v>
                </c:pt>
                <c:pt idx="22">
                  <c:v>238,3915433</c:v>
                </c:pt>
                <c:pt idx="23">
                  <c:v>287,3863487</c:v>
                </c:pt>
                <c:pt idx="24">
                  <c:v>241,5379422</c:v>
                </c:pt>
                <c:pt idx="25">
                  <c:v>310,4454088</c:v>
                </c:pt>
                <c:pt idx="26">
                  <c:v>373,0154749</c:v>
                </c:pt>
                <c:pt idx="27">
                  <c:v>334,1123706</c:v>
                </c:pt>
                <c:pt idx="28">
                  <c:v>139,0148261</c:v>
                </c:pt>
                <c:pt idx="30">
                  <c:v>190,1229328</c:v>
                </c:pt>
                <c:pt idx="31">
                  <c:v>217,3231464</c:v>
                </c:pt>
                <c:pt idx="32">
                  <c:v>453,8936262</c:v>
                </c:pt>
                <c:pt idx="33">
                  <c:v>104,7603547</c:v>
                </c:pt>
                <c:pt idx="34">
                  <c:v>181,5136783</c:v>
                </c:pt>
                <c:pt idx="35">
                  <c:v>150,1817003</c:v>
                </c:pt>
                <c:pt idx="36">
                  <c:v>62,23970625</c:v>
                </c:pt>
                <c:pt idx="37">
                  <c:v>120,3694173</c:v>
                </c:pt>
                <c:pt idx="38">
                  <c:v>377,7271943</c:v>
                </c:pt>
                <c:pt idx="39">
                  <c:v>50,70579505</c:v>
                </c:pt>
                <c:pt idx="40">
                  <c:v>134,8242441</c:v>
                </c:pt>
                <c:pt idx="41">
                  <c:v>102,275237</c:v>
                </c:pt>
                <c:pt idx="42">
                  <c:v>445,9342428</c:v>
                </c:pt>
                <c:pt idx="43">
                  <c:v>299,5782449</c:v>
                </c:pt>
                <c:pt idx="44">
                  <c:v>123,2183491</c:v>
                </c:pt>
                <c:pt idx="45">
                  <c:v>380,1283516</c:v>
                </c:pt>
                <c:pt idx="46">
                  <c:v>273,0585831</c:v>
                </c:pt>
                <c:pt idx="47">
                  <c:v>77,35016356</c:v>
                </c:pt>
                <c:pt idx="48">
                  <c:v>483,9898378</c:v>
                </c:pt>
                <c:pt idx="49">
                  <c:v>342,7681942</c:v>
                </c:pt>
              </c:strCache>
            </c:strRef>
          </c:xVal>
          <c:yVal>
            <c:numRef>
              <c:f>Лист1!$W$1:$W$51</c:f>
              <c:numCache>
                <c:formatCode>General</c:formatCode>
                <c:ptCount val="51"/>
                <c:pt idx="0">
                  <c:v>435.971</c:v>
                </c:pt>
                <c:pt idx="1">
                  <c:v>435.971</c:v>
                </c:pt>
                <c:pt idx="2">
                  <c:v>435.971</c:v>
                </c:pt>
                <c:pt idx="3">
                  <c:v>435.971</c:v>
                </c:pt>
                <c:pt idx="4">
                  <c:v>435.971</c:v>
                </c:pt>
                <c:pt idx="5">
                  <c:v>435.971</c:v>
                </c:pt>
                <c:pt idx="6">
                  <c:v>435.971</c:v>
                </c:pt>
                <c:pt idx="7">
                  <c:v>435.971</c:v>
                </c:pt>
                <c:pt idx="8">
                  <c:v>435.971</c:v>
                </c:pt>
                <c:pt idx="9">
                  <c:v>435.971</c:v>
                </c:pt>
                <c:pt idx="10">
                  <c:v>435.971</c:v>
                </c:pt>
                <c:pt idx="11">
                  <c:v>435.971</c:v>
                </c:pt>
                <c:pt idx="12">
                  <c:v>435.971</c:v>
                </c:pt>
                <c:pt idx="13">
                  <c:v>435.971</c:v>
                </c:pt>
                <c:pt idx="14">
                  <c:v>435.971</c:v>
                </c:pt>
                <c:pt idx="15">
                  <c:v>435.971</c:v>
                </c:pt>
                <c:pt idx="16">
                  <c:v>435.971</c:v>
                </c:pt>
                <c:pt idx="17">
                  <c:v>435.971</c:v>
                </c:pt>
                <c:pt idx="18">
                  <c:v>435.971</c:v>
                </c:pt>
                <c:pt idx="19">
                  <c:v>435.971</c:v>
                </c:pt>
                <c:pt idx="20">
                  <c:v>435.971</c:v>
                </c:pt>
                <c:pt idx="21">
                  <c:v>435.971</c:v>
                </c:pt>
                <c:pt idx="22">
                  <c:v>435.971</c:v>
                </c:pt>
                <c:pt idx="23">
                  <c:v>435.971</c:v>
                </c:pt>
                <c:pt idx="24">
                  <c:v>435.971</c:v>
                </c:pt>
                <c:pt idx="25">
                  <c:v>435.971</c:v>
                </c:pt>
                <c:pt idx="26">
                  <c:v>435.971</c:v>
                </c:pt>
                <c:pt idx="27">
                  <c:v>435.971</c:v>
                </c:pt>
                <c:pt idx="28">
                  <c:v>435.971</c:v>
                </c:pt>
                <c:pt idx="29">
                  <c:v>435.971</c:v>
                </c:pt>
                <c:pt idx="30">
                  <c:v>435.971</c:v>
                </c:pt>
                <c:pt idx="31">
                  <c:v>435.971</c:v>
                </c:pt>
                <c:pt idx="32">
                  <c:v>435.971</c:v>
                </c:pt>
                <c:pt idx="33">
                  <c:v>435.971</c:v>
                </c:pt>
                <c:pt idx="34">
                  <c:v>435.971</c:v>
                </c:pt>
                <c:pt idx="35">
                  <c:v>435.971</c:v>
                </c:pt>
                <c:pt idx="36">
                  <c:v>435.971</c:v>
                </c:pt>
                <c:pt idx="37">
                  <c:v>435.971</c:v>
                </c:pt>
                <c:pt idx="38">
                  <c:v>435.971</c:v>
                </c:pt>
                <c:pt idx="39">
                  <c:v>435.971</c:v>
                </c:pt>
                <c:pt idx="40">
                  <c:v>435.971</c:v>
                </c:pt>
                <c:pt idx="41">
                  <c:v>435.971</c:v>
                </c:pt>
                <c:pt idx="42">
                  <c:v>435.971</c:v>
                </c:pt>
                <c:pt idx="43">
                  <c:v>435.971</c:v>
                </c:pt>
                <c:pt idx="44">
                  <c:v>435.971</c:v>
                </c:pt>
                <c:pt idx="45">
                  <c:v>435.971</c:v>
                </c:pt>
                <c:pt idx="46">
                  <c:v>435.971</c:v>
                </c:pt>
                <c:pt idx="47">
                  <c:v>435.971</c:v>
                </c:pt>
                <c:pt idx="48">
                  <c:v>435.971</c:v>
                </c:pt>
                <c:pt idx="49">
                  <c:v>435.971</c:v>
                </c:pt>
                <c:pt idx="50">
                  <c:v>435.971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9B9-ACF3-76F69019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79696"/>
        <c:axId val="567976088"/>
      </c:scatterChart>
      <c:valAx>
        <c:axId val="5679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976088"/>
        <c:crosses val="autoZero"/>
        <c:crossBetween val="midCat"/>
      </c:valAx>
      <c:valAx>
        <c:axId val="5679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79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235858</xdr:colOff>
      <xdr:row>1</xdr:row>
      <xdr:rowOff>13303</xdr:rowOff>
    </xdr:from>
    <xdr:to>
      <xdr:col>20</xdr:col>
      <xdr:colOff>568476</xdr:colOff>
      <xdr:row>18</xdr:row>
      <xdr:rowOff>96761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70C3C37-CB10-43D2-A8FA-52893F276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239485</xdr:colOff>
      <xdr:row>18</xdr:row>
      <xdr:rowOff>141513</xdr:rowOff>
    </xdr:from>
    <xdr:to>
      <xdr:col>20</xdr:col>
      <xdr:colOff>576942</xdr:colOff>
      <xdr:row>34</xdr:row>
      <xdr:rowOff>119742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C30AD55-CBEB-4048-83DA-7267C4AF8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1"/>
  <sheetViews>
    <sheetView tabSelected="1" topLeftCell="K1" zoomScale="91" workbookViewId="0">
      <selection activeCell="AC1" sqref="AC1"/>
    </sheetView>
  </sheetViews>
  <sheetFormatPr defaultRowHeight="14.4" x14ac:dyDescent="0.3"/>
  <cols>
    <col min="2" max="2" width="17.88671875" customWidth="1"/>
    <col min="3" max="6" width="17.77734375" customWidth="1"/>
    <col min="7" max="7" width="17.109375" customWidth="1"/>
    <col min="10" max="10" width="22.21875" customWidth="1"/>
    <col min="12" max="12" width="13.6640625" customWidth="1"/>
    <col min="26" max="26" width="13.33203125" customWidth="1"/>
  </cols>
  <sheetData>
    <row r="1" spans="1:30" x14ac:dyDescent="0.3">
      <c r="D1" t="s">
        <v>2</v>
      </c>
      <c r="E1" t="s">
        <v>3</v>
      </c>
      <c r="F1" t="s">
        <v>4</v>
      </c>
      <c r="G1" t="s">
        <v>5</v>
      </c>
      <c r="J1" t="s">
        <v>6</v>
      </c>
      <c r="K1" s="1">
        <v>0.1</v>
      </c>
      <c r="L1" t="s">
        <v>16</v>
      </c>
      <c r="V1">
        <v>724.01599999999996</v>
      </c>
      <c r="W1">
        <v>435.971</v>
      </c>
      <c r="Z1" s="2">
        <v>142</v>
      </c>
      <c r="AB1" t="s">
        <v>17</v>
      </c>
      <c r="AC1">
        <f>_xlfn.QUARTILE.INC(Z1:Z431,1)</f>
        <v>143.755</v>
      </c>
      <c r="AD1" t="str">
        <f>IF(Z1&gt;AC$4,"Выброс","")</f>
        <v/>
      </c>
    </row>
    <row r="2" spans="1:30" x14ac:dyDescent="0.3">
      <c r="A2">
        <f ca="1">RAND()*500-10</f>
        <v>429.6837126277461</v>
      </c>
      <c r="B2" t="str">
        <f ca="1">_xlfn.FORMULATEXT(A2)</f>
        <v>=СЛЧИС()*500-10</v>
      </c>
      <c r="C2">
        <v>342.76819423034328</v>
      </c>
      <c r="D2" t="str">
        <f>IF(ISBLANK(C2:C51), "Пропуск","")</f>
        <v/>
      </c>
      <c r="E2" t="str">
        <f>IF(ISNUMBER(C2),"","ПРОПУСК")</f>
        <v/>
      </c>
      <c r="F2" t="str">
        <f>IF(C2&gt;H$6,"Выброс","")</f>
        <v/>
      </c>
      <c r="G2" t="s">
        <v>12</v>
      </c>
      <c r="H2">
        <f>_xlfn.QUARTILE.INC((C2:C51),1)</f>
        <v>139.01482613398693</v>
      </c>
      <c r="J2" t="s">
        <v>7</v>
      </c>
      <c r="L2" t="str">
        <f>IF(C3&gt;K$6,"Выброс","")</f>
        <v/>
      </c>
      <c r="V2">
        <v>724.01599999999996</v>
      </c>
      <c r="W2">
        <v>435.971</v>
      </c>
      <c r="Z2" s="2">
        <v>135.4</v>
      </c>
      <c r="AB2" t="s">
        <v>17</v>
      </c>
      <c r="AC2">
        <f>_xlfn.QUARTILE.INC(Z1:Z431,3)</f>
        <v>223.005</v>
      </c>
      <c r="AD2" t="str">
        <f t="shared" ref="AD2:AD65" si="0">IF(Z2&gt;AC$4,"Выброс","")</f>
        <v/>
      </c>
    </row>
    <row r="3" spans="1:30" x14ac:dyDescent="0.3">
      <c r="A3">
        <f t="shared" ref="A3:A51" ca="1" si="1">RAND()*500-10</f>
        <v>105.29914719389784</v>
      </c>
      <c r="B3" t="str">
        <f ca="1">_xlfn.FORMULATEXT(A3)</f>
        <v>=СЛЧИС()*500-10</v>
      </c>
      <c r="C3">
        <v>229.26461337894455</v>
      </c>
      <c r="D3" t="str">
        <f t="shared" ref="D3:D51" si="2">IF(ISBLANK(C3:C52), "Пропуск","")</f>
        <v/>
      </c>
      <c r="E3" t="str">
        <f t="shared" ref="E3:E50" si="3">IF(ISNUMBER(C3),"","ПРОПУСК")</f>
        <v/>
      </c>
      <c r="F3" t="str">
        <f>IF(C3&gt;H$6,"Выброс","")</f>
        <v/>
      </c>
      <c r="G3" t="s">
        <v>13</v>
      </c>
      <c r="H3">
        <f>_xlfn.QUARTILE.INC(C2:C51,3)</f>
        <v>373.01547488031514</v>
      </c>
      <c r="J3" t="s">
        <v>8</v>
      </c>
      <c r="K3">
        <f>_xlfn.STDEV.S(C2:C51)</f>
        <v>169.01711369815982</v>
      </c>
      <c r="L3" t="str">
        <f t="shared" ref="L3:L51" si="4">IF(C4&gt;K$6,"Выброс","")</f>
        <v/>
      </c>
      <c r="V3">
        <v>724.01599999999996</v>
      </c>
      <c r="W3">
        <v>435.971</v>
      </c>
      <c r="Z3" s="2">
        <v>130.97</v>
      </c>
      <c r="AB3" t="s">
        <v>18</v>
      </c>
      <c r="AC3">
        <f>AC2-AC1</f>
        <v>79.25</v>
      </c>
      <c r="AD3" t="str">
        <f t="shared" si="0"/>
        <v/>
      </c>
    </row>
    <row r="4" spans="1:30" x14ac:dyDescent="0.3">
      <c r="A4">
        <f ca="1">RAND()*500-10</f>
        <v>472.50851656778963</v>
      </c>
      <c r="B4" t="str">
        <f ca="1">_xlfn.FORMULATEXT(A4)</f>
        <v>=СЛЧИС()*500-10</v>
      </c>
      <c r="C4">
        <v>218.07836635010875</v>
      </c>
      <c r="D4" t="str">
        <f t="shared" si="2"/>
        <v/>
      </c>
      <c r="E4" t="str">
        <f t="shared" si="3"/>
        <v/>
      </c>
      <c r="F4" t="str">
        <f>IF(C4&gt;H$6,"Выброс","")</f>
        <v/>
      </c>
      <c r="G4" t="s">
        <v>14</v>
      </c>
      <c r="H4">
        <f>H3-H2</f>
        <v>234.00064874632821</v>
      </c>
      <c r="J4" t="s">
        <v>11</v>
      </c>
      <c r="K4">
        <f>TRIMMEAN(C2:C51,K1)</f>
        <v>266.95428350987549</v>
      </c>
      <c r="L4" t="str">
        <f t="shared" si="4"/>
        <v/>
      </c>
      <c r="V4">
        <v>724.01599999999996</v>
      </c>
      <c r="W4">
        <v>435.971</v>
      </c>
      <c r="Z4" s="2">
        <v>131.72</v>
      </c>
      <c r="AB4" t="s">
        <v>19</v>
      </c>
      <c r="AC4">
        <f>AC2+AC3*1.5</f>
        <v>341.88</v>
      </c>
      <c r="AD4" t="str">
        <f t="shared" si="0"/>
        <v/>
      </c>
    </row>
    <row r="5" spans="1:30" x14ac:dyDescent="0.3">
      <c r="A5">
        <f t="shared" ca="1" si="1"/>
        <v>426.34231701481554</v>
      </c>
      <c r="B5" t="str">
        <f ca="1">_xlfn.FORMULATEXT(A5)</f>
        <v>=СЛЧИС()*500-10</v>
      </c>
      <c r="C5">
        <v>278.40273640740952</v>
      </c>
      <c r="D5" t="str">
        <f t="shared" si="2"/>
        <v/>
      </c>
      <c r="E5" t="str">
        <f t="shared" si="3"/>
        <v/>
      </c>
      <c r="F5" t="str">
        <f>IF(C5&gt;H$6,"Выброс","")</f>
        <v/>
      </c>
      <c r="G5" t="s">
        <v>9</v>
      </c>
      <c r="H5">
        <f>H2-1.5*H4</f>
        <v>-211.98614698550537</v>
      </c>
      <c r="J5" t="s">
        <v>9</v>
      </c>
      <c r="K5">
        <f>K4-K3</f>
        <v>97.937169811715677</v>
      </c>
      <c r="L5" t="str">
        <f t="shared" si="4"/>
        <v/>
      </c>
      <c r="V5">
        <v>724.01599999999996</v>
      </c>
      <c r="W5">
        <v>435.971</v>
      </c>
      <c r="Z5" s="2">
        <v>133.5</v>
      </c>
      <c r="AD5" t="str">
        <f t="shared" si="0"/>
        <v/>
      </c>
    </row>
    <row r="6" spans="1:30" x14ac:dyDescent="0.3">
      <c r="A6">
        <f t="shared" ca="1" si="1"/>
        <v>292.18688479517107</v>
      </c>
      <c r="B6" t="str">
        <f ca="1">_xlfn.FORMULATEXT(A6)</f>
        <v>=СЛЧИС()*500-10</v>
      </c>
      <c r="C6">
        <v>312.1561742620263</v>
      </c>
      <c r="D6" t="str">
        <f t="shared" si="2"/>
        <v/>
      </c>
      <c r="E6" t="str">
        <f t="shared" si="3"/>
        <v/>
      </c>
      <c r="F6" t="str">
        <f>IF(C6&gt;H$6,"Выброс","")</f>
        <v/>
      </c>
      <c r="G6" t="s">
        <v>15</v>
      </c>
      <c r="H6">
        <f>H3 + 1.5*H4</f>
        <v>724.0164479998075</v>
      </c>
      <c r="J6" t="s">
        <v>10</v>
      </c>
      <c r="K6">
        <f>K4+K3</f>
        <v>435.97139720803534</v>
      </c>
      <c r="L6" t="str">
        <f t="shared" si="4"/>
        <v>Выброс</v>
      </c>
      <c r="V6">
        <v>724.01599999999996</v>
      </c>
      <c r="W6">
        <v>435.971</v>
      </c>
      <c r="Z6" s="2">
        <v>132.19999999999999</v>
      </c>
      <c r="AD6" t="str">
        <f t="shared" si="0"/>
        <v/>
      </c>
    </row>
    <row r="7" spans="1:30" x14ac:dyDescent="0.3">
      <c r="A7">
        <f t="shared" ca="1" si="1"/>
        <v>189.98642083726858</v>
      </c>
      <c r="B7" t="str">
        <f ca="1">_xlfn.FORMULATEXT(A7)</f>
        <v>=СЛЧИС()*500-10</v>
      </c>
      <c r="C7">
        <v>811.06791492444097</v>
      </c>
      <c r="D7" t="str">
        <f t="shared" si="2"/>
        <v/>
      </c>
      <c r="E7" t="str">
        <f t="shared" si="3"/>
        <v/>
      </c>
      <c r="F7" t="str">
        <f>IF(C7&gt;H$6,"Выброс","")</f>
        <v>Выброс</v>
      </c>
      <c r="L7" t="str">
        <f t="shared" si="4"/>
        <v>Выброс</v>
      </c>
      <c r="V7">
        <v>724.01599999999996</v>
      </c>
      <c r="W7">
        <v>435.971</v>
      </c>
      <c r="Z7" s="2">
        <v>128.05000000000001</v>
      </c>
      <c r="AD7" t="str">
        <f t="shared" si="0"/>
        <v/>
      </c>
    </row>
    <row r="8" spans="1:30" x14ac:dyDescent="0.3">
      <c r="A8">
        <f t="shared" ca="1" si="1"/>
        <v>259.99793776271599</v>
      </c>
      <c r="B8" t="str">
        <f ca="1">_xlfn.FORMULATEXT(A8)</f>
        <v>=СЛЧИС()*500-10</v>
      </c>
      <c r="C8">
        <v>449.06636279691196</v>
      </c>
      <c r="D8" t="str">
        <f t="shared" si="2"/>
        <v/>
      </c>
      <c r="E8" t="str">
        <f t="shared" si="3"/>
        <v/>
      </c>
      <c r="F8" t="str">
        <f>IF(C8&gt;H$6,"Выброс","")</f>
        <v/>
      </c>
      <c r="L8" t="str">
        <f t="shared" si="4"/>
        <v/>
      </c>
      <c r="V8">
        <v>724.01599999999996</v>
      </c>
      <c r="W8">
        <v>435.971</v>
      </c>
      <c r="Z8" s="2">
        <v>124.19</v>
      </c>
      <c r="AD8" t="str">
        <f t="shared" si="0"/>
        <v/>
      </c>
    </row>
    <row r="9" spans="1:30" x14ac:dyDescent="0.3">
      <c r="A9">
        <f t="shared" ca="1" si="1"/>
        <v>140.54250140323154</v>
      </c>
      <c r="B9" t="str">
        <f ca="1">_xlfn.FORMULATEXT(A9)</f>
        <v>=СЛЧИС()*500-10</v>
      </c>
      <c r="C9">
        <v>431.19759658158273</v>
      </c>
      <c r="D9" t="str">
        <f t="shared" si="2"/>
        <v/>
      </c>
      <c r="E9" t="str">
        <f t="shared" si="3"/>
        <v/>
      </c>
      <c r="F9" t="str">
        <f>IF(C9&gt;H$6,"Выброс","")</f>
        <v/>
      </c>
      <c r="L9" t="str">
        <f t="shared" si="4"/>
        <v/>
      </c>
      <c r="V9">
        <v>724.01599999999996</v>
      </c>
      <c r="W9">
        <v>435.971</v>
      </c>
      <c r="Z9" s="2">
        <v>126.17</v>
      </c>
      <c r="AD9" t="str">
        <f t="shared" si="0"/>
        <v/>
      </c>
    </row>
    <row r="10" spans="1:30" x14ac:dyDescent="0.3">
      <c r="A10">
        <f t="shared" ca="1" si="1"/>
        <v>207.71430758372807</v>
      </c>
      <c r="B10" t="str">
        <f ca="1">_xlfn.FORMULATEXT(A10)</f>
        <v>=СЛЧИС()*500-10</v>
      </c>
      <c r="C10">
        <v>155.83766784225475</v>
      </c>
      <c r="D10" t="str">
        <f t="shared" si="2"/>
        <v/>
      </c>
      <c r="E10" t="str">
        <f t="shared" si="3"/>
        <v/>
      </c>
      <c r="F10" t="str">
        <f>IF(C10&gt;H$6,"Выброс","")</f>
        <v/>
      </c>
      <c r="L10" t="str">
        <f t="shared" si="4"/>
        <v>Выброс</v>
      </c>
      <c r="V10">
        <v>724.01599999999996</v>
      </c>
      <c r="W10">
        <v>435.971</v>
      </c>
      <c r="Z10" s="2">
        <v>125.48</v>
      </c>
      <c r="AD10" t="str">
        <f t="shared" si="0"/>
        <v/>
      </c>
    </row>
    <row r="11" spans="1:30" x14ac:dyDescent="0.3">
      <c r="A11">
        <f t="shared" ca="1" si="1"/>
        <v>158.63513799981251</v>
      </c>
      <c r="B11" t="str">
        <f ca="1">_xlfn.FORMULATEXT(A11)</f>
        <v>=СЛЧИС()*500-10</v>
      </c>
      <c r="C11">
        <v>471.12242269404589</v>
      </c>
      <c r="D11" t="str">
        <f t="shared" si="2"/>
        <v/>
      </c>
      <c r="E11" t="str">
        <f t="shared" si="3"/>
        <v/>
      </c>
      <c r="F11" t="str">
        <f>IF(C11&gt;H$6,"Выброс","")</f>
        <v/>
      </c>
      <c r="L11" t="str">
        <f t="shared" si="4"/>
        <v>Выброс</v>
      </c>
      <c r="V11">
        <v>724.01599999999996</v>
      </c>
      <c r="W11">
        <v>435.971</v>
      </c>
      <c r="Z11" s="2">
        <v>122.49</v>
      </c>
      <c r="AD11" t="str">
        <f t="shared" si="0"/>
        <v/>
      </c>
    </row>
    <row r="12" spans="1:30" x14ac:dyDescent="0.3">
      <c r="A12">
        <f t="shared" ca="1" si="1"/>
        <v>477.82172795895406</v>
      </c>
      <c r="B12" t="str">
        <f ca="1">_xlfn.FORMULATEXT(A12)</f>
        <v>=СЛЧИС()*500-10</v>
      </c>
      <c r="C12">
        <v>483.17059888154796</v>
      </c>
      <c r="D12" t="str">
        <f t="shared" si="2"/>
        <v/>
      </c>
      <c r="E12" t="str">
        <f t="shared" si="3"/>
        <v/>
      </c>
      <c r="F12" t="str">
        <f>IF(C12&gt;H$6,"Выброс","")</f>
        <v/>
      </c>
      <c r="L12" t="str">
        <f t="shared" si="4"/>
        <v/>
      </c>
      <c r="V12">
        <v>724.01599999999996</v>
      </c>
      <c r="W12">
        <v>435.971</v>
      </c>
      <c r="Z12" s="2">
        <v>122.96</v>
      </c>
      <c r="AD12" t="str">
        <f t="shared" si="0"/>
        <v/>
      </c>
    </row>
    <row r="13" spans="1:30" x14ac:dyDescent="0.3">
      <c r="A13">
        <f t="shared" ca="1" si="1"/>
        <v>403.87523895496446</v>
      </c>
      <c r="B13" t="str">
        <f ca="1">_xlfn.FORMULATEXT(A13)</f>
        <v>=СЛЧИС()*500-10</v>
      </c>
      <c r="C13">
        <v>69.303986135433433</v>
      </c>
      <c r="D13" t="str">
        <f t="shared" si="2"/>
        <v/>
      </c>
      <c r="E13" t="str">
        <f t="shared" si="3"/>
        <v/>
      </c>
      <c r="F13" t="str">
        <f>IF(C13&gt;H$6,"Выброс","")</f>
        <v/>
      </c>
      <c r="L13" t="str">
        <f t="shared" si="4"/>
        <v>Выброс</v>
      </c>
      <c r="V13">
        <v>724.01599999999996</v>
      </c>
      <c r="W13">
        <v>435.971</v>
      </c>
      <c r="Z13" s="2">
        <v>134</v>
      </c>
      <c r="AD13" t="str">
        <f t="shared" si="0"/>
        <v/>
      </c>
    </row>
    <row r="14" spans="1:30" x14ac:dyDescent="0.3">
      <c r="A14">
        <f t="shared" ca="1" si="1"/>
        <v>234.06459548777636</v>
      </c>
      <c r="B14" t="str">
        <f ca="1">_xlfn.FORMULATEXT(A14)</f>
        <v>=СЛЧИС()*500-10</v>
      </c>
      <c r="C14" t="s">
        <v>0</v>
      </c>
      <c r="D14" t="str">
        <f t="shared" si="2"/>
        <v/>
      </c>
      <c r="E14" t="str">
        <f t="shared" si="3"/>
        <v>ПРОПУСК</v>
      </c>
      <c r="F14" t="str">
        <f>IF(C14&gt;H$6,"Выброс","")</f>
        <v>Выброс</v>
      </c>
      <c r="L14" t="str">
        <f t="shared" si="4"/>
        <v>Выброс</v>
      </c>
      <c r="V14">
        <v>724.01599999999996</v>
      </c>
      <c r="W14">
        <v>435.971</v>
      </c>
      <c r="Z14" s="2">
        <v>130.5</v>
      </c>
      <c r="AD14" t="str">
        <f t="shared" si="0"/>
        <v/>
      </c>
    </row>
    <row r="15" spans="1:30" x14ac:dyDescent="0.3">
      <c r="A15">
        <f t="shared" ca="1" si="1"/>
        <v>373.10592337885049</v>
      </c>
      <c r="B15" t="str">
        <f ca="1">_xlfn.FORMULATEXT(A15)</f>
        <v>=СЛЧИС()*500-10</v>
      </c>
      <c r="C15" t="s">
        <v>1</v>
      </c>
      <c r="D15" t="str">
        <f t="shared" si="2"/>
        <v/>
      </c>
      <c r="E15" t="str">
        <f t="shared" si="3"/>
        <v>ПРОПУСК</v>
      </c>
      <c r="F15" t="str">
        <f>IF(C15&gt;H$6,"Выброс","")</f>
        <v>Выброс</v>
      </c>
      <c r="L15" t="str">
        <f t="shared" si="4"/>
        <v/>
      </c>
      <c r="V15">
        <v>724.01599999999996</v>
      </c>
      <c r="W15">
        <v>435.971</v>
      </c>
      <c r="Z15" s="2">
        <v>126.55</v>
      </c>
      <c r="AD15" t="str">
        <f t="shared" si="0"/>
        <v/>
      </c>
    </row>
    <row r="16" spans="1:30" x14ac:dyDescent="0.3">
      <c r="B16" t="e">
        <f ca="1">_xlfn.FORMULATEXT(A16)</f>
        <v>#N/A</v>
      </c>
      <c r="D16" t="str">
        <f t="shared" si="2"/>
        <v>Пропуск</v>
      </c>
      <c r="E16" t="str">
        <f t="shared" si="3"/>
        <v>ПРОПУСК</v>
      </c>
      <c r="F16" t="str">
        <f>IF(C16&gt;H$6,"Выброс","")</f>
        <v/>
      </c>
      <c r="L16" t="str">
        <f t="shared" si="4"/>
        <v/>
      </c>
      <c r="V16">
        <v>724.01599999999996</v>
      </c>
      <c r="W16">
        <v>435.971</v>
      </c>
      <c r="Z16" s="2">
        <v>125.5</v>
      </c>
      <c r="AD16" t="str">
        <f t="shared" si="0"/>
        <v/>
      </c>
    </row>
    <row r="17" spans="1:30" x14ac:dyDescent="0.3">
      <c r="A17">
        <f t="shared" ca="1" si="1"/>
        <v>470.97413935575469</v>
      </c>
      <c r="B17" t="str">
        <f ca="1">_xlfn.FORMULATEXT(A17)</f>
        <v>=СЛЧИС()*500-10</v>
      </c>
      <c r="C17">
        <v>40.738583862251886</v>
      </c>
      <c r="D17" t="str">
        <f t="shared" si="2"/>
        <v/>
      </c>
      <c r="E17" t="str">
        <f t="shared" si="3"/>
        <v/>
      </c>
      <c r="F17" t="str">
        <f>IF(C17&gt;H$6,"Выброс","")</f>
        <v/>
      </c>
      <c r="L17" t="str">
        <f t="shared" si="4"/>
        <v/>
      </c>
      <c r="V17">
        <v>724.01599999999996</v>
      </c>
      <c r="W17">
        <v>435.971</v>
      </c>
      <c r="Z17" s="2">
        <v>109.86</v>
      </c>
      <c r="AD17" t="str">
        <f t="shared" si="0"/>
        <v/>
      </c>
    </row>
    <row r="18" spans="1:30" x14ac:dyDescent="0.3">
      <c r="B18" t="e">
        <f ca="1">_xlfn.FORMULATEXT(A18)</f>
        <v>#N/A</v>
      </c>
      <c r="D18" t="str">
        <f t="shared" si="2"/>
        <v>Пропуск</v>
      </c>
      <c r="E18" t="str">
        <f t="shared" si="3"/>
        <v>ПРОПУСК</v>
      </c>
      <c r="F18" t="str">
        <f>IF(C18&gt;H$6,"Выброс","")</f>
        <v/>
      </c>
      <c r="L18" t="str">
        <f t="shared" si="4"/>
        <v/>
      </c>
      <c r="V18">
        <v>724.01599999999996</v>
      </c>
      <c r="W18">
        <v>435.971</v>
      </c>
      <c r="Z18" s="2">
        <v>114.91</v>
      </c>
      <c r="AD18" t="str">
        <f t="shared" si="0"/>
        <v/>
      </c>
    </row>
    <row r="19" spans="1:30" x14ac:dyDescent="0.3">
      <c r="A19">
        <f t="shared" ca="1" si="1"/>
        <v>410.16209721803722</v>
      </c>
      <c r="B19" t="str">
        <f ca="1">_xlfn.FORMULATEXT(A19)</f>
        <v>=СЛЧИС()*500-10</v>
      </c>
      <c r="C19">
        <v>348.39797649421973</v>
      </c>
      <c r="D19" t="str">
        <f t="shared" si="2"/>
        <v/>
      </c>
      <c r="E19" t="str">
        <f t="shared" si="3"/>
        <v/>
      </c>
      <c r="F19" t="str">
        <f>IF(C19&gt;H$6,"Выброс","")</f>
        <v/>
      </c>
      <c r="L19" t="str">
        <f t="shared" si="4"/>
        <v/>
      </c>
      <c r="V19">
        <v>724.01599999999996</v>
      </c>
      <c r="W19">
        <v>435.971</v>
      </c>
      <c r="Z19" s="2">
        <v>97.9</v>
      </c>
      <c r="AD19" t="str">
        <f t="shared" si="0"/>
        <v/>
      </c>
    </row>
    <row r="20" spans="1:30" x14ac:dyDescent="0.3">
      <c r="A20">
        <f t="shared" ca="1" si="1"/>
        <v>434.01434317379159</v>
      </c>
      <c r="B20" t="str">
        <f ca="1">_xlfn.FORMULATEXT(A20)</f>
        <v>=СЛЧИС()*500-10</v>
      </c>
      <c r="C20">
        <v>356.6685597599166</v>
      </c>
      <c r="D20" t="str">
        <f t="shared" si="2"/>
        <v/>
      </c>
      <c r="E20" t="str">
        <f t="shared" si="3"/>
        <v/>
      </c>
      <c r="F20" t="str">
        <f>IF(C20&gt;H$6,"Выброс","")</f>
        <v/>
      </c>
      <c r="L20" t="str">
        <f t="shared" si="4"/>
        <v>Выброс</v>
      </c>
      <c r="V20">
        <v>724.01599999999996</v>
      </c>
      <c r="W20">
        <v>435.971</v>
      </c>
      <c r="Z20" s="2">
        <v>114.5</v>
      </c>
      <c r="AD20" t="str">
        <f t="shared" si="0"/>
        <v/>
      </c>
    </row>
    <row r="21" spans="1:30" x14ac:dyDescent="0.3">
      <c r="A21">
        <f t="shared" ca="1" si="1"/>
        <v>452.24559889295074</v>
      </c>
      <c r="B21" t="str">
        <f ca="1">_xlfn.FORMULATEXT(A21)</f>
        <v>=СЛЧИС()*500-10</v>
      </c>
      <c r="C21">
        <v>725.55959320844795</v>
      </c>
      <c r="D21" t="str">
        <f t="shared" si="2"/>
        <v/>
      </c>
      <c r="E21" t="str">
        <f t="shared" si="3"/>
        <v/>
      </c>
      <c r="F21" t="str">
        <f>IF(C21&gt;H$6,"Выброс","")</f>
        <v>Выброс</v>
      </c>
      <c r="L21" t="str">
        <f t="shared" si="4"/>
        <v/>
      </c>
      <c r="V21">
        <v>724.01599999999996</v>
      </c>
      <c r="W21">
        <v>435.971</v>
      </c>
      <c r="Z21" s="2">
        <v>117.21</v>
      </c>
      <c r="AD21" t="str">
        <f t="shared" si="0"/>
        <v/>
      </c>
    </row>
    <row r="22" spans="1:30" x14ac:dyDescent="0.3">
      <c r="A22">
        <f t="shared" ca="1" si="1"/>
        <v>261.45070680609058</v>
      </c>
      <c r="B22" t="str">
        <f ca="1">_xlfn.FORMULATEXT(A22)</f>
        <v>=СЛЧИС()*500-10</v>
      </c>
      <c r="C22">
        <v>263.88580732773937</v>
      </c>
      <c r="D22" t="str">
        <f t="shared" si="2"/>
        <v/>
      </c>
      <c r="E22" t="str">
        <f t="shared" si="3"/>
        <v/>
      </c>
      <c r="F22" t="str">
        <f>IF(C22&gt;H$6,"Выброс","")</f>
        <v/>
      </c>
      <c r="L22" t="str">
        <f t="shared" si="4"/>
        <v/>
      </c>
      <c r="V22">
        <v>724.01599999999996</v>
      </c>
      <c r="W22">
        <v>435.971</v>
      </c>
      <c r="Z22" s="2">
        <v>119.2</v>
      </c>
      <c r="AD22" t="str">
        <f t="shared" si="0"/>
        <v/>
      </c>
    </row>
    <row r="23" spans="1:30" x14ac:dyDescent="0.3">
      <c r="A23">
        <f t="shared" ca="1" si="1"/>
        <v>423.1524363018089</v>
      </c>
      <c r="B23" t="str">
        <f ca="1">_xlfn.FORMULATEXT(A23)</f>
        <v>=СЛЧИС()*500-10</v>
      </c>
      <c r="C23">
        <v>90.64344141087561</v>
      </c>
      <c r="D23" t="str">
        <f t="shared" si="2"/>
        <v/>
      </c>
      <c r="E23" t="str">
        <f t="shared" si="3"/>
        <v/>
      </c>
      <c r="F23" t="str">
        <f>IF(C23&gt;H$6,"Выброс","")</f>
        <v/>
      </c>
      <c r="L23" t="str">
        <f t="shared" si="4"/>
        <v/>
      </c>
      <c r="V23">
        <v>724.01599999999996</v>
      </c>
      <c r="W23">
        <v>435.971</v>
      </c>
      <c r="Z23" s="2">
        <v>118.8</v>
      </c>
      <c r="AD23" t="str">
        <f t="shared" si="0"/>
        <v/>
      </c>
    </row>
    <row r="24" spans="1:30" x14ac:dyDescent="0.3">
      <c r="A24">
        <f t="shared" ca="1" si="1"/>
        <v>460.52583135300358</v>
      </c>
      <c r="B24" t="str">
        <f ca="1">_xlfn.FORMULATEXT(A24)</f>
        <v>=СЛЧИС()*500-10</v>
      </c>
      <c r="C24">
        <v>238.39154327345614</v>
      </c>
      <c r="D24" t="str">
        <f t="shared" si="2"/>
        <v/>
      </c>
      <c r="E24" t="str">
        <f t="shared" si="3"/>
        <v/>
      </c>
      <c r="F24" t="str">
        <f>IF(C24&gt;H$6,"Выброс","")</f>
        <v/>
      </c>
      <c r="L24" t="str">
        <f t="shared" si="4"/>
        <v/>
      </c>
      <c r="V24">
        <v>724.01599999999996</v>
      </c>
      <c r="W24">
        <v>435.971</v>
      </c>
      <c r="Z24" s="2">
        <v>116.92</v>
      </c>
      <c r="AD24" t="str">
        <f t="shared" si="0"/>
        <v/>
      </c>
    </row>
    <row r="25" spans="1:30" x14ac:dyDescent="0.3">
      <c r="A25">
        <f t="shared" ca="1" si="1"/>
        <v>57.303424817505956</v>
      </c>
      <c r="B25" t="str">
        <f ca="1">_xlfn.FORMULATEXT(A25)</f>
        <v>=СЛЧИС()*500-10</v>
      </c>
      <c r="C25">
        <v>287.3863487210275</v>
      </c>
      <c r="D25" t="str">
        <f t="shared" si="2"/>
        <v/>
      </c>
      <c r="E25" t="str">
        <f t="shared" si="3"/>
        <v/>
      </c>
      <c r="F25" t="str">
        <f>IF(C25&gt;H$6,"Выброс","")</f>
        <v/>
      </c>
      <c r="L25" t="str">
        <f t="shared" si="4"/>
        <v/>
      </c>
      <c r="V25">
        <v>724.01599999999996</v>
      </c>
      <c r="W25">
        <v>435.971</v>
      </c>
      <c r="Z25" s="2">
        <v>114.86</v>
      </c>
      <c r="AD25" t="str">
        <f t="shared" si="0"/>
        <v/>
      </c>
    </row>
    <row r="26" spans="1:30" x14ac:dyDescent="0.3">
      <c r="A26">
        <f t="shared" ca="1" si="1"/>
        <v>322.13192136729094</v>
      </c>
      <c r="B26" t="str">
        <f ca="1">_xlfn.FORMULATEXT(A26)</f>
        <v>=СЛЧИС()*500-10</v>
      </c>
      <c r="C26">
        <v>241.53794219785897</v>
      </c>
      <c r="D26" t="str">
        <f t="shared" si="2"/>
        <v/>
      </c>
      <c r="E26" t="str">
        <f t="shared" si="3"/>
        <v/>
      </c>
      <c r="F26" t="str">
        <f>IF(C26&gt;H$6,"Выброс","")</f>
        <v/>
      </c>
      <c r="L26" t="str">
        <f t="shared" si="4"/>
        <v/>
      </c>
      <c r="V26">
        <v>724.01599999999996</v>
      </c>
      <c r="W26">
        <v>435.971</v>
      </c>
      <c r="Z26" s="2">
        <v>117.92</v>
      </c>
      <c r="AD26" t="str">
        <f t="shared" si="0"/>
        <v/>
      </c>
    </row>
    <row r="27" spans="1:30" x14ac:dyDescent="0.3">
      <c r="A27">
        <f t="shared" ca="1" si="1"/>
        <v>468.54004514601615</v>
      </c>
      <c r="B27" t="str">
        <f ca="1">_xlfn.FORMULATEXT(A27)</f>
        <v>=СЛЧИС()*500-10</v>
      </c>
      <c r="C27">
        <v>310.44540877475862</v>
      </c>
      <c r="D27" t="str">
        <f t="shared" si="2"/>
        <v/>
      </c>
      <c r="E27" t="str">
        <f t="shared" si="3"/>
        <v/>
      </c>
      <c r="F27" t="str">
        <f>IF(C27&gt;H$6,"Выброс","")</f>
        <v/>
      </c>
      <c r="L27" t="str">
        <f t="shared" si="4"/>
        <v/>
      </c>
      <c r="V27">
        <v>724.01599999999996</v>
      </c>
      <c r="W27">
        <v>435.971</v>
      </c>
      <c r="Z27" s="2">
        <v>122.48</v>
      </c>
      <c r="AD27" t="str">
        <f t="shared" si="0"/>
        <v/>
      </c>
    </row>
    <row r="28" spans="1:30" x14ac:dyDescent="0.3">
      <c r="A28">
        <f t="shared" ca="1" si="1"/>
        <v>152.5984805918574</v>
      </c>
      <c r="B28" t="str">
        <f ca="1">_xlfn.FORMULATEXT(A28)</f>
        <v>=СЛЧИС()*500-10</v>
      </c>
      <c r="C28">
        <v>373.01547488031514</v>
      </c>
      <c r="D28" t="str">
        <f t="shared" si="2"/>
        <v/>
      </c>
      <c r="E28" t="str">
        <f t="shared" si="3"/>
        <v/>
      </c>
      <c r="F28" t="str">
        <f>IF(C28&gt;H$6,"Выброс","")</f>
        <v/>
      </c>
      <c r="L28" t="str">
        <f t="shared" si="4"/>
        <v/>
      </c>
      <c r="V28">
        <v>724.01599999999996</v>
      </c>
      <c r="W28">
        <v>435.971</v>
      </c>
      <c r="Z28" s="2">
        <v>123.89</v>
      </c>
      <c r="AD28" t="str">
        <f t="shared" si="0"/>
        <v/>
      </c>
    </row>
    <row r="29" spans="1:30" x14ac:dyDescent="0.3">
      <c r="A29">
        <f t="shared" ca="1" si="1"/>
        <v>341.27448713398167</v>
      </c>
      <c r="B29" t="str">
        <f ca="1">_xlfn.FORMULATEXT(A29)</f>
        <v>=СЛЧИС()*500-10</v>
      </c>
      <c r="C29">
        <v>334.11237064680205</v>
      </c>
      <c r="D29" t="str">
        <f t="shared" si="2"/>
        <v/>
      </c>
      <c r="E29" t="str">
        <f t="shared" si="3"/>
        <v/>
      </c>
      <c r="F29" t="str">
        <f>IF(C29&gt;H$6,"Выброс","")</f>
        <v/>
      </c>
      <c r="L29" t="str">
        <f t="shared" si="4"/>
        <v/>
      </c>
      <c r="V29">
        <v>724.01599999999996</v>
      </c>
      <c r="W29">
        <v>435.971</v>
      </c>
      <c r="Z29" s="2">
        <v>127.36</v>
      </c>
      <c r="AD29" t="str">
        <f t="shared" si="0"/>
        <v/>
      </c>
    </row>
    <row r="30" spans="1:30" x14ac:dyDescent="0.3">
      <c r="A30">
        <f t="shared" ca="1" si="1"/>
        <v>458.5128581514366</v>
      </c>
      <c r="B30" t="str">
        <f ca="1">_xlfn.FORMULATEXT(A30)</f>
        <v>=СЛЧИС()*500-10</v>
      </c>
      <c r="C30">
        <v>139.01482613398693</v>
      </c>
      <c r="D30" t="str">
        <f t="shared" si="2"/>
        <v/>
      </c>
      <c r="E30" t="str">
        <f t="shared" si="3"/>
        <v/>
      </c>
      <c r="F30" t="str">
        <f>IF(C30&gt;H$6,"Выброс","")</f>
        <v/>
      </c>
      <c r="L30" t="str">
        <f t="shared" si="4"/>
        <v/>
      </c>
      <c r="V30">
        <v>724.01599999999996</v>
      </c>
      <c r="W30">
        <v>435.971</v>
      </c>
      <c r="Z30" s="2">
        <v>137</v>
      </c>
      <c r="AD30" t="str">
        <f t="shared" si="0"/>
        <v/>
      </c>
    </row>
    <row r="31" spans="1:30" x14ac:dyDescent="0.3">
      <c r="B31" t="e">
        <f ca="1">_xlfn.FORMULATEXT(A31)</f>
        <v>#N/A</v>
      </c>
      <c r="D31" t="str">
        <f t="shared" si="2"/>
        <v>Пропуск</v>
      </c>
      <c r="E31" t="str">
        <f t="shared" si="3"/>
        <v>ПРОПУСК</v>
      </c>
      <c r="F31" t="str">
        <f>IF(C31&gt;H$6,"Выброс","")</f>
        <v/>
      </c>
      <c r="L31" t="str">
        <f t="shared" si="4"/>
        <v/>
      </c>
      <c r="V31">
        <v>724.01599999999996</v>
      </c>
      <c r="W31">
        <v>435.971</v>
      </c>
      <c r="Z31" s="2">
        <v>139.80000000000001</v>
      </c>
      <c r="AD31" t="str">
        <f t="shared" si="0"/>
        <v/>
      </c>
    </row>
    <row r="32" spans="1:30" x14ac:dyDescent="0.3">
      <c r="A32">
        <f t="shared" ca="1" si="1"/>
        <v>145.20324639570509</v>
      </c>
      <c r="B32" t="str">
        <f ca="1">_xlfn.FORMULATEXT(A32)</f>
        <v>=СЛЧИС()*500-10</v>
      </c>
      <c r="C32">
        <v>190.12293281267074</v>
      </c>
      <c r="D32" t="str">
        <f t="shared" si="2"/>
        <v/>
      </c>
      <c r="E32" t="str">
        <f t="shared" si="3"/>
        <v/>
      </c>
      <c r="F32" t="str">
        <f>IF(C32&gt;H$6,"Выброс","")</f>
        <v/>
      </c>
      <c r="L32" t="str">
        <f t="shared" si="4"/>
        <v/>
      </c>
      <c r="V32">
        <v>724.01599999999996</v>
      </c>
      <c r="W32">
        <v>435.971</v>
      </c>
      <c r="Z32" s="2">
        <v>141.86000000000001</v>
      </c>
      <c r="AD32" t="str">
        <f t="shared" si="0"/>
        <v/>
      </c>
    </row>
    <row r="33" spans="1:30" x14ac:dyDescent="0.3">
      <c r="A33">
        <f t="shared" ca="1" si="1"/>
        <v>251.06810461474231</v>
      </c>
      <c r="B33" t="str">
        <f ca="1">_xlfn.FORMULATEXT(A33)</f>
        <v>=СЛЧИС()*500-10</v>
      </c>
      <c r="C33">
        <v>217.32314639551154</v>
      </c>
      <c r="D33" t="str">
        <f t="shared" si="2"/>
        <v/>
      </c>
      <c r="E33" t="str">
        <f t="shared" si="3"/>
        <v/>
      </c>
      <c r="F33" t="str">
        <f>IF(C33&gt;H$6,"Выброс","")</f>
        <v/>
      </c>
      <c r="L33" t="str">
        <f t="shared" si="4"/>
        <v>Выброс</v>
      </c>
      <c r="V33">
        <v>724.01599999999996</v>
      </c>
      <c r="W33">
        <v>435.971</v>
      </c>
      <c r="Z33" s="2">
        <v>142.19</v>
      </c>
      <c r="AD33" t="str">
        <f t="shared" si="0"/>
        <v/>
      </c>
    </row>
    <row r="34" spans="1:30" x14ac:dyDescent="0.3">
      <c r="A34">
        <f t="shared" ca="1" si="1"/>
        <v>447.26423457106665</v>
      </c>
      <c r="B34" t="str">
        <f ca="1">_xlfn.FORMULATEXT(A34)</f>
        <v>=СЛЧИС()*500-10</v>
      </c>
      <c r="C34">
        <v>453.89362618454874</v>
      </c>
      <c r="D34" t="str">
        <f t="shared" si="2"/>
        <v/>
      </c>
      <c r="E34" t="str">
        <f t="shared" si="3"/>
        <v/>
      </c>
      <c r="F34" t="str">
        <f>IF(C34&gt;H$6,"Выброс","")</f>
        <v/>
      </c>
      <c r="L34" t="str">
        <f t="shared" si="4"/>
        <v/>
      </c>
      <c r="V34">
        <v>724.01599999999996</v>
      </c>
      <c r="W34">
        <v>435.971</v>
      </c>
      <c r="Z34" s="2">
        <v>145.54</v>
      </c>
      <c r="AD34" t="str">
        <f t="shared" si="0"/>
        <v/>
      </c>
    </row>
    <row r="35" spans="1:30" x14ac:dyDescent="0.3">
      <c r="A35">
        <f t="shared" ca="1" si="1"/>
        <v>382.47680937258241</v>
      </c>
      <c r="B35" t="str">
        <f ca="1">_xlfn.FORMULATEXT(A35)</f>
        <v>=СЛЧИС()*500-10</v>
      </c>
      <c r="C35">
        <v>104.76035474986668</v>
      </c>
      <c r="D35" t="str">
        <f t="shared" si="2"/>
        <v/>
      </c>
      <c r="E35" t="str">
        <f t="shared" si="3"/>
        <v/>
      </c>
      <c r="F35" t="str">
        <f>IF(C35&gt;H$6,"Выброс","")</f>
        <v/>
      </c>
      <c r="L35" t="str">
        <f t="shared" si="4"/>
        <v/>
      </c>
      <c r="V35">
        <v>724.01599999999996</v>
      </c>
      <c r="W35">
        <v>435.971</v>
      </c>
      <c r="Z35" s="2">
        <v>146.5</v>
      </c>
      <c r="AD35" t="str">
        <f t="shared" si="0"/>
        <v/>
      </c>
    </row>
    <row r="36" spans="1:30" x14ac:dyDescent="0.3">
      <c r="A36">
        <f t="shared" ca="1" si="1"/>
        <v>54.658026592524067</v>
      </c>
      <c r="B36" t="str">
        <f ca="1">_xlfn.FORMULATEXT(A36)</f>
        <v>=СЛЧИС()*500-10</v>
      </c>
      <c r="C36">
        <v>181.51367831351152</v>
      </c>
      <c r="D36" t="str">
        <f t="shared" si="2"/>
        <v/>
      </c>
      <c r="E36" t="str">
        <f t="shared" si="3"/>
        <v/>
      </c>
      <c r="F36" t="str">
        <f>IF(C36&gt;H$6,"Выброс","")</f>
        <v/>
      </c>
      <c r="L36" t="str">
        <f t="shared" si="4"/>
        <v/>
      </c>
      <c r="V36">
        <v>724.01599999999996</v>
      </c>
      <c r="W36">
        <v>435.971</v>
      </c>
      <c r="Z36" s="2">
        <v>142.71</v>
      </c>
      <c r="AD36" t="str">
        <f t="shared" si="0"/>
        <v/>
      </c>
    </row>
    <row r="37" spans="1:30" x14ac:dyDescent="0.3">
      <c r="A37">
        <f t="shared" ca="1" si="1"/>
        <v>259.75664392066773</v>
      </c>
      <c r="B37" t="str">
        <f ca="1">_xlfn.FORMULATEXT(A37)</f>
        <v>=СЛЧИС()*500-10</v>
      </c>
      <c r="C37">
        <v>150.18170030068833</v>
      </c>
      <c r="D37" t="str">
        <f t="shared" si="2"/>
        <v/>
      </c>
      <c r="E37" t="str">
        <f t="shared" si="3"/>
        <v/>
      </c>
      <c r="F37" t="str">
        <f>IF(C37&gt;H$6,"Выброс","")</f>
        <v/>
      </c>
      <c r="L37" t="str">
        <f t="shared" si="4"/>
        <v/>
      </c>
      <c r="V37">
        <v>724.01599999999996</v>
      </c>
      <c r="W37">
        <v>435.971</v>
      </c>
      <c r="Z37" s="2">
        <v>137.5</v>
      </c>
      <c r="AD37" t="str">
        <f t="shared" si="0"/>
        <v/>
      </c>
    </row>
    <row r="38" spans="1:30" x14ac:dyDescent="0.3">
      <c r="A38">
        <f t="shared" ca="1" si="1"/>
        <v>139.14228030903999</v>
      </c>
      <c r="B38" t="str">
        <f ca="1">_xlfn.FORMULATEXT(A38)</f>
        <v>=СЛЧИС()*500-10</v>
      </c>
      <c r="C38">
        <v>62.239706254515539</v>
      </c>
      <c r="D38" t="str">
        <f t="shared" si="2"/>
        <v/>
      </c>
      <c r="E38" t="str">
        <f t="shared" si="3"/>
        <v/>
      </c>
      <c r="F38" t="str">
        <f>IF(C38&gt;H$6,"Выброс","")</f>
        <v/>
      </c>
      <c r="L38" t="str">
        <f t="shared" si="4"/>
        <v/>
      </c>
      <c r="V38">
        <v>724.01599999999996</v>
      </c>
      <c r="W38">
        <v>435.971</v>
      </c>
      <c r="Z38" s="2">
        <v>134.19999999999999</v>
      </c>
      <c r="AD38" t="str">
        <f t="shared" si="0"/>
        <v/>
      </c>
    </row>
    <row r="39" spans="1:30" x14ac:dyDescent="0.3">
      <c r="A39">
        <f t="shared" ca="1" si="1"/>
        <v>293.06783352732589</v>
      </c>
      <c r="B39" t="str">
        <f ca="1">_xlfn.FORMULATEXT(A39)</f>
        <v>=СЛЧИС()*500-10</v>
      </c>
      <c r="C39">
        <v>120.36941733131064</v>
      </c>
      <c r="D39" t="str">
        <f t="shared" si="2"/>
        <v/>
      </c>
      <c r="E39" t="str">
        <f t="shared" si="3"/>
        <v/>
      </c>
      <c r="F39" t="str">
        <f>IF(C39&gt;H$6,"Выброс","")</f>
        <v/>
      </c>
      <c r="L39" t="str">
        <f t="shared" si="4"/>
        <v/>
      </c>
      <c r="V39">
        <v>724.01599999999996</v>
      </c>
      <c r="W39">
        <v>435.971</v>
      </c>
      <c r="Z39" s="2">
        <v>134.80000000000001</v>
      </c>
      <c r="AD39" t="str">
        <f t="shared" si="0"/>
        <v/>
      </c>
    </row>
    <row r="40" spans="1:30" x14ac:dyDescent="0.3">
      <c r="A40">
        <f t="shared" ca="1" si="1"/>
        <v>119.40939728919398</v>
      </c>
      <c r="B40" t="str">
        <f ca="1">_xlfn.FORMULATEXT(A40)</f>
        <v>=СЛЧИС()*500-10</v>
      </c>
      <c r="C40">
        <v>377.72719434798165</v>
      </c>
      <c r="D40" t="str">
        <f t="shared" si="2"/>
        <v/>
      </c>
      <c r="E40" t="str">
        <f t="shared" si="3"/>
        <v/>
      </c>
      <c r="F40" t="str">
        <f>IF(C40&gt;H$6,"Выброс","")</f>
        <v/>
      </c>
      <c r="L40" t="str">
        <f t="shared" si="4"/>
        <v/>
      </c>
      <c r="V40">
        <v>724.01599999999996</v>
      </c>
      <c r="W40">
        <v>435.971</v>
      </c>
      <c r="Z40" s="2">
        <v>141.88999999999999</v>
      </c>
      <c r="AD40" t="str">
        <f t="shared" si="0"/>
        <v/>
      </c>
    </row>
    <row r="41" spans="1:30" x14ac:dyDescent="0.3">
      <c r="A41">
        <f t="shared" ca="1" si="1"/>
        <v>61.722772153561095</v>
      </c>
      <c r="B41" t="str">
        <f ca="1">_xlfn.FORMULATEXT(A41)</f>
        <v>=СЛЧИС()*500-10</v>
      </c>
      <c r="C41">
        <v>50.705795047218736</v>
      </c>
      <c r="D41" t="str">
        <f t="shared" si="2"/>
        <v/>
      </c>
      <c r="E41" t="str">
        <f t="shared" si="3"/>
        <v/>
      </c>
      <c r="F41" t="str">
        <f>IF(C41&gt;H$6,"Выброс","")</f>
        <v/>
      </c>
      <c r="L41" t="str">
        <f t="shared" si="4"/>
        <v/>
      </c>
      <c r="V41">
        <v>724.01599999999996</v>
      </c>
      <c r="W41">
        <v>435.971</v>
      </c>
      <c r="Z41" s="2">
        <v>142</v>
      </c>
      <c r="AD41" t="str">
        <f t="shared" si="0"/>
        <v/>
      </c>
    </row>
    <row r="42" spans="1:30" x14ac:dyDescent="0.3">
      <c r="A42">
        <f t="shared" ca="1" si="1"/>
        <v>484.43558330261959</v>
      </c>
      <c r="B42" t="str">
        <f ca="1">_xlfn.FORMULATEXT(A42)</f>
        <v>=СЛЧИС()*500-10</v>
      </c>
      <c r="C42">
        <v>134.82424407293016</v>
      </c>
      <c r="D42" t="str">
        <f t="shared" si="2"/>
        <v/>
      </c>
      <c r="E42" t="str">
        <f t="shared" si="3"/>
        <v/>
      </c>
      <c r="F42" t="str">
        <f>IF(C42&gt;H$6,"Выброс","")</f>
        <v/>
      </c>
      <c r="L42" t="str">
        <f t="shared" si="4"/>
        <v/>
      </c>
      <c r="V42">
        <v>724.01599999999996</v>
      </c>
      <c r="W42">
        <v>435.971</v>
      </c>
      <c r="Z42" s="2">
        <v>153</v>
      </c>
      <c r="AD42" t="str">
        <f t="shared" si="0"/>
        <v/>
      </c>
    </row>
    <row r="43" spans="1:30" x14ac:dyDescent="0.3">
      <c r="A43">
        <f t="shared" ca="1" si="1"/>
        <v>13.668976836224985</v>
      </c>
      <c r="B43" t="str">
        <f ca="1">_xlfn.FORMULATEXT(A43)</f>
        <v>=СЛЧИС()*500-10</v>
      </c>
      <c r="C43">
        <v>102.27523695439278</v>
      </c>
      <c r="D43" t="str">
        <f t="shared" si="2"/>
        <v/>
      </c>
      <c r="E43" t="str">
        <f t="shared" si="3"/>
        <v/>
      </c>
      <c r="F43" t="str">
        <f>IF(C43&gt;H$6,"Выброс","")</f>
        <v/>
      </c>
      <c r="L43" t="str">
        <f t="shared" si="4"/>
        <v>Выброс</v>
      </c>
      <c r="V43">
        <v>724.01599999999996</v>
      </c>
      <c r="W43">
        <v>435.971</v>
      </c>
      <c r="Z43" s="2">
        <v>163.49</v>
      </c>
      <c r="AD43" t="str">
        <f t="shared" si="0"/>
        <v/>
      </c>
    </row>
    <row r="44" spans="1:30" x14ac:dyDescent="0.3">
      <c r="A44">
        <f t="shared" ca="1" si="1"/>
        <v>269.79850980196539</v>
      </c>
      <c r="B44" t="str">
        <f ca="1">_xlfn.FORMULATEXT(A44)</f>
        <v>=СЛЧИС()*500-10</v>
      </c>
      <c r="C44">
        <v>445.93424277770299</v>
      </c>
      <c r="D44" t="str">
        <f t="shared" si="2"/>
        <v/>
      </c>
      <c r="E44" t="str">
        <f t="shared" si="3"/>
        <v/>
      </c>
      <c r="F44" t="str">
        <f>IF(C44&gt;H$6,"Выброс","")</f>
        <v/>
      </c>
      <c r="L44" t="str">
        <f t="shared" si="4"/>
        <v/>
      </c>
      <c r="V44">
        <v>724.01599999999996</v>
      </c>
      <c r="W44">
        <v>435.971</v>
      </c>
      <c r="Z44" s="2">
        <v>174.57</v>
      </c>
      <c r="AD44" t="str">
        <f t="shared" si="0"/>
        <v/>
      </c>
    </row>
    <row r="45" spans="1:30" x14ac:dyDescent="0.3">
      <c r="A45">
        <f t="shared" ca="1" si="1"/>
        <v>363.98982560764318</v>
      </c>
      <c r="B45" t="str">
        <f ca="1">_xlfn.FORMULATEXT(A45)</f>
        <v>=СЛЧИС()*500-10</v>
      </c>
      <c r="C45">
        <v>299.57824487478041</v>
      </c>
      <c r="D45" t="str">
        <f t="shared" si="2"/>
        <v/>
      </c>
      <c r="E45" t="str">
        <f t="shared" si="3"/>
        <v/>
      </c>
      <c r="F45" t="str">
        <f>IF(C45&gt;H$6,"Выброс","")</f>
        <v/>
      </c>
      <c r="L45" t="str">
        <f t="shared" si="4"/>
        <v/>
      </c>
      <c r="V45">
        <v>724.01599999999996</v>
      </c>
      <c r="W45">
        <v>435.971</v>
      </c>
      <c r="Z45" s="2">
        <v>177.15</v>
      </c>
      <c r="AD45" t="str">
        <f t="shared" si="0"/>
        <v/>
      </c>
    </row>
    <row r="46" spans="1:30" x14ac:dyDescent="0.3">
      <c r="A46">
        <f t="shared" ca="1" si="1"/>
        <v>284.38660177745379</v>
      </c>
      <c r="B46" t="str">
        <f ca="1">_xlfn.FORMULATEXT(A46)</f>
        <v>=СЛЧИС()*500-10</v>
      </c>
      <c r="C46">
        <v>123.21834913887244</v>
      </c>
      <c r="D46" t="str">
        <f t="shared" si="2"/>
        <v/>
      </c>
      <c r="E46" t="str">
        <f t="shared" si="3"/>
        <v/>
      </c>
      <c r="F46" t="str">
        <f>IF(C46&gt;H$6,"Выброс","")</f>
        <v/>
      </c>
      <c r="L46" t="str">
        <f t="shared" si="4"/>
        <v/>
      </c>
      <c r="V46">
        <v>724.01599999999996</v>
      </c>
      <c r="W46">
        <v>435.971</v>
      </c>
      <c r="Z46" s="2">
        <v>179.03</v>
      </c>
      <c r="AD46" t="str">
        <f t="shared" si="0"/>
        <v/>
      </c>
    </row>
    <row r="47" spans="1:30" x14ac:dyDescent="0.3">
      <c r="A47">
        <f t="shared" ca="1" si="1"/>
        <v>181.64220602818199</v>
      </c>
      <c r="B47" t="str">
        <f ca="1">_xlfn.FORMULATEXT(A47)</f>
        <v>=СЛЧИС()*500-10</v>
      </c>
      <c r="C47">
        <v>380.1283515891588</v>
      </c>
      <c r="D47" t="str">
        <f t="shared" si="2"/>
        <v/>
      </c>
      <c r="E47" t="str">
        <f t="shared" si="3"/>
        <v/>
      </c>
      <c r="F47" t="str">
        <f>IF(C47&gt;H$6,"Выброс","")</f>
        <v/>
      </c>
      <c r="L47" t="str">
        <f t="shared" si="4"/>
        <v/>
      </c>
      <c r="V47">
        <v>724.01599999999996</v>
      </c>
      <c r="W47">
        <v>435.971</v>
      </c>
      <c r="Z47" s="2">
        <v>194.74</v>
      </c>
      <c r="AD47" t="str">
        <f t="shared" si="0"/>
        <v/>
      </c>
    </row>
    <row r="48" spans="1:30" x14ac:dyDescent="0.3">
      <c r="A48">
        <f t="shared" ca="1" si="1"/>
        <v>132.44654780439879</v>
      </c>
      <c r="B48" t="str">
        <f ca="1">_xlfn.FORMULATEXT(A48)</f>
        <v>=СЛЧИС()*500-10</v>
      </c>
      <c r="C48">
        <v>273.05858307608952</v>
      </c>
      <c r="D48" t="str">
        <f t="shared" si="2"/>
        <v/>
      </c>
      <c r="E48" t="str">
        <f t="shared" si="3"/>
        <v/>
      </c>
      <c r="F48" t="str">
        <f>IF(C48&gt;H$6,"Выброс","")</f>
        <v/>
      </c>
      <c r="L48" t="str">
        <f t="shared" si="4"/>
        <v/>
      </c>
      <c r="V48">
        <v>724.01599999999996</v>
      </c>
      <c r="W48">
        <v>435.971</v>
      </c>
      <c r="Z48" s="2">
        <v>206.89</v>
      </c>
      <c r="AD48" t="str">
        <f t="shared" si="0"/>
        <v/>
      </c>
    </row>
    <row r="49" spans="1:30" x14ac:dyDescent="0.3">
      <c r="A49">
        <f t="shared" ca="1" si="1"/>
        <v>481.0092927537687</v>
      </c>
      <c r="B49" t="str">
        <f ca="1">_xlfn.FORMULATEXT(A49)</f>
        <v>=СЛЧИС()*500-10</v>
      </c>
      <c r="C49">
        <v>77.350163557219915</v>
      </c>
      <c r="D49" t="str">
        <f t="shared" si="2"/>
        <v/>
      </c>
      <c r="E49" t="str">
        <f t="shared" si="3"/>
        <v/>
      </c>
      <c r="F49" t="str">
        <f>IF(C49&gt;H$6,"Выброс","")</f>
        <v/>
      </c>
      <c r="L49" t="str">
        <f t="shared" si="4"/>
        <v>Выброс</v>
      </c>
      <c r="V49">
        <v>724.01599999999996</v>
      </c>
      <c r="W49">
        <v>435.971</v>
      </c>
      <c r="Z49" s="2">
        <v>215.09</v>
      </c>
      <c r="AD49" t="str">
        <f t="shared" si="0"/>
        <v/>
      </c>
    </row>
    <row r="50" spans="1:30" x14ac:dyDescent="0.3">
      <c r="A50">
        <f t="shared" ca="1" si="1"/>
        <v>459.61908170805543</v>
      </c>
      <c r="B50" t="str">
        <f ca="1">_xlfn.FORMULATEXT(A50)</f>
        <v>=СЛЧИС()*500-10</v>
      </c>
      <c r="C50">
        <v>483.9898377612368</v>
      </c>
      <c r="D50" t="str">
        <f t="shared" si="2"/>
        <v/>
      </c>
      <c r="E50" t="str">
        <f t="shared" si="3"/>
        <v/>
      </c>
      <c r="F50" t="str">
        <f>IF(C50&gt;H$6,"Выброс","")</f>
        <v/>
      </c>
      <c r="L50" t="str">
        <f t="shared" si="4"/>
        <v/>
      </c>
      <c r="V50">
        <v>724.01599999999996</v>
      </c>
      <c r="W50">
        <v>435.971</v>
      </c>
      <c r="Z50" s="2">
        <v>213.2</v>
      </c>
      <c r="AD50" t="str">
        <f t="shared" si="0"/>
        <v/>
      </c>
    </row>
    <row r="51" spans="1:30" x14ac:dyDescent="0.3">
      <c r="A51">
        <f t="shared" ca="1" si="1"/>
        <v>109.80542423700507</v>
      </c>
      <c r="B51" t="str">
        <f ca="1">_xlfn.FORMULATEXT(A51)</f>
        <v>=СЛЧИС()*500-10</v>
      </c>
      <c r="C51">
        <v>342.76819423034328</v>
      </c>
      <c r="D51" t="str">
        <f t="shared" si="2"/>
        <v/>
      </c>
      <c r="E51" t="str">
        <f>IF(ISNUMBER(C51),"","ПРОПУСК")</f>
        <v/>
      </c>
      <c r="F51" t="str">
        <f>IF(C51&gt;H$6,"Выброс","")</f>
        <v/>
      </c>
      <c r="L51" t="str">
        <f t="shared" si="4"/>
        <v/>
      </c>
      <c r="V51">
        <v>724.01599999999996</v>
      </c>
      <c r="W51">
        <v>435.971</v>
      </c>
      <c r="Z51" s="2">
        <v>219.92</v>
      </c>
      <c r="AD51" t="str">
        <f t="shared" si="0"/>
        <v/>
      </c>
    </row>
    <row r="52" spans="1:30" x14ac:dyDescent="0.3">
      <c r="Z52" s="2">
        <v>223.75</v>
      </c>
      <c r="AD52" t="str">
        <f t="shared" si="0"/>
        <v/>
      </c>
    </row>
    <row r="53" spans="1:30" x14ac:dyDescent="0.3">
      <c r="Z53" s="2">
        <v>236.25</v>
      </c>
      <c r="AD53" t="str">
        <f t="shared" si="0"/>
        <v/>
      </c>
    </row>
    <row r="54" spans="1:30" x14ac:dyDescent="0.3">
      <c r="Z54" s="2">
        <v>227.94</v>
      </c>
      <c r="AD54" t="str">
        <f t="shared" si="0"/>
        <v/>
      </c>
    </row>
    <row r="55" spans="1:30" x14ac:dyDescent="0.3">
      <c r="Z55" s="2">
        <v>230.05</v>
      </c>
      <c r="AD55" t="str">
        <f t="shared" si="0"/>
        <v/>
      </c>
    </row>
    <row r="56" spans="1:30" x14ac:dyDescent="0.3">
      <c r="Z56" s="2">
        <v>211.52</v>
      </c>
      <c r="AD56" t="str">
        <f t="shared" si="0"/>
        <v/>
      </c>
    </row>
    <row r="57" spans="1:30" x14ac:dyDescent="0.3">
      <c r="Z57" s="2">
        <v>224.11</v>
      </c>
      <c r="AD57" t="str">
        <f t="shared" si="0"/>
        <v/>
      </c>
    </row>
    <row r="58" spans="1:30" x14ac:dyDescent="0.3">
      <c r="Z58" s="2">
        <v>232.35</v>
      </c>
      <c r="AD58" t="str">
        <f t="shared" si="0"/>
        <v/>
      </c>
    </row>
    <row r="59" spans="1:30" x14ac:dyDescent="0.3">
      <c r="Z59" s="2">
        <v>239.81</v>
      </c>
      <c r="AD59" t="str">
        <f t="shared" si="0"/>
        <v/>
      </c>
    </row>
    <row r="60" spans="1:30" x14ac:dyDescent="0.3">
      <c r="Z60" s="2">
        <v>219.96</v>
      </c>
      <c r="AD60" t="str">
        <f t="shared" si="0"/>
        <v/>
      </c>
    </row>
    <row r="61" spans="1:30" x14ac:dyDescent="0.3">
      <c r="Z61" s="2">
        <v>225</v>
      </c>
      <c r="AD61" t="str">
        <f t="shared" si="0"/>
        <v/>
      </c>
    </row>
    <row r="62" spans="1:30" x14ac:dyDescent="0.3">
      <c r="Z62" s="2">
        <v>232.09</v>
      </c>
      <c r="AD62" t="str">
        <f t="shared" si="0"/>
        <v/>
      </c>
    </row>
    <row r="63" spans="1:30" x14ac:dyDescent="0.3">
      <c r="Z63" s="2">
        <v>240.01</v>
      </c>
      <c r="AD63" t="str">
        <f t="shared" si="0"/>
        <v/>
      </c>
    </row>
    <row r="64" spans="1:30" x14ac:dyDescent="0.3">
      <c r="Z64" s="2">
        <v>244.01</v>
      </c>
      <c r="AD64" t="str">
        <f t="shared" si="0"/>
        <v/>
      </c>
    </row>
    <row r="65" spans="26:30" x14ac:dyDescent="0.3">
      <c r="Z65" s="2">
        <v>227</v>
      </c>
      <c r="AD65" t="str">
        <f t="shared" si="0"/>
        <v/>
      </c>
    </row>
    <row r="66" spans="26:30" x14ac:dyDescent="0.3">
      <c r="Z66" s="2">
        <v>234.3</v>
      </c>
      <c r="AD66" t="str">
        <f t="shared" ref="AD66:AD129" si="5">IF(Z66&gt;AC$4,"Выброс","")</f>
        <v/>
      </c>
    </row>
    <row r="67" spans="26:30" x14ac:dyDescent="0.3">
      <c r="Z67" s="2">
        <v>228.6</v>
      </c>
      <c r="AD67" t="str">
        <f t="shared" si="5"/>
        <v/>
      </c>
    </row>
    <row r="68" spans="26:30" x14ac:dyDescent="0.3">
      <c r="Z68" s="2">
        <v>215.54</v>
      </c>
      <c r="AD68" t="str">
        <f t="shared" si="5"/>
        <v/>
      </c>
    </row>
    <row r="69" spans="26:30" x14ac:dyDescent="0.3">
      <c r="Z69" s="2">
        <v>218.15</v>
      </c>
      <c r="AD69" t="str">
        <f t="shared" si="5"/>
        <v/>
      </c>
    </row>
    <row r="70" spans="26:30" x14ac:dyDescent="0.3">
      <c r="Z70" s="2">
        <v>217.18</v>
      </c>
      <c r="AD70" t="str">
        <f t="shared" si="5"/>
        <v/>
      </c>
    </row>
    <row r="71" spans="26:30" x14ac:dyDescent="0.3">
      <c r="Z71" s="2">
        <v>233</v>
      </c>
      <c r="AD71" t="str">
        <f t="shared" si="5"/>
        <v/>
      </c>
    </row>
    <row r="72" spans="26:30" x14ac:dyDescent="0.3">
      <c r="Z72" s="2">
        <v>239.32</v>
      </c>
      <c r="AD72" t="str">
        <f t="shared" si="5"/>
        <v/>
      </c>
    </row>
    <row r="73" spans="26:30" x14ac:dyDescent="0.3">
      <c r="Z73" s="2">
        <v>248.7</v>
      </c>
      <c r="AD73" t="str">
        <f t="shared" si="5"/>
        <v/>
      </c>
    </row>
    <row r="74" spans="26:30" x14ac:dyDescent="0.3">
      <c r="Z74" s="2">
        <v>232.77</v>
      </c>
      <c r="AD74" t="str">
        <f t="shared" si="5"/>
        <v/>
      </c>
    </row>
    <row r="75" spans="26:30" x14ac:dyDescent="0.3">
      <c r="Z75" s="2">
        <v>237.75</v>
      </c>
      <c r="AD75" t="str">
        <f t="shared" si="5"/>
        <v/>
      </c>
    </row>
    <row r="76" spans="26:30" x14ac:dyDescent="0.3">
      <c r="Z76" s="2">
        <v>245.5</v>
      </c>
      <c r="AD76" t="str">
        <f t="shared" si="5"/>
        <v/>
      </c>
    </row>
    <row r="77" spans="26:30" x14ac:dyDescent="0.3">
      <c r="Z77" s="2">
        <v>260.3</v>
      </c>
      <c r="AD77" t="str">
        <f t="shared" si="5"/>
        <v/>
      </c>
    </row>
    <row r="78" spans="26:30" x14ac:dyDescent="0.3">
      <c r="Z78" s="2">
        <v>269.39999999999998</v>
      </c>
      <c r="AD78" t="str">
        <f t="shared" si="5"/>
        <v/>
      </c>
    </row>
    <row r="79" spans="26:30" x14ac:dyDescent="0.3">
      <c r="Z79" s="2">
        <v>277.8</v>
      </c>
      <c r="AD79" t="str">
        <f t="shared" si="5"/>
        <v/>
      </c>
    </row>
    <row r="80" spans="26:30" x14ac:dyDescent="0.3">
      <c r="Z80" s="2">
        <v>270.45</v>
      </c>
      <c r="AD80" t="str">
        <f t="shared" si="5"/>
        <v/>
      </c>
    </row>
    <row r="81" spans="26:30" x14ac:dyDescent="0.3">
      <c r="Z81" s="2">
        <v>253.2</v>
      </c>
      <c r="AD81" t="str">
        <f t="shared" si="5"/>
        <v/>
      </c>
    </row>
    <row r="82" spans="26:30" x14ac:dyDescent="0.3">
      <c r="Z82" s="2">
        <v>255.32</v>
      </c>
      <c r="AD82" t="str">
        <f t="shared" si="5"/>
        <v/>
      </c>
    </row>
    <row r="83" spans="26:30" x14ac:dyDescent="0.3">
      <c r="Z83" s="2">
        <v>252.51</v>
      </c>
      <c r="AD83" t="str">
        <f t="shared" si="5"/>
        <v/>
      </c>
    </row>
    <row r="84" spans="26:30" x14ac:dyDescent="0.3">
      <c r="Z84" s="2">
        <v>264.5</v>
      </c>
      <c r="AD84" t="str">
        <f t="shared" si="5"/>
        <v/>
      </c>
    </row>
    <row r="85" spans="26:30" x14ac:dyDescent="0.3">
      <c r="Z85" s="2">
        <v>281.16000000000003</v>
      </c>
      <c r="AD85" t="str">
        <f t="shared" si="5"/>
        <v/>
      </c>
    </row>
    <row r="86" spans="26:30" x14ac:dyDescent="0.3">
      <c r="Z86" s="2">
        <v>276.02999999999997</v>
      </c>
      <c r="AD86" t="str">
        <f t="shared" si="5"/>
        <v/>
      </c>
    </row>
    <row r="87" spans="26:30" x14ac:dyDescent="0.3">
      <c r="Z87" s="2">
        <v>289.64999999999998</v>
      </c>
      <c r="AD87" t="str">
        <f t="shared" si="5"/>
        <v/>
      </c>
    </row>
    <row r="88" spans="26:30" x14ac:dyDescent="0.3">
      <c r="Z88" s="2">
        <v>236</v>
      </c>
      <c r="AD88" t="str">
        <f t="shared" si="5"/>
        <v/>
      </c>
    </row>
    <row r="89" spans="26:30" x14ac:dyDescent="0.3">
      <c r="Z89" s="2">
        <v>223</v>
      </c>
      <c r="AD89" t="str">
        <f t="shared" si="5"/>
        <v/>
      </c>
    </row>
    <row r="90" spans="26:30" x14ac:dyDescent="0.3">
      <c r="Z90" s="2">
        <v>238.82</v>
      </c>
      <c r="AD90" t="str">
        <f t="shared" si="5"/>
        <v/>
      </c>
    </row>
    <row r="91" spans="26:30" x14ac:dyDescent="0.3">
      <c r="Z91" s="2">
        <v>247.08</v>
      </c>
      <c r="AD91" t="str">
        <f t="shared" si="5"/>
        <v/>
      </c>
    </row>
    <row r="92" spans="26:30" x14ac:dyDescent="0.3">
      <c r="Z92" s="2">
        <v>247.58</v>
      </c>
      <c r="AD92" t="str">
        <f t="shared" si="5"/>
        <v/>
      </c>
    </row>
    <row r="93" spans="26:30" x14ac:dyDescent="0.3">
      <c r="Z93" s="2">
        <v>272.19</v>
      </c>
      <c r="AD93" t="str">
        <f t="shared" si="5"/>
        <v/>
      </c>
    </row>
    <row r="94" spans="26:30" x14ac:dyDescent="0.3">
      <c r="Z94" s="2">
        <v>262.52999999999997</v>
      </c>
      <c r="AD94" t="str">
        <f t="shared" si="5"/>
        <v/>
      </c>
    </row>
    <row r="95" spans="26:30" x14ac:dyDescent="0.3">
      <c r="Z95" s="2">
        <v>246.75</v>
      </c>
      <c r="AD95" t="str">
        <f t="shared" si="5"/>
        <v/>
      </c>
    </row>
    <row r="96" spans="26:30" x14ac:dyDescent="0.3">
      <c r="Z96" s="2">
        <v>245.02</v>
      </c>
      <c r="AD96" t="str">
        <f t="shared" si="5"/>
        <v/>
      </c>
    </row>
    <row r="97" spans="26:30" x14ac:dyDescent="0.3">
      <c r="Z97" s="2">
        <v>233.75</v>
      </c>
      <c r="AD97" t="str">
        <f t="shared" si="5"/>
        <v/>
      </c>
    </row>
    <row r="98" spans="26:30" x14ac:dyDescent="0.3">
      <c r="Z98" s="2">
        <v>238.57</v>
      </c>
      <c r="AD98" t="str">
        <f t="shared" si="5"/>
        <v/>
      </c>
    </row>
    <row r="99" spans="26:30" x14ac:dyDescent="0.3">
      <c r="Z99" s="2">
        <v>213.75</v>
      </c>
      <c r="AD99" t="str">
        <f t="shared" si="5"/>
        <v/>
      </c>
    </row>
    <row r="100" spans="26:30" x14ac:dyDescent="0.3">
      <c r="Z100" s="2">
        <v>224</v>
      </c>
      <c r="AD100" t="str">
        <f t="shared" si="5"/>
        <v/>
      </c>
    </row>
    <row r="101" spans="26:30" x14ac:dyDescent="0.3">
      <c r="Z101" s="2">
        <v>226.38</v>
      </c>
      <c r="AD101" t="str">
        <f t="shared" si="5"/>
        <v/>
      </c>
    </row>
    <row r="102" spans="26:30" x14ac:dyDescent="0.3">
      <c r="Z102" s="2">
        <v>231.5</v>
      </c>
      <c r="AD102" t="str">
        <f t="shared" si="5"/>
        <v/>
      </c>
    </row>
    <row r="103" spans="26:30" x14ac:dyDescent="0.3">
      <c r="Z103" s="2">
        <v>230.27</v>
      </c>
      <c r="AD103" t="str">
        <f t="shared" si="5"/>
        <v/>
      </c>
    </row>
    <row r="104" spans="26:30" x14ac:dyDescent="0.3">
      <c r="Z104" s="2">
        <v>224.51</v>
      </c>
      <c r="AD104" t="str">
        <f t="shared" si="5"/>
        <v/>
      </c>
    </row>
    <row r="105" spans="26:30" x14ac:dyDescent="0.3">
      <c r="Z105" s="2">
        <v>222.49</v>
      </c>
      <c r="AD105" t="str">
        <f t="shared" si="5"/>
        <v/>
      </c>
    </row>
    <row r="106" spans="26:30" x14ac:dyDescent="0.3">
      <c r="Z106" s="2">
        <v>215.3</v>
      </c>
      <c r="AD106" t="str">
        <f t="shared" si="5"/>
        <v/>
      </c>
    </row>
    <row r="107" spans="26:30" x14ac:dyDescent="0.3">
      <c r="Z107" s="2">
        <v>228.93</v>
      </c>
      <c r="AD107" t="str">
        <f t="shared" si="5"/>
        <v/>
      </c>
    </row>
    <row r="108" spans="26:30" x14ac:dyDescent="0.3">
      <c r="Z108" s="2">
        <v>221.99</v>
      </c>
      <c r="AD108" t="str">
        <f t="shared" si="5"/>
        <v/>
      </c>
    </row>
    <row r="109" spans="26:30" x14ac:dyDescent="0.3">
      <c r="Z109" s="2">
        <v>239.5</v>
      </c>
      <c r="AD109" t="str">
        <f t="shared" si="5"/>
        <v/>
      </c>
    </row>
    <row r="110" spans="26:30" x14ac:dyDescent="0.3">
      <c r="Z110" s="2">
        <v>243</v>
      </c>
      <c r="AD110" t="str">
        <f t="shared" si="5"/>
        <v/>
      </c>
    </row>
    <row r="111" spans="26:30" x14ac:dyDescent="0.3">
      <c r="Z111" s="2">
        <v>236.15</v>
      </c>
      <c r="AD111" t="str">
        <f t="shared" si="5"/>
        <v/>
      </c>
    </row>
    <row r="112" spans="26:30" x14ac:dyDescent="0.3">
      <c r="Z112" s="2">
        <v>235.26</v>
      </c>
      <c r="AD112" t="str">
        <f t="shared" si="5"/>
        <v/>
      </c>
    </row>
    <row r="113" spans="26:30" x14ac:dyDescent="0.3">
      <c r="Z113" s="2">
        <v>225.73</v>
      </c>
      <c r="AD113" t="str">
        <f t="shared" si="5"/>
        <v/>
      </c>
    </row>
    <row r="114" spans="26:30" x14ac:dyDescent="0.3">
      <c r="Z114" s="2">
        <v>224.85</v>
      </c>
      <c r="AD114" t="str">
        <f t="shared" si="5"/>
        <v/>
      </c>
    </row>
    <row r="115" spans="26:30" x14ac:dyDescent="0.3">
      <c r="Z115" s="2">
        <v>222.5</v>
      </c>
      <c r="AD115" t="str">
        <f t="shared" si="5"/>
        <v/>
      </c>
    </row>
    <row r="116" spans="26:30" x14ac:dyDescent="0.3">
      <c r="Z116" s="2">
        <v>215.98</v>
      </c>
      <c r="AD116" t="str">
        <f t="shared" si="5"/>
        <v/>
      </c>
    </row>
    <row r="117" spans="26:30" x14ac:dyDescent="0.3">
      <c r="Z117" s="2">
        <v>221.78</v>
      </c>
      <c r="AD117" t="str">
        <f t="shared" si="5"/>
        <v/>
      </c>
    </row>
    <row r="118" spans="26:30" x14ac:dyDescent="0.3">
      <c r="Z118" s="2">
        <v>222.98</v>
      </c>
      <c r="AD118" t="str">
        <f t="shared" si="5"/>
        <v/>
      </c>
    </row>
    <row r="119" spans="26:30" x14ac:dyDescent="0.3">
      <c r="Z119" s="2">
        <v>221.96</v>
      </c>
      <c r="AD119" t="str">
        <f t="shared" si="5"/>
        <v/>
      </c>
    </row>
    <row r="120" spans="26:30" x14ac:dyDescent="0.3">
      <c r="Z120" s="2">
        <v>212.6</v>
      </c>
      <c r="AD120" t="str">
        <f t="shared" si="5"/>
        <v/>
      </c>
    </row>
    <row r="121" spans="26:30" x14ac:dyDescent="0.3">
      <c r="Z121" s="2">
        <v>218.01</v>
      </c>
      <c r="AD121" t="str">
        <f t="shared" si="5"/>
        <v/>
      </c>
    </row>
    <row r="122" spans="26:30" x14ac:dyDescent="0.3">
      <c r="Z122" s="2">
        <v>217.61</v>
      </c>
      <c r="AD122" t="str">
        <f t="shared" si="5"/>
        <v/>
      </c>
    </row>
    <row r="123" spans="26:30" x14ac:dyDescent="0.3">
      <c r="Z123" s="2">
        <v>223.01</v>
      </c>
      <c r="AD123" t="str">
        <f t="shared" si="5"/>
        <v/>
      </c>
    </row>
    <row r="124" spans="26:30" x14ac:dyDescent="0.3">
      <c r="Z124" s="2">
        <v>233.92</v>
      </c>
      <c r="AD124" t="str">
        <f t="shared" si="5"/>
        <v/>
      </c>
    </row>
    <row r="125" spans="26:30" x14ac:dyDescent="0.3">
      <c r="Z125" s="2">
        <v>229.6</v>
      </c>
      <c r="AD125" t="str">
        <f t="shared" si="5"/>
        <v/>
      </c>
    </row>
    <row r="126" spans="26:30" x14ac:dyDescent="0.3">
      <c r="Z126" s="2">
        <v>238.25</v>
      </c>
      <c r="AD126" t="str">
        <f t="shared" si="5"/>
        <v/>
      </c>
    </row>
    <row r="127" spans="26:30" x14ac:dyDescent="0.3">
      <c r="Z127" s="2">
        <v>228.07</v>
      </c>
      <c r="AD127" t="str">
        <f t="shared" si="5"/>
        <v/>
      </c>
    </row>
    <row r="128" spans="26:30" x14ac:dyDescent="0.3">
      <c r="Z128" s="2">
        <v>248.42</v>
      </c>
      <c r="AD128" t="str">
        <f t="shared" si="5"/>
        <v/>
      </c>
    </row>
    <row r="129" spans="26:30" x14ac:dyDescent="0.3">
      <c r="Z129" s="2">
        <v>259</v>
      </c>
      <c r="AD129" t="str">
        <f t="shared" si="5"/>
        <v/>
      </c>
    </row>
    <row r="130" spans="26:30" x14ac:dyDescent="0.3">
      <c r="Z130" s="2">
        <v>259.5</v>
      </c>
      <c r="AD130" t="str">
        <f t="shared" ref="AD130:AD193" si="6">IF(Z130&gt;AC$4,"Выброс","")</f>
        <v/>
      </c>
    </row>
    <row r="131" spans="26:30" x14ac:dyDescent="0.3">
      <c r="Z131" s="2">
        <v>272.58999999999997</v>
      </c>
      <c r="AD131" t="str">
        <f t="shared" si="6"/>
        <v/>
      </c>
    </row>
    <row r="132" spans="26:30" x14ac:dyDescent="0.3">
      <c r="Z132" s="2">
        <v>267.75</v>
      </c>
      <c r="AD132" t="str">
        <f t="shared" si="6"/>
        <v/>
      </c>
    </row>
    <row r="133" spans="26:30" x14ac:dyDescent="0.3">
      <c r="Z133" s="2">
        <v>267.89999999999998</v>
      </c>
      <c r="AD133" t="str">
        <f t="shared" si="6"/>
        <v/>
      </c>
    </row>
    <row r="134" spans="26:30" x14ac:dyDescent="0.3">
      <c r="Z134" s="2">
        <v>258.11</v>
      </c>
      <c r="AD134" t="str">
        <f t="shared" si="6"/>
        <v/>
      </c>
    </row>
    <row r="135" spans="26:30" x14ac:dyDescent="0.3">
      <c r="Z135" s="2">
        <v>257.12</v>
      </c>
      <c r="AD135" t="str">
        <f t="shared" si="6"/>
        <v/>
      </c>
    </row>
    <row r="136" spans="26:30" x14ac:dyDescent="0.3">
      <c r="Z136" s="2">
        <v>258.57</v>
      </c>
      <c r="AD136" t="str">
        <f t="shared" si="6"/>
        <v/>
      </c>
    </row>
    <row r="137" spans="26:30" x14ac:dyDescent="0.3">
      <c r="Z137" s="2">
        <v>247</v>
      </c>
      <c r="AD137" t="str">
        <f t="shared" si="6"/>
        <v/>
      </c>
    </row>
    <row r="138" spans="26:30" x14ac:dyDescent="0.3">
      <c r="Z138" s="2">
        <v>257.68</v>
      </c>
      <c r="AD138" t="str">
        <f t="shared" si="6"/>
        <v/>
      </c>
    </row>
    <row r="139" spans="26:30" x14ac:dyDescent="0.3">
      <c r="Z139" s="2">
        <v>257.01</v>
      </c>
      <c r="AD139" t="str">
        <f t="shared" si="6"/>
        <v/>
      </c>
    </row>
    <row r="140" spans="26:30" x14ac:dyDescent="0.3">
      <c r="Z140" s="2">
        <v>265.81</v>
      </c>
      <c r="AD140" t="str">
        <f t="shared" si="6"/>
        <v/>
      </c>
    </row>
    <row r="141" spans="26:30" x14ac:dyDescent="0.3">
      <c r="Z141" s="2">
        <v>257.52999999999997</v>
      </c>
      <c r="AD141" t="str">
        <f t="shared" si="6"/>
        <v/>
      </c>
    </row>
    <row r="142" spans="26:30" x14ac:dyDescent="0.3">
      <c r="Z142" s="2">
        <v>256.05</v>
      </c>
      <c r="AD142" t="str">
        <f t="shared" si="6"/>
        <v/>
      </c>
    </row>
    <row r="143" spans="26:30" x14ac:dyDescent="0.3">
      <c r="Z143" s="2">
        <v>251.25</v>
      </c>
      <c r="AD143" t="str">
        <f t="shared" si="6"/>
        <v/>
      </c>
    </row>
    <row r="144" spans="26:30" x14ac:dyDescent="0.3">
      <c r="Z144" s="2">
        <v>240.01</v>
      </c>
      <c r="AD144" t="str">
        <f t="shared" si="6"/>
        <v/>
      </c>
    </row>
    <row r="145" spans="26:30" x14ac:dyDescent="0.3">
      <c r="Z145" s="2">
        <v>242.79</v>
      </c>
      <c r="AD145" t="str">
        <f t="shared" si="6"/>
        <v/>
      </c>
    </row>
    <row r="146" spans="26:30" x14ac:dyDescent="0.3">
      <c r="Z146" s="2">
        <v>247.02</v>
      </c>
      <c r="AD146" t="str">
        <f t="shared" si="6"/>
        <v/>
      </c>
    </row>
    <row r="147" spans="26:30" x14ac:dyDescent="0.3">
      <c r="Z147" s="2">
        <v>230.5</v>
      </c>
      <c r="AD147" t="str">
        <f t="shared" si="6"/>
        <v/>
      </c>
    </row>
    <row r="148" spans="26:30" x14ac:dyDescent="0.3">
      <c r="Z148" s="2">
        <v>229</v>
      </c>
      <c r="AD148" t="str">
        <f t="shared" si="6"/>
        <v/>
      </c>
    </row>
    <row r="149" spans="26:30" x14ac:dyDescent="0.3">
      <c r="Z149" s="2">
        <v>233.89</v>
      </c>
      <c r="AD149" t="str">
        <f t="shared" si="6"/>
        <v/>
      </c>
    </row>
    <row r="150" spans="26:30" x14ac:dyDescent="0.3">
      <c r="Z150" s="2">
        <v>230.2</v>
      </c>
      <c r="AD150" t="str">
        <f t="shared" si="6"/>
        <v/>
      </c>
    </row>
    <row r="151" spans="26:30" x14ac:dyDescent="0.3">
      <c r="Z151" s="2">
        <v>234.5</v>
      </c>
      <c r="AD151" t="str">
        <f t="shared" si="6"/>
        <v/>
      </c>
    </row>
    <row r="152" spans="26:30" x14ac:dyDescent="0.3">
      <c r="Z152" s="2">
        <v>244.45</v>
      </c>
      <c r="AD152" t="str">
        <f t="shared" si="6"/>
        <v/>
      </c>
    </row>
    <row r="153" spans="26:30" x14ac:dyDescent="0.3">
      <c r="Z153" s="2">
        <v>236</v>
      </c>
      <c r="AD153" t="str">
        <f t="shared" si="6"/>
        <v/>
      </c>
    </row>
    <row r="154" spans="26:30" x14ac:dyDescent="0.3">
      <c r="Z154" s="2">
        <v>234.75</v>
      </c>
      <c r="AD154" t="str">
        <f t="shared" si="6"/>
        <v/>
      </c>
    </row>
    <row r="155" spans="26:30" x14ac:dyDescent="0.3">
      <c r="Z155" s="2">
        <v>231.38</v>
      </c>
      <c r="AD155" t="str">
        <f t="shared" si="6"/>
        <v/>
      </c>
    </row>
    <row r="156" spans="26:30" x14ac:dyDescent="0.3">
      <c r="Z156" s="2">
        <v>230</v>
      </c>
      <c r="AD156" t="str">
        <f t="shared" si="6"/>
        <v/>
      </c>
    </row>
    <row r="157" spans="26:30" x14ac:dyDescent="0.3">
      <c r="Z157" s="2">
        <v>231.08</v>
      </c>
      <c r="AD157" t="str">
        <f t="shared" si="6"/>
        <v/>
      </c>
    </row>
    <row r="158" spans="26:30" x14ac:dyDescent="0.3">
      <c r="Z158" s="2">
        <v>235.5</v>
      </c>
      <c r="AD158" t="str">
        <f t="shared" si="6"/>
        <v/>
      </c>
    </row>
    <row r="159" spans="26:30" x14ac:dyDescent="0.3">
      <c r="Z159" s="2">
        <v>231</v>
      </c>
      <c r="AD159" t="str">
        <f t="shared" si="6"/>
        <v/>
      </c>
    </row>
    <row r="160" spans="26:30" x14ac:dyDescent="0.3">
      <c r="Z160" s="2">
        <v>231.57</v>
      </c>
      <c r="AD160" t="str">
        <f t="shared" si="6"/>
        <v/>
      </c>
    </row>
    <row r="161" spans="26:30" x14ac:dyDescent="0.3">
      <c r="Z161" s="2">
        <v>228.82</v>
      </c>
      <c r="AD161" t="str">
        <f t="shared" si="6"/>
        <v/>
      </c>
    </row>
    <row r="162" spans="26:30" x14ac:dyDescent="0.3">
      <c r="Z162" s="2">
        <v>233.37</v>
      </c>
      <c r="AD162" t="str">
        <f t="shared" si="6"/>
        <v/>
      </c>
    </row>
    <row r="163" spans="26:30" x14ac:dyDescent="0.3">
      <c r="Z163" s="2">
        <v>231.19</v>
      </c>
      <c r="AD163" t="str">
        <f t="shared" si="6"/>
        <v/>
      </c>
    </row>
    <row r="164" spans="26:30" x14ac:dyDescent="0.3">
      <c r="Z164" s="2">
        <v>231.57</v>
      </c>
      <c r="AD164" t="str">
        <f t="shared" si="6"/>
        <v/>
      </c>
    </row>
    <row r="165" spans="26:30" x14ac:dyDescent="0.3">
      <c r="Z165" s="2">
        <v>229.81</v>
      </c>
      <c r="AD165" t="str">
        <f t="shared" si="6"/>
        <v/>
      </c>
    </row>
    <row r="166" spans="26:30" x14ac:dyDescent="0.3">
      <c r="Z166" s="2">
        <v>231.87</v>
      </c>
      <c r="AD166" t="str">
        <f t="shared" si="6"/>
        <v/>
      </c>
    </row>
    <row r="167" spans="26:30" x14ac:dyDescent="0.3">
      <c r="Z167" s="2">
        <v>235.44</v>
      </c>
      <c r="AD167" t="str">
        <f t="shared" si="6"/>
        <v/>
      </c>
    </row>
    <row r="168" spans="26:30" x14ac:dyDescent="0.3">
      <c r="Z168" s="2">
        <v>227.04</v>
      </c>
      <c r="AD168" t="str">
        <f t="shared" si="6"/>
        <v/>
      </c>
    </row>
    <row r="169" spans="26:30" x14ac:dyDescent="0.3">
      <c r="Z169" s="2">
        <v>233.2</v>
      </c>
      <c r="AD169" t="str">
        <f t="shared" si="6"/>
        <v/>
      </c>
    </row>
    <row r="170" spans="26:30" x14ac:dyDescent="0.3">
      <c r="Z170" s="2">
        <v>227.3</v>
      </c>
      <c r="AD170" t="str">
        <f t="shared" si="6"/>
        <v/>
      </c>
    </row>
    <row r="171" spans="26:30" x14ac:dyDescent="0.3">
      <c r="Z171" s="2">
        <v>226.99</v>
      </c>
      <c r="AD171" t="str">
        <f t="shared" si="6"/>
        <v/>
      </c>
    </row>
    <row r="172" spans="26:30" x14ac:dyDescent="0.3">
      <c r="Z172" s="2">
        <v>228.81</v>
      </c>
      <c r="AD172" t="str">
        <f t="shared" si="6"/>
        <v/>
      </c>
    </row>
    <row r="173" spans="26:30" x14ac:dyDescent="0.3">
      <c r="Z173" s="2">
        <v>226.81</v>
      </c>
      <c r="AD173" t="str">
        <f t="shared" si="6"/>
        <v/>
      </c>
    </row>
    <row r="174" spans="26:30" x14ac:dyDescent="0.3">
      <c r="Z174" s="2">
        <v>227.6</v>
      </c>
      <c r="AD174" t="str">
        <f t="shared" si="6"/>
        <v/>
      </c>
    </row>
    <row r="175" spans="26:30" x14ac:dyDescent="0.3">
      <c r="Z175" s="2">
        <v>230.62</v>
      </c>
      <c r="AD175" t="str">
        <f t="shared" si="6"/>
        <v/>
      </c>
    </row>
    <row r="176" spans="26:30" x14ac:dyDescent="0.3">
      <c r="Z176" s="2">
        <v>230.6</v>
      </c>
      <c r="AD176" t="str">
        <f t="shared" si="6"/>
        <v/>
      </c>
    </row>
    <row r="177" spans="26:30" x14ac:dyDescent="0.3">
      <c r="Z177" s="2">
        <v>223.75</v>
      </c>
      <c r="AD177" t="str">
        <f t="shared" si="6"/>
        <v/>
      </c>
    </row>
    <row r="178" spans="26:30" x14ac:dyDescent="0.3">
      <c r="Z178" s="2">
        <v>222.97</v>
      </c>
      <c r="AD178" t="str">
        <f t="shared" si="6"/>
        <v/>
      </c>
    </row>
    <row r="179" spans="26:30" x14ac:dyDescent="0.3">
      <c r="Z179" s="2">
        <v>219.75</v>
      </c>
      <c r="AD179" t="str">
        <f t="shared" si="6"/>
        <v/>
      </c>
    </row>
    <row r="180" spans="26:30" x14ac:dyDescent="0.3">
      <c r="Z180" s="2">
        <v>220.39</v>
      </c>
      <c r="AD180" t="str">
        <f t="shared" si="6"/>
        <v/>
      </c>
    </row>
    <row r="181" spans="26:30" x14ac:dyDescent="0.3">
      <c r="Z181" s="2">
        <v>217.3</v>
      </c>
      <c r="AD181" t="str">
        <f t="shared" si="6"/>
        <v/>
      </c>
    </row>
    <row r="182" spans="26:30" x14ac:dyDescent="0.3">
      <c r="Z182" s="2">
        <v>215.32</v>
      </c>
      <c r="AD182" t="str">
        <f t="shared" si="6"/>
        <v/>
      </c>
    </row>
    <row r="183" spans="26:30" x14ac:dyDescent="0.3">
      <c r="Z183" s="2">
        <v>190.4</v>
      </c>
      <c r="AD183" t="str">
        <f t="shared" si="6"/>
        <v/>
      </c>
    </row>
    <row r="184" spans="26:30" x14ac:dyDescent="0.3">
      <c r="Z184" s="2">
        <v>158.91</v>
      </c>
      <c r="AD184" t="str">
        <f t="shared" si="6"/>
        <v/>
      </c>
    </row>
    <row r="185" spans="26:30" x14ac:dyDescent="0.3">
      <c r="Z185" s="2">
        <v>165.36</v>
      </c>
      <c r="AD185" t="str">
        <f t="shared" si="6"/>
        <v/>
      </c>
    </row>
    <row r="186" spans="26:30" x14ac:dyDescent="0.3">
      <c r="Z186" s="2">
        <v>160.01</v>
      </c>
      <c r="AD186" t="str">
        <f t="shared" si="6"/>
        <v/>
      </c>
    </row>
    <row r="187" spans="26:30" x14ac:dyDescent="0.3">
      <c r="Z187" s="2">
        <v>163.18</v>
      </c>
      <c r="AD187" t="str">
        <f t="shared" si="6"/>
        <v/>
      </c>
    </row>
    <row r="188" spans="26:30" x14ac:dyDescent="0.3">
      <c r="Z188" s="2">
        <v>158.5</v>
      </c>
      <c r="AD188" t="str">
        <f t="shared" si="6"/>
        <v/>
      </c>
    </row>
    <row r="189" spans="26:30" x14ac:dyDescent="0.3">
      <c r="Z189" s="2">
        <v>162.80000000000001</v>
      </c>
      <c r="AD189" t="str">
        <f t="shared" si="6"/>
        <v/>
      </c>
    </row>
    <row r="190" spans="26:30" x14ac:dyDescent="0.3">
      <c r="Z190" s="2">
        <v>177.8</v>
      </c>
      <c r="AD190" t="str">
        <f t="shared" si="6"/>
        <v/>
      </c>
    </row>
    <row r="191" spans="26:30" x14ac:dyDescent="0.3">
      <c r="Z191" s="2">
        <v>177.62</v>
      </c>
      <c r="AD191" t="str">
        <f t="shared" si="6"/>
        <v/>
      </c>
    </row>
    <row r="192" spans="26:30" x14ac:dyDescent="0.3">
      <c r="Z192" s="2">
        <v>171.51</v>
      </c>
      <c r="AD192" t="str">
        <f t="shared" si="6"/>
        <v/>
      </c>
    </row>
    <row r="193" spans="26:30" x14ac:dyDescent="0.3">
      <c r="Z193" s="2">
        <v>169.35</v>
      </c>
      <c r="AD193" t="str">
        <f t="shared" si="6"/>
        <v/>
      </c>
    </row>
    <row r="194" spans="26:30" x14ac:dyDescent="0.3">
      <c r="Z194" s="2">
        <v>167.93</v>
      </c>
      <c r="AD194" t="str">
        <f t="shared" ref="AD194:AD257" si="7">IF(Z194&gt;AC$4,"Выброс","")</f>
        <v/>
      </c>
    </row>
    <row r="195" spans="26:30" x14ac:dyDescent="0.3">
      <c r="Z195" s="2">
        <v>173.76</v>
      </c>
      <c r="AD195" t="str">
        <f t="shared" si="7"/>
        <v/>
      </c>
    </row>
    <row r="196" spans="26:30" x14ac:dyDescent="0.3">
      <c r="Z196" s="2">
        <v>173.85</v>
      </c>
      <c r="AD196" t="str">
        <f t="shared" si="7"/>
        <v/>
      </c>
    </row>
    <row r="197" spans="26:30" x14ac:dyDescent="0.3">
      <c r="Z197" s="2">
        <v>170.95</v>
      </c>
      <c r="AD197" t="str">
        <f t="shared" si="7"/>
        <v/>
      </c>
    </row>
    <row r="198" spans="26:30" x14ac:dyDescent="0.3">
      <c r="Z198" s="2">
        <v>168.75</v>
      </c>
      <c r="AD198" t="str">
        <f t="shared" si="7"/>
        <v/>
      </c>
    </row>
    <row r="199" spans="26:30" x14ac:dyDescent="0.3">
      <c r="Z199" s="2">
        <v>175.28</v>
      </c>
      <c r="AD199" t="str">
        <f t="shared" si="7"/>
        <v/>
      </c>
    </row>
    <row r="200" spans="26:30" x14ac:dyDescent="0.3">
      <c r="Z200" s="2">
        <v>168.71</v>
      </c>
      <c r="AD200" t="str">
        <f t="shared" si="7"/>
        <v/>
      </c>
    </row>
    <row r="201" spans="26:30" x14ac:dyDescent="0.3">
      <c r="Z201" s="2">
        <v>164.98</v>
      </c>
      <c r="AD201" t="str">
        <f t="shared" si="7"/>
        <v/>
      </c>
    </row>
    <row r="202" spans="26:30" x14ac:dyDescent="0.3">
      <c r="Z202" s="2">
        <v>167.78</v>
      </c>
      <c r="AD202" t="str">
        <f t="shared" si="7"/>
        <v/>
      </c>
    </row>
    <row r="203" spans="26:30" x14ac:dyDescent="0.3">
      <c r="Z203" s="2">
        <v>166.38</v>
      </c>
      <c r="AD203" t="str">
        <f t="shared" si="7"/>
        <v/>
      </c>
    </row>
    <row r="204" spans="26:30" x14ac:dyDescent="0.3">
      <c r="Z204" s="2">
        <v>175.44</v>
      </c>
      <c r="AD204" t="str">
        <f t="shared" si="7"/>
        <v/>
      </c>
    </row>
    <row r="205" spans="26:30" x14ac:dyDescent="0.3">
      <c r="Z205" s="2">
        <v>172.49</v>
      </c>
      <c r="AD205" t="str">
        <f t="shared" si="7"/>
        <v/>
      </c>
    </row>
    <row r="206" spans="26:30" x14ac:dyDescent="0.3">
      <c r="Z206" s="2">
        <v>172</v>
      </c>
      <c r="AD206" t="str">
        <f t="shared" si="7"/>
        <v/>
      </c>
    </row>
    <row r="207" spans="26:30" x14ac:dyDescent="0.3">
      <c r="Z207" s="2">
        <v>167.38</v>
      </c>
      <c r="AD207" t="str">
        <f t="shared" si="7"/>
        <v/>
      </c>
    </row>
    <row r="208" spans="26:30" x14ac:dyDescent="0.3">
      <c r="Z208" s="2">
        <v>183</v>
      </c>
      <c r="AD208" t="str">
        <f t="shared" si="7"/>
        <v/>
      </c>
    </row>
    <row r="209" spans="26:30" x14ac:dyDescent="0.3">
      <c r="Z209" s="2">
        <v>182.65</v>
      </c>
      <c r="AD209" t="str">
        <f t="shared" si="7"/>
        <v/>
      </c>
    </row>
    <row r="210" spans="26:30" x14ac:dyDescent="0.3">
      <c r="Z210" s="2">
        <v>171.06</v>
      </c>
      <c r="AD210" t="str">
        <f t="shared" si="7"/>
        <v/>
      </c>
    </row>
    <row r="211" spans="26:30" x14ac:dyDescent="0.3">
      <c r="Z211" s="2">
        <v>178.08</v>
      </c>
      <c r="AD211" t="str">
        <f t="shared" si="7"/>
        <v/>
      </c>
    </row>
    <row r="212" spans="26:30" x14ac:dyDescent="0.3">
      <c r="Z212" s="2">
        <v>171.73</v>
      </c>
      <c r="AD212" t="str">
        <f t="shared" si="7"/>
        <v/>
      </c>
    </row>
    <row r="213" spans="26:30" x14ac:dyDescent="0.3">
      <c r="Z213" s="2">
        <v>170.3</v>
      </c>
      <c r="AD213" t="str">
        <f t="shared" si="7"/>
        <v/>
      </c>
    </row>
    <row r="214" spans="26:30" x14ac:dyDescent="0.3">
      <c r="Z214" s="2">
        <v>164.3</v>
      </c>
      <c r="AD214" t="str">
        <f t="shared" si="7"/>
        <v/>
      </c>
    </row>
    <row r="215" spans="26:30" x14ac:dyDescent="0.3">
      <c r="Z215" s="2">
        <v>166.01</v>
      </c>
      <c r="AD215" t="str">
        <f t="shared" si="7"/>
        <v/>
      </c>
    </row>
    <row r="216" spans="26:30" x14ac:dyDescent="0.3">
      <c r="Z216" s="2">
        <v>156.19999999999999</v>
      </c>
      <c r="AD216" t="str">
        <f t="shared" si="7"/>
        <v/>
      </c>
    </row>
    <row r="217" spans="26:30" x14ac:dyDescent="0.3">
      <c r="Z217" s="2">
        <v>161.21</v>
      </c>
      <c r="AD217" t="str">
        <f t="shared" si="7"/>
        <v/>
      </c>
    </row>
    <row r="218" spans="26:30" x14ac:dyDescent="0.3">
      <c r="Z218" s="2">
        <v>166.05</v>
      </c>
      <c r="AD218" t="str">
        <f t="shared" si="7"/>
        <v/>
      </c>
    </row>
    <row r="219" spans="26:30" x14ac:dyDescent="0.3">
      <c r="Z219" s="2">
        <v>166.78</v>
      </c>
      <c r="AD219" t="str">
        <f t="shared" si="7"/>
        <v/>
      </c>
    </row>
    <row r="220" spans="26:30" x14ac:dyDescent="0.3">
      <c r="Z220" s="2">
        <v>166.13</v>
      </c>
      <c r="AD220" t="str">
        <f t="shared" si="7"/>
        <v/>
      </c>
    </row>
    <row r="221" spans="26:30" x14ac:dyDescent="0.3">
      <c r="Z221" s="2">
        <v>160.66999999999999</v>
      </c>
      <c r="AD221" t="str">
        <f t="shared" si="7"/>
        <v/>
      </c>
    </row>
    <row r="222" spans="26:30" x14ac:dyDescent="0.3">
      <c r="Z222" s="2">
        <v>150.69999999999999</v>
      </c>
      <c r="AD222" t="str">
        <f t="shared" si="7"/>
        <v/>
      </c>
    </row>
    <row r="223" spans="26:30" x14ac:dyDescent="0.3">
      <c r="Z223" s="2">
        <v>158.94</v>
      </c>
      <c r="AD223" t="str">
        <f t="shared" si="7"/>
        <v/>
      </c>
    </row>
    <row r="224" spans="26:30" x14ac:dyDescent="0.3">
      <c r="Z224" s="2">
        <v>156.30000000000001</v>
      </c>
      <c r="AD224" t="str">
        <f t="shared" si="7"/>
        <v/>
      </c>
    </row>
    <row r="225" spans="26:30" x14ac:dyDescent="0.3">
      <c r="Z225" s="2">
        <v>163.5</v>
      </c>
      <c r="AD225" t="str">
        <f t="shared" si="7"/>
        <v/>
      </c>
    </row>
    <row r="226" spans="26:30" x14ac:dyDescent="0.3">
      <c r="Z226" s="2">
        <v>163.32</v>
      </c>
      <c r="AD226" t="str">
        <f t="shared" si="7"/>
        <v/>
      </c>
    </row>
    <row r="227" spans="26:30" x14ac:dyDescent="0.3">
      <c r="Z227" s="2">
        <v>155.06</v>
      </c>
      <c r="AD227" t="str">
        <f t="shared" si="7"/>
        <v/>
      </c>
    </row>
    <row r="228" spans="26:30" x14ac:dyDescent="0.3">
      <c r="Z228" s="2">
        <v>156.99</v>
      </c>
      <c r="AD228" t="str">
        <f t="shared" si="7"/>
        <v/>
      </c>
    </row>
    <row r="229" spans="26:30" x14ac:dyDescent="0.3">
      <c r="Z229" s="2">
        <v>155.28</v>
      </c>
      <c r="AD229" t="str">
        <f t="shared" si="7"/>
        <v/>
      </c>
    </row>
    <row r="230" spans="26:30" x14ac:dyDescent="0.3">
      <c r="Z230" s="2">
        <v>151.6</v>
      </c>
      <c r="AD230" t="str">
        <f t="shared" si="7"/>
        <v/>
      </c>
    </row>
    <row r="231" spans="26:30" x14ac:dyDescent="0.3">
      <c r="Z231" s="2">
        <v>157.1</v>
      </c>
      <c r="AD231" t="str">
        <f t="shared" si="7"/>
        <v/>
      </c>
    </row>
    <row r="232" spans="26:30" x14ac:dyDescent="0.3">
      <c r="Z232" s="2">
        <v>158.25</v>
      </c>
      <c r="AD232" t="str">
        <f t="shared" si="7"/>
        <v/>
      </c>
    </row>
    <row r="233" spans="26:30" x14ac:dyDescent="0.3">
      <c r="Z233" s="2">
        <v>154</v>
      </c>
      <c r="AD233" t="str">
        <f t="shared" si="7"/>
        <v/>
      </c>
    </row>
    <row r="234" spans="26:30" x14ac:dyDescent="0.3">
      <c r="Z234" s="2">
        <v>145.94</v>
      </c>
      <c r="AD234" t="str">
        <f t="shared" si="7"/>
        <v/>
      </c>
    </row>
    <row r="235" spans="26:30" x14ac:dyDescent="0.3">
      <c r="Z235" s="2">
        <v>144</v>
      </c>
      <c r="AD235" t="str">
        <f t="shared" si="7"/>
        <v/>
      </c>
    </row>
    <row r="236" spans="26:30" x14ac:dyDescent="0.3">
      <c r="Z236" s="2">
        <v>135.37</v>
      </c>
      <c r="AD236" t="str">
        <f t="shared" si="7"/>
        <v/>
      </c>
    </row>
    <row r="237" spans="26:30" x14ac:dyDescent="0.3">
      <c r="Z237" s="2">
        <v>138.36000000000001</v>
      </c>
      <c r="AD237" t="str">
        <f t="shared" si="7"/>
        <v/>
      </c>
    </row>
    <row r="238" spans="26:30" x14ac:dyDescent="0.3">
      <c r="Z238" s="2">
        <v>142.63</v>
      </c>
      <c r="AD238" t="str">
        <f t="shared" si="7"/>
        <v/>
      </c>
    </row>
    <row r="239" spans="26:30" x14ac:dyDescent="0.3">
      <c r="Z239" s="2">
        <v>143.51</v>
      </c>
      <c r="AD239" t="str">
        <f t="shared" si="7"/>
        <v/>
      </c>
    </row>
    <row r="240" spans="26:30" x14ac:dyDescent="0.3">
      <c r="Z240" s="2">
        <v>133.57</v>
      </c>
      <c r="AD240" t="str">
        <f t="shared" si="7"/>
        <v/>
      </c>
    </row>
    <row r="241" spans="26:30" x14ac:dyDescent="0.3">
      <c r="Z241" s="2">
        <v>141.79</v>
      </c>
      <c r="AD241" t="str">
        <f t="shared" si="7"/>
        <v/>
      </c>
    </row>
    <row r="242" spans="26:30" x14ac:dyDescent="0.3">
      <c r="Z242" s="2">
        <v>139.52000000000001</v>
      </c>
      <c r="AD242" t="str">
        <f t="shared" si="7"/>
        <v/>
      </c>
    </row>
    <row r="243" spans="26:30" x14ac:dyDescent="0.3">
      <c r="Z243" s="2">
        <v>145.91</v>
      </c>
      <c r="AD243" t="str">
        <f t="shared" si="7"/>
        <v/>
      </c>
    </row>
    <row r="244" spans="26:30" x14ac:dyDescent="0.3">
      <c r="Z244" s="2">
        <v>140</v>
      </c>
      <c r="AD244" t="str">
        <f t="shared" si="7"/>
        <v/>
      </c>
    </row>
    <row r="245" spans="26:30" x14ac:dyDescent="0.3">
      <c r="Z245" s="2">
        <v>140.5</v>
      </c>
      <c r="AD245" t="str">
        <f t="shared" si="7"/>
        <v/>
      </c>
    </row>
    <row r="246" spans="26:30" x14ac:dyDescent="0.3">
      <c r="Z246" s="2">
        <v>138</v>
      </c>
      <c r="AD246" t="str">
        <f t="shared" si="7"/>
        <v/>
      </c>
    </row>
    <row r="247" spans="26:30" x14ac:dyDescent="0.3">
      <c r="Z247" s="2">
        <v>139</v>
      </c>
      <c r="AD247" t="str">
        <f t="shared" si="7"/>
        <v/>
      </c>
    </row>
    <row r="248" spans="26:30" x14ac:dyDescent="0.3">
      <c r="Z248" s="2">
        <v>137.5</v>
      </c>
      <c r="AD248" t="str">
        <f t="shared" si="7"/>
        <v/>
      </c>
    </row>
    <row r="249" spans="26:30" x14ac:dyDescent="0.3">
      <c r="Z249" s="2">
        <v>154</v>
      </c>
      <c r="AD249" t="str">
        <f t="shared" si="7"/>
        <v/>
      </c>
    </row>
    <row r="250" spans="26:30" x14ac:dyDescent="0.3">
      <c r="Z250" s="2">
        <v>164.1</v>
      </c>
      <c r="AD250" t="str">
        <f t="shared" si="7"/>
        <v/>
      </c>
    </row>
    <row r="251" spans="26:30" x14ac:dyDescent="0.3">
      <c r="Z251" s="2">
        <v>174.2</v>
      </c>
      <c r="AD251" t="str">
        <f t="shared" si="7"/>
        <v/>
      </c>
    </row>
    <row r="252" spans="26:30" x14ac:dyDescent="0.3">
      <c r="Z252" s="2">
        <v>129.55000000000001</v>
      </c>
      <c r="AD252" t="str">
        <f t="shared" si="7"/>
        <v/>
      </c>
    </row>
    <row r="253" spans="26:30" x14ac:dyDescent="0.3">
      <c r="Z253" s="2">
        <v>132.80000000000001</v>
      </c>
      <c r="AD253" t="str">
        <f t="shared" si="7"/>
        <v/>
      </c>
    </row>
    <row r="254" spans="26:30" x14ac:dyDescent="0.3">
      <c r="Z254" s="2">
        <v>134</v>
      </c>
      <c r="AD254" t="str">
        <f t="shared" si="7"/>
        <v/>
      </c>
    </row>
    <row r="255" spans="26:30" x14ac:dyDescent="0.3">
      <c r="Z255" s="2">
        <v>116.7</v>
      </c>
      <c r="AD255" t="str">
        <f t="shared" si="7"/>
        <v/>
      </c>
    </row>
    <row r="256" spans="26:30" x14ac:dyDescent="0.3">
      <c r="Z256" s="2">
        <v>136.30000000000001</v>
      </c>
      <c r="AD256" t="str">
        <f t="shared" si="7"/>
        <v/>
      </c>
    </row>
    <row r="257" spans="26:30" x14ac:dyDescent="0.3">
      <c r="Z257" s="2">
        <v>133.25</v>
      </c>
      <c r="AD257" t="str">
        <f t="shared" si="7"/>
        <v/>
      </c>
    </row>
    <row r="258" spans="26:30" x14ac:dyDescent="0.3">
      <c r="Z258" s="2">
        <v>128.4</v>
      </c>
      <c r="AD258" t="str">
        <f t="shared" ref="AD258:AD321" si="8">IF(Z258&gt;AC$4,"Выброс","")</f>
        <v/>
      </c>
    </row>
    <row r="259" spans="26:30" x14ac:dyDescent="0.3">
      <c r="Z259" s="2">
        <v>135.75</v>
      </c>
      <c r="AD259" t="str">
        <f t="shared" si="8"/>
        <v/>
      </c>
    </row>
    <row r="260" spans="26:30" x14ac:dyDescent="0.3">
      <c r="Z260" s="2">
        <v>136</v>
      </c>
      <c r="AD260" t="str">
        <f t="shared" si="8"/>
        <v/>
      </c>
    </row>
    <row r="261" spans="26:30" x14ac:dyDescent="0.3">
      <c r="Z261" s="2">
        <v>156</v>
      </c>
      <c r="AD261" t="str">
        <f t="shared" si="8"/>
        <v/>
      </c>
    </row>
    <row r="262" spans="26:30" x14ac:dyDescent="0.3">
      <c r="Z262" s="2">
        <v>174.7</v>
      </c>
      <c r="AD262" t="str">
        <f t="shared" si="8"/>
        <v/>
      </c>
    </row>
    <row r="263" spans="26:30" x14ac:dyDescent="0.3">
      <c r="Z263" s="2">
        <v>173.05</v>
      </c>
      <c r="AD263" t="str">
        <f t="shared" si="8"/>
        <v/>
      </c>
    </row>
    <row r="264" spans="26:30" x14ac:dyDescent="0.3">
      <c r="Z264" s="2">
        <v>185.7</v>
      </c>
      <c r="AD264" t="str">
        <f t="shared" si="8"/>
        <v/>
      </c>
    </row>
    <row r="265" spans="26:30" x14ac:dyDescent="0.3">
      <c r="Z265" s="2">
        <v>177.8</v>
      </c>
      <c r="AD265" t="str">
        <f t="shared" si="8"/>
        <v/>
      </c>
    </row>
    <row r="266" spans="26:30" x14ac:dyDescent="0.3">
      <c r="Z266" s="2">
        <v>169.75</v>
      </c>
      <c r="AD266" t="str">
        <f t="shared" si="8"/>
        <v/>
      </c>
    </row>
    <row r="267" spans="26:30" x14ac:dyDescent="0.3">
      <c r="Z267" s="2">
        <v>180.55</v>
      </c>
      <c r="AD267" t="str">
        <f t="shared" si="8"/>
        <v/>
      </c>
    </row>
    <row r="268" spans="26:30" x14ac:dyDescent="0.3">
      <c r="Z268" s="2">
        <v>161.19999999999999</v>
      </c>
      <c r="AD268" t="str">
        <f t="shared" si="8"/>
        <v/>
      </c>
    </row>
    <row r="269" spans="26:30" x14ac:dyDescent="0.3">
      <c r="Z269" s="2">
        <v>158</v>
      </c>
      <c r="AD269" t="str">
        <f t="shared" si="8"/>
        <v/>
      </c>
    </row>
    <row r="270" spans="26:30" x14ac:dyDescent="0.3">
      <c r="Z270" s="2">
        <v>146.05000000000001</v>
      </c>
      <c r="AD270" t="str">
        <f t="shared" si="8"/>
        <v/>
      </c>
    </row>
    <row r="271" spans="26:30" x14ac:dyDescent="0.3">
      <c r="Z271" s="2">
        <v>161.69999999999999</v>
      </c>
      <c r="AD271" t="str">
        <f t="shared" si="8"/>
        <v/>
      </c>
    </row>
    <row r="272" spans="26:30" x14ac:dyDescent="0.3">
      <c r="Z272" s="2">
        <v>162</v>
      </c>
      <c r="AD272" t="str">
        <f t="shared" si="8"/>
        <v/>
      </c>
    </row>
    <row r="273" spans="26:30" x14ac:dyDescent="0.3">
      <c r="Z273" s="2">
        <v>154.5</v>
      </c>
      <c r="AD273" t="str">
        <f t="shared" si="8"/>
        <v/>
      </c>
    </row>
    <row r="274" spans="26:30" x14ac:dyDescent="0.3">
      <c r="Z274" s="2">
        <v>154.5</v>
      </c>
      <c r="AD274" t="str">
        <f t="shared" si="8"/>
        <v/>
      </c>
    </row>
    <row r="275" spans="26:30" x14ac:dyDescent="0.3">
      <c r="Z275" s="2">
        <v>151.05000000000001</v>
      </c>
      <c r="AD275" t="str">
        <f t="shared" si="8"/>
        <v/>
      </c>
    </row>
    <row r="276" spans="26:30" x14ac:dyDescent="0.3">
      <c r="Z276" s="2">
        <v>154.15</v>
      </c>
      <c r="AD276" t="str">
        <f t="shared" si="8"/>
        <v/>
      </c>
    </row>
    <row r="277" spans="26:30" x14ac:dyDescent="0.3">
      <c r="Z277" s="2">
        <v>156.9</v>
      </c>
      <c r="AD277" t="str">
        <f t="shared" si="8"/>
        <v/>
      </c>
    </row>
    <row r="278" spans="26:30" x14ac:dyDescent="0.3">
      <c r="Z278" s="2">
        <v>155.4</v>
      </c>
      <c r="AD278" t="str">
        <f t="shared" si="8"/>
        <v/>
      </c>
    </row>
    <row r="279" spans="26:30" x14ac:dyDescent="0.3">
      <c r="Z279" s="2">
        <v>140.4</v>
      </c>
      <c r="AD279" t="str">
        <f t="shared" si="8"/>
        <v/>
      </c>
    </row>
    <row r="280" spans="26:30" x14ac:dyDescent="0.3">
      <c r="Z280" s="2">
        <v>150.6</v>
      </c>
      <c r="AD280" t="str">
        <f t="shared" si="8"/>
        <v/>
      </c>
    </row>
    <row r="281" spans="26:30" x14ac:dyDescent="0.3">
      <c r="Z281" s="2">
        <v>150.30000000000001</v>
      </c>
      <c r="AD281" t="str">
        <f t="shared" si="8"/>
        <v/>
      </c>
    </row>
    <row r="282" spans="26:30" x14ac:dyDescent="0.3">
      <c r="Z282" s="2">
        <v>149.4</v>
      </c>
      <c r="AD282" t="str">
        <f t="shared" si="8"/>
        <v/>
      </c>
    </row>
    <row r="283" spans="26:30" x14ac:dyDescent="0.3">
      <c r="Z283" s="2">
        <v>144.35</v>
      </c>
      <c r="AD283" t="str">
        <f t="shared" si="8"/>
        <v/>
      </c>
    </row>
    <row r="284" spans="26:30" x14ac:dyDescent="0.3">
      <c r="Z284" s="2">
        <v>146.05000000000001</v>
      </c>
      <c r="AD284" t="str">
        <f t="shared" si="8"/>
        <v/>
      </c>
    </row>
    <row r="285" spans="26:30" x14ac:dyDescent="0.3">
      <c r="Z285" s="2">
        <v>145.85</v>
      </c>
      <c r="AD285" t="str">
        <f t="shared" si="8"/>
        <v/>
      </c>
    </row>
    <row r="286" spans="26:30" x14ac:dyDescent="0.3">
      <c r="Z286" s="2">
        <v>153.6</v>
      </c>
      <c r="AD286" t="str">
        <f t="shared" si="8"/>
        <v/>
      </c>
    </row>
    <row r="287" spans="26:30" x14ac:dyDescent="0.3">
      <c r="Z287" s="2">
        <v>146.55000000000001</v>
      </c>
      <c r="AD287" t="str">
        <f t="shared" si="8"/>
        <v/>
      </c>
    </row>
    <row r="288" spans="26:30" x14ac:dyDescent="0.3">
      <c r="Z288" s="2">
        <v>162.30000000000001</v>
      </c>
      <c r="AD288" t="str">
        <f t="shared" si="8"/>
        <v/>
      </c>
    </row>
    <row r="289" spans="26:30" x14ac:dyDescent="0.3">
      <c r="Z289" s="2">
        <v>180.45</v>
      </c>
      <c r="AD289" t="str">
        <f t="shared" si="8"/>
        <v/>
      </c>
    </row>
    <row r="290" spans="26:30" x14ac:dyDescent="0.3">
      <c r="Z290" s="2">
        <v>190.75</v>
      </c>
      <c r="AD290" t="str">
        <f t="shared" si="8"/>
        <v/>
      </c>
    </row>
    <row r="291" spans="26:30" x14ac:dyDescent="0.3">
      <c r="Z291" s="2">
        <v>197.25</v>
      </c>
      <c r="AD291" t="str">
        <f t="shared" si="8"/>
        <v/>
      </c>
    </row>
    <row r="292" spans="26:30" x14ac:dyDescent="0.3">
      <c r="Z292" s="2">
        <v>201.7</v>
      </c>
      <c r="AD292" t="str">
        <f t="shared" si="8"/>
        <v/>
      </c>
    </row>
    <row r="293" spans="26:30" x14ac:dyDescent="0.3">
      <c r="Z293" s="2">
        <v>204.9</v>
      </c>
      <c r="AD293" t="str">
        <f t="shared" si="8"/>
        <v/>
      </c>
    </row>
    <row r="294" spans="26:30" x14ac:dyDescent="0.3">
      <c r="Z294" s="2">
        <v>207.45</v>
      </c>
      <c r="AD294" t="str">
        <f t="shared" si="8"/>
        <v/>
      </c>
    </row>
    <row r="295" spans="26:30" x14ac:dyDescent="0.3">
      <c r="Z295" s="2">
        <v>200.7</v>
      </c>
      <c r="AD295" t="str">
        <f t="shared" si="8"/>
        <v/>
      </c>
    </row>
    <row r="296" spans="26:30" x14ac:dyDescent="0.3">
      <c r="Z296" s="2">
        <v>185.05</v>
      </c>
      <c r="AD296" t="str">
        <f t="shared" si="8"/>
        <v/>
      </c>
    </row>
    <row r="297" spans="26:30" x14ac:dyDescent="0.3">
      <c r="Z297" s="2">
        <v>182.75</v>
      </c>
      <c r="AD297" t="str">
        <f t="shared" si="8"/>
        <v/>
      </c>
    </row>
    <row r="298" spans="26:30" x14ac:dyDescent="0.3">
      <c r="Z298" s="2">
        <v>186.1</v>
      </c>
      <c r="AD298" t="str">
        <f t="shared" si="8"/>
        <v/>
      </c>
    </row>
    <row r="299" spans="26:30" x14ac:dyDescent="0.3">
      <c r="Z299" s="2">
        <v>175.35</v>
      </c>
      <c r="AD299" t="str">
        <f t="shared" si="8"/>
        <v/>
      </c>
    </row>
    <row r="300" spans="26:30" x14ac:dyDescent="0.3">
      <c r="Z300" s="2">
        <v>156.15</v>
      </c>
      <c r="AD300" t="str">
        <f t="shared" si="8"/>
        <v/>
      </c>
    </row>
    <row r="301" spans="26:30" x14ac:dyDescent="0.3">
      <c r="Z301" s="2">
        <v>155</v>
      </c>
      <c r="AD301" t="str">
        <f t="shared" si="8"/>
        <v/>
      </c>
    </row>
    <row r="302" spans="26:30" x14ac:dyDescent="0.3">
      <c r="Z302" s="2">
        <v>156.35</v>
      </c>
      <c r="AD302" t="str">
        <f t="shared" si="8"/>
        <v/>
      </c>
    </row>
    <row r="303" spans="26:30" x14ac:dyDescent="0.3">
      <c r="Z303" s="2">
        <v>164.5</v>
      </c>
      <c r="AD303" t="str">
        <f t="shared" si="8"/>
        <v/>
      </c>
    </row>
    <row r="304" spans="26:30" x14ac:dyDescent="0.3">
      <c r="Z304" s="2">
        <v>169</v>
      </c>
      <c r="AD304" t="str">
        <f t="shared" si="8"/>
        <v/>
      </c>
    </row>
    <row r="305" spans="26:30" x14ac:dyDescent="0.3">
      <c r="Z305" s="2">
        <v>175.7</v>
      </c>
      <c r="AD305" t="str">
        <f t="shared" si="8"/>
        <v/>
      </c>
    </row>
    <row r="306" spans="26:30" x14ac:dyDescent="0.3">
      <c r="Z306" s="2">
        <v>177.5</v>
      </c>
      <c r="AD306" t="str">
        <f t="shared" si="8"/>
        <v/>
      </c>
    </row>
    <row r="307" spans="26:30" x14ac:dyDescent="0.3">
      <c r="Z307" s="2">
        <v>181.95</v>
      </c>
      <c r="AD307" t="str">
        <f t="shared" si="8"/>
        <v/>
      </c>
    </row>
    <row r="308" spans="26:30" x14ac:dyDescent="0.3">
      <c r="Z308" s="2">
        <v>184.05</v>
      </c>
      <c r="AD308" t="str">
        <f t="shared" si="8"/>
        <v/>
      </c>
    </row>
    <row r="309" spans="26:30" x14ac:dyDescent="0.3">
      <c r="Z309" s="2">
        <v>178.95</v>
      </c>
      <c r="AD309" t="str">
        <f t="shared" si="8"/>
        <v/>
      </c>
    </row>
    <row r="310" spans="26:30" x14ac:dyDescent="0.3">
      <c r="Z310" s="2">
        <v>177</v>
      </c>
      <c r="AD310" t="str">
        <f t="shared" si="8"/>
        <v/>
      </c>
    </row>
    <row r="311" spans="26:30" x14ac:dyDescent="0.3">
      <c r="Z311" s="2">
        <v>178</v>
      </c>
      <c r="AD311" t="str">
        <f t="shared" si="8"/>
        <v/>
      </c>
    </row>
    <row r="312" spans="26:30" x14ac:dyDescent="0.3">
      <c r="Z312" s="2">
        <v>178.35</v>
      </c>
      <c r="AD312" t="str">
        <f t="shared" si="8"/>
        <v/>
      </c>
    </row>
    <row r="313" spans="26:30" x14ac:dyDescent="0.3">
      <c r="Z313" s="2">
        <v>173.75</v>
      </c>
      <c r="AD313" t="str">
        <f t="shared" si="8"/>
        <v/>
      </c>
    </row>
    <row r="314" spans="26:30" x14ac:dyDescent="0.3">
      <c r="Z314" s="2">
        <v>172.55</v>
      </c>
      <c r="AD314" t="str">
        <f t="shared" si="8"/>
        <v/>
      </c>
    </row>
    <row r="315" spans="26:30" x14ac:dyDescent="0.3">
      <c r="Z315" s="2">
        <v>170.9</v>
      </c>
      <c r="AD315" t="str">
        <f t="shared" si="8"/>
        <v/>
      </c>
    </row>
    <row r="316" spans="26:30" x14ac:dyDescent="0.3">
      <c r="Z316" s="2">
        <v>163.95</v>
      </c>
      <c r="AD316" t="str">
        <f t="shared" si="8"/>
        <v/>
      </c>
    </row>
    <row r="317" spans="26:30" x14ac:dyDescent="0.3">
      <c r="Z317" s="2">
        <v>160.44999999999999</v>
      </c>
      <c r="AD317" t="str">
        <f t="shared" si="8"/>
        <v/>
      </c>
    </row>
    <row r="318" spans="26:30" x14ac:dyDescent="0.3">
      <c r="Z318" s="2">
        <v>161.85</v>
      </c>
      <c r="AD318" t="str">
        <f t="shared" si="8"/>
        <v/>
      </c>
    </row>
    <row r="319" spans="26:30" x14ac:dyDescent="0.3">
      <c r="Z319" s="2">
        <v>162.30000000000001</v>
      </c>
      <c r="AD319" t="str">
        <f t="shared" si="8"/>
        <v/>
      </c>
    </row>
    <row r="320" spans="26:30" x14ac:dyDescent="0.3">
      <c r="Z320" s="2">
        <v>168.85</v>
      </c>
      <c r="AD320" t="str">
        <f t="shared" si="8"/>
        <v/>
      </c>
    </row>
    <row r="321" spans="26:30" x14ac:dyDescent="0.3">
      <c r="Z321" s="2">
        <v>159.19999999999999</v>
      </c>
      <c r="AD321" t="str">
        <f t="shared" si="8"/>
        <v/>
      </c>
    </row>
    <row r="322" spans="26:30" x14ac:dyDescent="0.3">
      <c r="Z322" s="2">
        <v>165.45</v>
      </c>
      <c r="AD322" t="str">
        <f t="shared" ref="AD322:AD385" si="9">IF(Z322&gt;AC$4,"Выброс","")</f>
        <v/>
      </c>
    </row>
    <row r="323" spans="26:30" x14ac:dyDescent="0.3">
      <c r="Z323" s="2">
        <v>163.95</v>
      </c>
      <c r="AD323" t="str">
        <f t="shared" si="9"/>
        <v/>
      </c>
    </row>
    <row r="324" spans="26:30" x14ac:dyDescent="0.3">
      <c r="Z324" s="2">
        <v>164.35</v>
      </c>
      <c r="AD324" t="str">
        <f t="shared" si="9"/>
        <v/>
      </c>
    </row>
    <row r="325" spans="26:30" x14ac:dyDescent="0.3">
      <c r="Z325" s="2">
        <v>163.69999999999999</v>
      </c>
      <c r="AD325" t="str">
        <f t="shared" si="9"/>
        <v/>
      </c>
    </row>
    <row r="326" spans="26:30" x14ac:dyDescent="0.3">
      <c r="Z326" s="2">
        <v>164.7</v>
      </c>
      <c r="AD326" t="str">
        <f t="shared" si="9"/>
        <v/>
      </c>
    </row>
    <row r="327" spans="26:30" x14ac:dyDescent="0.3">
      <c r="Z327" s="2">
        <v>163.4</v>
      </c>
      <c r="AD327" t="str">
        <f t="shared" si="9"/>
        <v/>
      </c>
    </row>
    <row r="328" spans="26:30" x14ac:dyDescent="0.3">
      <c r="Z328" s="2">
        <v>164.3</v>
      </c>
      <c r="AD328" t="str">
        <f t="shared" si="9"/>
        <v/>
      </c>
    </row>
    <row r="329" spans="26:30" x14ac:dyDescent="0.3">
      <c r="Z329" s="2">
        <v>163.75</v>
      </c>
      <c r="AD329" t="str">
        <f t="shared" si="9"/>
        <v/>
      </c>
    </row>
    <row r="330" spans="26:30" x14ac:dyDescent="0.3">
      <c r="Z330" s="2">
        <v>169</v>
      </c>
      <c r="AD330" t="str">
        <f t="shared" si="9"/>
        <v/>
      </c>
    </row>
    <row r="331" spans="26:30" x14ac:dyDescent="0.3">
      <c r="Z331" s="2">
        <v>171.05</v>
      </c>
      <c r="AD331" t="str">
        <f t="shared" si="9"/>
        <v/>
      </c>
    </row>
    <row r="332" spans="26:30" x14ac:dyDescent="0.3">
      <c r="Z332" s="2">
        <v>173.45</v>
      </c>
      <c r="AD332" t="str">
        <f t="shared" si="9"/>
        <v/>
      </c>
    </row>
    <row r="333" spans="26:30" x14ac:dyDescent="0.3">
      <c r="Z333" s="2">
        <v>175.4</v>
      </c>
      <c r="AD333" t="str">
        <f t="shared" si="9"/>
        <v/>
      </c>
    </row>
    <row r="334" spans="26:30" x14ac:dyDescent="0.3">
      <c r="Z334" s="2">
        <v>190</v>
      </c>
      <c r="AD334" t="str">
        <f t="shared" si="9"/>
        <v/>
      </c>
    </row>
    <row r="335" spans="26:30" x14ac:dyDescent="0.3">
      <c r="Z335" s="2">
        <v>180</v>
      </c>
      <c r="AD335" t="str">
        <f t="shared" si="9"/>
        <v/>
      </c>
    </row>
    <row r="336" spans="26:30" x14ac:dyDescent="0.3">
      <c r="Z336" s="2">
        <v>177</v>
      </c>
      <c r="AD336" t="str">
        <f t="shared" si="9"/>
        <v/>
      </c>
    </row>
    <row r="337" spans="26:30" x14ac:dyDescent="0.3">
      <c r="Z337" s="2">
        <v>182</v>
      </c>
      <c r="AD337" t="str">
        <f t="shared" si="9"/>
        <v/>
      </c>
    </row>
    <row r="338" spans="26:30" x14ac:dyDescent="0.3">
      <c r="Z338" s="2">
        <v>180.65</v>
      </c>
      <c r="AD338" t="str">
        <f t="shared" si="9"/>
        <v/>
      </c>
    </row>
    <row r="339" spans="26:30" x14ac:dyDescent="0.3">
      <c r="Z339" s="2">
        <v>181.2</v>
      </c>
      <c r="AD339" t="str">
        <f t="shared" si="9"/>
        <v/>
      </c>
    </row>
    <row r="340" spans="26:30" x14ac:dyDescent="0.3">
      <c r="Z340" s="2">
        <v>186.1</v>
      </c>
      <c r="AD340" t="str">
        <f t="shared" si="9"/>
        <v/>
      </c>
    </row>
    <row r="341" spans="26:30" x14ac:dyDescent="0.3">
      <c r="Z341" s="2">
        <v>184.85</v>
      </c>
      <c r="AD341" t="str">
        <f t="shared" si="9"/>
        <v/>
      </c>
    </row>
    <row r="342" spans="26:30" x14ac:dyDescent="0.3">
      <c r="Z342" s="2">
        <v>187.85</v>
      </c>
      <c r="AD342" t="str">
        <f t="shared" si="9"/>
        <v/>
      </c>
    </row>
    <row r="343" spans="26:30" x14ac:dyDescent="0.3">
      <c r="Z343" s="2">
        <v>190.15</v>
      </c>
      <c r="AD343" t="str">
        <f t="shared" si="9"/>
        <v/>
      </c>
    </row>
    <row r="344" spans="26:30" x14ac:dyDescent="0.3">
      <c r="Z344" s="2">
        <v>191.4</v>
      </c>
      <c r="AD344" t="str">
        <f t="shared" si="9"/>
        <v/>
      </c>
    </row>
    <row r="345" spans="26:30" x14ac:dyDescent="0.3">
      <c r="Z345" s="2">
        <v>194</v>
      </c>
      <c r="AD345" t="str">
        <f t="shared" si="9"/>
        <v/>
      </c>
    </row>
    <row r="346" spans="26:30" x14ac:dyDescent="0.3">
      <c r="Z346" s="2">
        <v>190</v>
      </c>
      <c r="AD346" t="str">
        <f t="shared" si="9"/>
        <v/>
      </c>
    </row>
    <row r="347" spans="26:30" x14ac:dyDescent="0.3">
      <c r="Z347" s="2">
        <v>184</v>
      </c>
      <c r="AD347" t="str">
        <f t="shared" si="9"/>
        <v/>
      </c>
    </row>
    <row r="348" spans="26:30" x14ac:dyDescent="0.3">
      <c r="Z348" s="2">
        <v>181.05</v>
      </c>
      <c r="AD348" t="str">
        <f t="shared" si="9"/>
        <v/>
      </c>
    </row>
    <row r="349" spans="26:30" x14ac:dyDescent="0.3">
      <c r="Z349" s="2">
        <v>178.2</v>
      </c>
      <c r="AD349" t="str">
        <f t="shared" si="9"/>
        <v/>
      </c>
    </row>
    <row r="350" spans="26:30" x14ac:dyDescent="0.3">
      <c r="Z350" s="2">
        <v>174.35</v>
      </c>
      <c r="AD350" t="str">
        <f t="shared" si="9"/>
        <v/>
      </c>
    </row>
    <row r="351" spans="26:30" x14ac:dyDescent="0.3">
      <c r="Z351" s="2">
        <v>166</v>
      </c>
      <c r="AD351" t="str">
        <f t="shared" si="9"/>
        <v/>
      </c>
    </row>
    <row r="352" spans="26:30" x14ac:dyDescent="0.3">
      <c r="Z352" s="2">
        <v>165.6</v>
      </c>
      <c r="AD352" t="str">
        <f t="shared" si="9"/>
        <v/>
      </c>
    </row>
    <row r="353" spans="26:30" x14ac:dyDescent="0.3">
      <c r="Z353" s="2">
        <v>166</v>
      </c>
      <c r="AD353" t="str">
        <f t="shared" si="9"/>
        <v/>
      </c>
    </row>
    <row r="354" spans="26:30" x14ac:dyDescent="0.3">
      <c r="Z354" s="2">
        <v>166.2</v>
      </c>
      <c r="AD354" t="str">
        <f t="shared" si="9"/>
        <v/>
      </c>
    </row>
    <row r="355" spans="26:30" x14ac:dyDescent="0.3">
      <c r="Z355" s="2">
        <v>167.4</v>
      </c>
      <c r="AD355" t="str">
        <f t="shared" si="9"/>
        <v/>
      </c>
    </row>
    <row r="356" spans="26:30" x14ac:dyDescent="0.3">
      <c r="Z356" s="2">
        <v>167</v>
      </c>
      <c r="AD356" t="str">
        <f t="shared" si="9"/>
        <v/>
      </c>
    </row>
    <row r="357" spans="26:30" x14ac:dyDescent="0.3">
      <c r="Z357" s="2">
        <v>167.4</v>
      </c>
      <c r="AD357" t="str">
        <f t="shared" si="9"/>
        <v/>
      </c>
    </row>
    <row r="358" spans="26:30" x14ac:dyDescent="0.3">
      <c r="Z358" s="2">
        <v>167.2</v>
      </c>
      <c r="AD358" t="str">
        <f t="shared" si="9"/>
        <v/>
      </c>
    </row>
    <row r="359" spans="26:30" x14ac:dyDescent="0.3">
      <c r="Z359" s="2">
        <v>167.85</v>
      </c>
      <c r="AD359" t="str">
        <f t="shared" si="9"/>
        <v/>
      </c>
    </row>
    <row r="360" spans="26:30" x14ac:dyDescent="0.3">
      <c r="Z360" s="2">
        <v>168.6</v>
      </c>
      <c r="AD360" t="str">
        <f t="shared" si="9"/>
        <v/>
      </c>
    </row>
    <row r="361" spans="26:30" x14ac:dyDescent="0.3">
      <c r="Z361" s="2">
        <v>166.25</v>
      </c>
      <c r="AD361" t="str">
        <f t="shared" si="9"/>
        <v/>
      </c>
    </row>
    <row r="362" spans="26:30" x14ac:dyDescent="0.3">
      <c r="Z362" s="2">
        <v>165.2</v>
      </c>
      <c r="AD362" t="str">
        <f t="shared" si="9"/>
        <v/>
      </c>
    </row>
    <row r="363" spans="26:30" x14ac:dyDescent="0.3">
      <c r="Z363" s="2">
        <v>165</v>
      </c>
      <c r="AD363" t="str">
        <f t="shared" si="9"/>
        <v/>
      </c>
    </row>
    <row r="364" spans="26:30" x14ac:dyDescent="0.3">
      <c r="Z364" s="2">
        <v>165.25</v>
      </c>
      <c r="AD364" t="str">
        <f t="shared" si="9"/>
        <v/>
      </c>
    </row>
    <row r="365" spans="26:30" x14ac:dyDescent="0.3">
      <c r="Z365" s="2">
        <v>169.75</v>
      </c>
      <c r="AD365" t="str">
        <f t="shared" si="9"/>
        <v/>
      </c>
    </row>
    <row r="366" spans="26:30" x14ac:dyDescent="0.3">
      <c r="Z366" s="2">
        <v>170</v>
      </c>
      <c r="AD366" t="str">
        <f t="shared" si="9"/>
        <v/>
      </c>
    </row>
    <row r="367" spans="26:30" x14ac:dyDescent="0.3">
      <c r="Z367" s="2">
        <v>168.25</v>
      </c>
      <c r="AD367" t="str">
        <f t="shared" si="9"/>
        <v/>
      </c>
    </row>
    <row r="368" spans="26:30" x14ac:dyDescent="0.3">
      <c r="Z368" s="2">
        <v>169</v>
      </c>
      <c r="AD368" t="str">
        <f t="shared" si="9"/>
        <v/>
      </c>
    </row>
    <row r="369" spans="26:30" x14ac:dyDescent="0.3">
      <c r="Z369" s="2">
        <v>167.1</v>
      </c>
      <c r="AD369" t="str">
        <f t="shared" si="9"/>
        <v/>
      </c>
    </row>
    <row r="370" spans="26:30" x14ac:dyDescent="0.3">
      <c r="Z370" s="2">
        <v>166.3</v>
      </c>
      <c r="AD370" t="str">
        <f t="shared" si="9"/>
        <v/>
      </c>
    </row>
    <row r="371" spans="26:30" x14ac:dyDescent="0.3">
      <c r="Z371" s="2">
        <v>167</v>
      </c>
      <c r="AD371" t="str">
        <f t="shared" si="9"/>
        <v/>
      </c>
    </row>
    <row r="372" spans="26:30" x14ac:dyDescent="0.3">
      <c r="Z372" s="2">
        <v>167.15</v>
      </c>
      <c r="AD372" t="str">
        <f t="shared" si="9"/>
        <v/>
      </c>
    </row>
    <row r="373" spans="26:30" x14ac:dyDescent="0.3">
      <c r="Z373" s="2">
        <v>168.75</v>
      </c>
      <c r="AD373" t="str">
        <f t="shared" si="9"/>
        <v/>
      </c>
    </row>
    <row r="374" spans="26:30" x14ac:dyDescent="0.3">
      <c r="Z374" s="2">
        <v>167</v>
      </c>
      <c r="AD374" t="str">
        <f t="shared" si="9"/>
        <v/>
      </c>
    </row>
    <row r="375" spans="26:30" x14ac:dyDescent="0.3">
      <c r="Z375" s="2">
        <v>163.1</v>
      </c>
      <c r="AD375" t="str">
        <f t="shared" si="9"/>
        <v/>
      </c>
    </row>
    <row r="376" spans="26:30" x14ac:dyDescent="0.3">
      <c r="Z376" s="2">
        <v>160.94999999999999</v>
      </c>
      <c r="AD376" t="str">
        <f t="shared" si="9"/>
        <v/>
      </c>
    </row>
    <row r="377" spans="26:30" x14ac:dyDescent="0.3">
      <c r="Z377" s="2">
        <v>160.05000000000001</v>
      </c>
      <c r="AD377" t="str">
        <f t="shared" si="9"/>
        <v/>
      </c>
    </row>
    <row r="378" spans="26:30" x14ac:dyDescent="0.3">
      <c r="Z378" s="2">
        <v>151.80000000000001</v>
      </c>
      <c r="AD378" t="str">
        <f t="shared" si="9"/>
        <v/>
      </c>
    </row>
    <row r="379" spans="26:30" x14ac:dyDescent="0.3">
      <c r="Z379" s="2">
        <v>149.9</v>
      </c>
      <c r="AD379" t="str">
        <f t="shared" si="9"/>
        <v/>
      </c>
    </row>
    <row r="380" spans="26:30" x14ac:dyDescent="0.3">
      <c r="Z380" s="2">
        <v>156.94999999999999</v>
      </c>
      <c r="AD380" t="str">
        <f t="shared" si="9"/>
        <v/>
      </c>
    </row>
    <row r="381" spans="26:30" x14ac:dyDescent="0.3">
      <c r="Z381" s="2">
        <v>148.55000000000001</v>
      </c>
      <c r="AD381" t="str">
        <f t="shared" si="9"/>
        <v/>
      </c>
    </row>
    <row r="382" spans="26:30" x14ac:dyDescent="0.3">
      <c r="Z382" s="2">
        <v>141.55000000000001</v>
      </c>
      <c r="AD382" t="str">
        <f t="shared" si="9"/>
        <v/>
      </c>
    </row>
    <row r="383" spans="26:30" x14ac:dyDescent="0.3">
      <c r="Z383" s="2">
        <v>139.65</v>
      </c>
      <c r="AD383" t="str">
        <f t="shared" si="9"/>
        <v/>
      </c>
    </row>
    <row r="384" spans="26:30" x14ac:dyDescent="0.3">
      <c r="Z384" s="2">
        <v>129.55000000000001</v>
      </c>
      <c r="AD384" t="str">
        <f t="shared" si="9"/>
        <v/>
      </c>
    </row>
    <row r="385" spans="26:30" x14ac:dyDescent="0.3">
      <c r="Z385" s="2">
        <v>130</v>
      </c>
      <c r="AD385" t="str">
        <f t="shared" si="9"/>
        <v/>
      </c>
    </row>
    <row r="386" spans="26:30" x14ac:dyDescent="0.3">
      <c r="Z386" s="2">
        <v>127.3</v>
      </c>
      <c r="AD386" t="str">
        <f t="shared" ref="AD386:AD431" si="10">IF(Z386&gt;AC$4,"Выброс","")</f>
        <v/>
      </c>
    </row>
    <row r="387" spans="26:30" x14ac:dyDescent="0.3">
      <c r="Z387" s="2">
        <v>128.30000000000001</v>
      </c>
      <c r="AD387" t="str">
        <f t="shared" si="10"/>
        <v/>
      </c>
    </row>
    <row r="388" spans="26:30" x14ac:dyDescent="0.3">
      <c r="Z388" s="2">
        <v>124.45</v>
      </c>
      <c r="AD388" t="str">
        <f t="shared" si="10"/>
        <v/>
      </c>
    </row>
    <row r="389" spans="26:30" x14ac:dyDescent="0.3">
      <c r="Z389" s="2">
        <v>125</v>
      </c>
      <c r="AD389" t="str">
        <f t="shared" si="10"/>
        <v/>
      </c>
    </row>
    <row r="390" spans="26:30" x14ac:dyDescent="0.3">
      <c r="Z390" s="2">
        <v>132.19999999999999</v>
      </c>
      <c r="AD390" t="str">
        <f t="shared" si="10"/>
        <v/>
      </c>
    </row>
    <row r="391" spans="26:30" x14ac:dyDescent="0.3">
      <c r="Z391" s="2">
        <v>131.44999999999999</v>
      </c>
      <c r="AD391" t="str">
        <f t="shared" si="10"/>
        <v/>
      </c>
    </row>
    <row r="392" spans="26:30" x14ac:dyDescent="0.3">
      <c r="Z392" s="2">
        <v>129.94999999999999</v>
      </c>
      <c r="AD392" t="str">
        <f t="shared" si="10"/>
        <v/>
      </c>
    </row>
    <row r="393" spans="26:30" x14ac:dyDescent="0.3">
      <c r="Z393" s="2">
        <v>131.30000000000001</v>
      </c>
      <c r="AD393" t="str">
        <f t="shared" si="10"/>
        <v/>
      </c>
    </row>
    <row r="394" spans="26:30" x14ac:dyDescent="0.3">
      <c r="Z394" s="2">
        <v>131.5</v>
      </c>
      <c r="AD394" t="str">
        <f t="shared" si="10"/>
        <v/>
      </c>
    </row>
    <row r="395" spans="26:30" x14ac:dyDescent="0.3">
      <c r="Z395" s="2">
        <v>138.6</v>
      </c>
      <c r="AD395" t="str">
        <f t="shared" si="10"/>
        <v/>
      </c>
    </row>
    <row r="396" spans="26:30" x14ac:dyDescent="0.3">
      <c r="Z396" s="2">
        <v>144.9</v>
      </c>
      <c r="AD396" t="str">
        <f t="shared" si="10"/>
        <v/>
      </c>
    </row>
    <row r="397" spans="26:30" x14ac:dyDescent="0.3">
      <c r="Z397" s="2">
        <v>138.44999999999999</v>
      </c>
      <c r="AD397" t="str">
        <f t="shared" si="10"/>
        <v/>
      </c>
    </row>
    <row r="398" spans="26:30" x14ac:dyDescent="0.3">
      <c r="Z398" s="2">
        <v>137.69999999999999</v>
      </c>
      <c r="AD398" t="str">
        <f t="shared" si="10"/>
        <v/>
      </c>
    </row>
    <row r="399" spans="26:30" x14ac:dyDescent="0.3">
      <c r="Z399" s="2">
        <v>145</v>
      </c>
      <c r="AD399" t="str">
        <f t="shared" si="10"/>
        <v/>
      </c>
    </row>
    <row r="400" spans="26:30" x14ac:dyDescent="0.3">
      <c r="Z400" s="2">
        <v>145.85</v>
      </c>
      <c r="AD400" t="str">
        <f t="shared" si="10"/>
        <v/>
      </c>
    </row>
    <row r="401" spans="26:30" x14ac:dyDescent="0.3">
      <c r="Z401" s="2">
        <v>137.5</v>
      </c>
      <c r="AD401" t="str">
        <f t="shared" si="10"/>
        <v/>
      </c>
    </row>
    <row r="402" spans="26:30" x14ac:dyDescent="0.3">
      <c r="Z402" s="2">
        <v>137.1</v>
      </c>
      <c r="AD402" t="str">
        <f t="shared" si="10"/>
        <v/>
      </c>
    </row>
    <row r="403" spans="26:30" x14ac:dyDescent="0.3">
      <c r="Z403" s="2">
        <v>136.5</v>
      </c>
      <c r="AD403" t="str">
        <f t="shared" si="10"/>
        <v/>
      </c>
    </row>
    <row r="404" spans="26:30" x14ac:dyDescent="0.3">
      <c r="Z404" s="2">
        <v>131.44999999999999</v>
      </c>
      <c r="AD404" t="str">
        <f t="shared" si="10"/>
        <v/>
      </c>
    </row>
    <row r="405" spans="26:30" x14ac:dyDescent="0.3">
      <c r="Z405" s="2">
        <v>131.25</v>
      </c>
      <c r="AD405" t="str">
        <f t="shared" si="10"/>
        <v/>
      </c>
    </row>
    <row r="406" spans="26:30" x14ac:dyDescent="0.3">
      <c r="Z406" s="2">
        <v>129.65</v>
      </c>
      <c r="AD406" t="str">
        <f t="shared" si="10"/>
        <v/>
      </c>
    </row>
    <row r="407" spans="26:30" x14ac:dyDescent="0.3">
      <c r="Z407" s="2">
        <v>130.30000000000001</v>
      </c>
      <c r="AD407" t="str">
        <f t="shared" si="10"/>
        <v/>
      </c>
    </row>
    <row r="408" spans="26:30" x14ac:dyDescent="0.3">
      <c r="Z408" s="2">
        <v>130.44999999999999</v>
      </c>
      <c r="AD408" t="str">
        <f t="shared" si="10"/>
        <v/>
      </c>
    </row>
    <row r="409" spans="26:30" x14ac:dyDescent="0.3">
      <c r="Z409" s="2">
        <v>129.75</v>
      </c>
      <c r="AD409" t="str">
        <f t="shared" si="10"/>
        <v/>
      </c>
    </row>
    <row r="410" spans="26:30" x14ac:dyDescent="0.3">
      <c r="Z410" s="2">
        <v>128.5</v>
      </c>
      <c r="AD410" t="str">
        <f t="shared" si="10"/>
        <v/>
      </c>
    </row>
    <row r="411" spans="26:30" x14ac:dyDescent="0.3">
      <c r="Z411" s="2">
        <v>127.75</v>
      </c>
      <c r="AD411" t="str">
        <f t="shared" si="10"/>
        <v/>
      </c>
    </row>
    <row r="412" spans="26:30" x14ac:dyDescent="0.3">
      <c r="Z412" s="2">
        <v>127.15</v>
      </c>
      <c r="AD412" t="str">
        <f t="shared" si="10"/>
        <v/>
      </c>
    </row>
    <row r="413" spans="26:30" x14ac:dyDescent="0.3">
      <c r="Z413" s="2">
        <v>121.4</v>
      </c>
      <c r="AD413" t="str">
        <f t="shared" si="10"/>
        <v/>
      </c>
    </row>
    <row r="414" spans="26:30" x14ac:dyDescent="0.3">
      <c r="Z414" s="2">
        <v>117.5</v>
      </c>
      <c r="AD414" t="str">
        <f t="shared" si="10"/>
        <v/>
      </c>
    </row>
    <row r="415" spans="26:30" x14ac:dyDescent="0.3">
      <c r="Z415" s="2">
        <v>121</v>
      </c>
      <c r="AD415" t="str">
        <f t="shared" si="10"/>
        <v/>
      </c>
    </row>
    <row r="416" spans="26:30" x14ac:dyDescent="0.3">
      <c r="Z416" s="2">
        <v>124.15</v>
      </c>
      <c r="AD416" t="str">
        <f t="shared" si="10"/>
        <v/>
      </c>
    </row>
    <row r="417" spans="26:30" x14ac:dyDescent="0.3">
      <c r="Z417" s="2">
        <v>123.8</v>
      </c>
      <c r="AD417" t="str">
        <f t="shared" si="10"/>
        <v/>
      </c>
    </row>
    <row r="418" spans="26:30" x14ac:dyDescent="0.3">
      <c r="Z418" s="2">
        <v>128</v>
      </c>
      <c r="AD418" t="str">
        <f t="shared" si="10"/>
        <v/>
      </c>
    </row>
    <row r="419" spans="26:30" x14ac:dyDescent="0.3">
      <c r="Z419" s="2">
        <v>115.85</v>
      </c>
      <c r="AD419" t="str">
        <f t="shared" si="10"/>
        <v/>
      </c>
    </row>
    <row r="420" spans="26:30" x14ac:dyDescent="0.3">
      <c r="Z420" s="2">
        <v>107.65</v>
      </c>
      <c r="AD420" t="str">
        <f t="shared" si="10"/>
        <v/>
      </c>
    </row>
    <row r="421" spans="26:30" x14ac:dyDescent="0.3">
      <c r="Z421" s="2">
        <v>107.7</v>
      </c>
      <c r="AD421" t="str">
        <f t="shared" si="10"/>
        <v/>
      </c>
    </row>
    <row r="422" spans="26:30" x14ac:dyDescent="0.3">
      <c r="Z422" s="2">
        <v>105.4</v>
      </c>
      <c r="AD422" t="str">
        <f t="shared" si="10"/>
        <v/>
      </c>
    </row>
    <row r="423" spans="26:30" x14ac:dyDescent="0.3">
      <c r="Z423" s="2">
        <v>102.5</v>
      </c>
      <c r="AD423" t="str">
        <f t="shared" si="10"/>
        <v/>
      </c>
    </row>
    <row r="424" spans="26:30" x14ac:dyDescent="0.3">
      <c r="Z424" s="2">
        <v>102.05</v>
      </c>
      <c r="AD424" t="str">
        <f t="shared" si="10"/>
        <v/>
      </c>
    </row>
    <row r="425" spans="26:30" x14ac:dyDescent="0.3">
      <c r="Z425" s="2">
        <v>100</v>
      </c>
      <c r="AD425" t="str">
        <f t="shared" si="10"/>
        <v/>
      </c>
    </row>
    <row r="426" spans="26:30" x14ac:dyDescent="0.3">
      <c r="Z426" s="2">
        <v>111.05</v>
      </c>
      <c r="AD426" t="str">
        <f t="shared" si="10"/>
        <v/>
      </c>
    </row>
    <row r="427" spans="26:30" x14ac:dyDescent="0.3">
      <c r="Z427" s="2">
        <v>113.25</v>
      </c>
      <c r="AD427" t="str">
        <f t="shared" si="10"/>
        <v/>
      </c>
    </row>
    <row r="428" spans="26:30" x14ac:dyDescent="0.3">
      <c r="Z428" s="2">
        <v>117.5</v>
      </c>
      <c r="AD428" t="str">
        <f t="shared" si="10"/>
        <v/>
      </c>
    </row>
    <row r="429" spans="26:30" x14ac:dyDescent="0.3">
      <c r="Z429" s="2">
        <v>121.9</v>
      </c>
      <c r="AD429" t="str">
        <f t="shared" si="10"/>
        <v/>
      </c>
    </row>
    <row r="430" spans="26:30" x14ac:dyDescent="0.3">
      <c r="Z430" s="2">
        <v>111.6</v>
      </c>
      <c r="AD430" t="str">
        <f t="shared" si="10"/>
        <v/>
      </c>
    </row>
    <row r="431" spans="26:30" x14ac:dyDescent="0.3">
      <c r="Z431" s="2">
        <v>111.75</v>
      </c>
      <c r="AD431" t="str">
        <f t="shared" si="10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2019-10-03T08:40:21Z</dcterms:modified>
</cp:coreProperties>
</file>